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0" yWindow="90" windowWidth="9720" windowHeight="7800" activeTab="1"/>
  </bookViews>
  <sheets>
    <sheet name="Raw Data" sheetId="1" r:id="rId1"/>
    <sheet name="Summary" sheetId="9" r:id="rId2"/>
    <sheet name="Lap Breaks" sheetId="3" r:id="rId3"/>
    <sheet name="Lap_chart" sheetId="38" r:id="rId4"/>
    <sheet name="Lap 1 data" sheetId="4" r:id="rId5"/>
    <sheet name="Lap 2 data" sheetId="5" r:id="rId6"/>
    <sheet name="Lap 3 data" sheetId="7" r:id="rId7"/>
    <sheet name="Lap 4 data" sheetId="8" r:id="rId8"/>
    <sheet name="Speed" sheetId="36" r:id="rId9"/>
    <sheet name="Lambda" sheetId="35" r:id="rId10"/>
    <sheet name="CO2 &amp; CO Phasing" sheetId="46" r:id="rId11"/>
    <sheet name="Fuel Flow&amp;Lambda&amp;CO" sheetId="47" r:id="rId12"/>
    <sheet name="CO2 %" sheetId="28" r:id="rId13"/>
    <sheet name="CO %" sheetId="29" r:id="rId14"/>
    <sheet name="NO ppm" sheetId="30" r:id="rId15"/>
    <sheet name="THC ppm" sheetId="31" r:id="rId16"/>
    <sheet name="O2 %" sheetId="32" r:id="rId17"/>
    <sheet name="Fuel Flow L per hr" sheetId="33" r:id="rId18"/>
    <sheet name="CO2 g per hr" sheetId="41" r:id="rId19"/>
    <sheet name="CO g per hr" sheetId="42" r:id="rId20"/>
    <sheet name="NO g per hr" sheetId="43" r:id="rId21"/>
    <sheet name="THC g per hr" sheetId="45" r:id="rId22"/>
  </sheets>
  <calcPr calcId="145621"/>
  <customWorkbookViews>
    <customWorkbookView name="opie test" guid="{2B424CCC-7244-4294-A128-8AE125D4F682}" maximized="1" xWindow="1" yWindow="1" windowWidth="1362" windowHeight="538" activeSheetId="5"/>
  </customWorkbookViews>
</workbook>
</file>

<file path=xl/calcChain.xml><?xml version="1.0" encoding="utf-8"?>
<calcChain xmlns="http://schemas.openxmlformats.org/spreadsheetml/2006/main">
  <c r="H23" i="9" l="1"/>
  <c r="G23" i="9"/>
  <c r="F23" i="9"/>
  <c r="E23" i="9"/>
  <c r="J20" i="9"/>
  <c r="I20" i="9"/>
  <c r="J19" i="9"/>
  <c r="I19" i="9"/>
  <c r="J18" i="9"/>
  <c r="I18" i="9"/>
  <c r="J17" i="9"/>
  <c r="I17" i="9"/>
  <c r="H17" i="9"/>
  <c r="H18" i="9"/>
  <c r="H19" i="9"/>
  <c r="H20" i="9"/>
  <c r="G17" i="9"/>
  <c r="G18" i="9"/>
  <c r="G19" i="9"/>
  <c r="G20" i="9"/>
  <c r="F17" i="9"/>
  <c r="F18" i="9"/>
  <c r="F19" i="9"/>
  <c r="F20" i="9"/>
  <c r="E17" i="9"/>
  <c r="E18" i="9"/>
  <c r="E19" i="9"/>
  <c r="E20" i="9"/>
  <c r="CC8" i="8"/>
  <c r="CC8" i="7"/>
  <c r="CC8" i="5"/>
  <c r="CC8" i="4" l="1"/>
  <c r="J23" i="9"/>
  <c r="I23" i="9"/>
  <c r="CC5" i="8" l="1"/>
  <c r="B8" i="8"/>
  <c r="CC5" i="7"/>
  <c r="B8" i="7"/>
  <c r="CC5" i="5"/>
  <c r="B8" i="5"/>
  <c r="CC5" i="4"/>
  <c r="B8" i="4"/>
  <c r="D175" i="3"/>
  <c r="D174" i="3"/>
  <c r="D173" i="3"/>
  <c r="C173" i="3"/>
  <c r="C172" i="3"/>
  <c r="C171" i="3"/>
  <c r="C170" i="3"/>
  <c r="C169" i="3"/>
  <c r="C168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D4" i="3"/>
  <c r="C4" i="3"/>
  <c r="B4" i="3"/>
  <c r="A4" i="3"/>
  <c r="BW147" i="8" l="1"/>
  <c r="BY147" i="8"/>
  <c r="BZ147" i="8"/>
  <c r="CA147" i="8"/>
  <c r="CB147" i="8"/>
  <c r="BW148" i="8"/>
  <c r="BY148" i="8"/>
  <c r="BZ148" i="8"/>
  <c r="CA148" i="8"/>
  <c r="CB148" i="8"/>
  <c r="BW149" i="8"/>
  <c r="BY149" i="8"/>
  <c r="BZ149" i="8"/>
  <c r="CA149" i="8"/>
  <c r="CB149" i="8"/>
  <c r="BW150" i="8"/>
  <c r="BY150" i="8"/>
  <c r="BZ150" i="8"/>
  <c r="CA150" i="8"/>
  <c r="CB150" i="8"/>
  <c r="BW151" i="8"/>
  <c r="BY151" i="8"/>
  <c r="BZ151" i="8"/>
  <c r="CA151" i="8"/>
  <c r="CB151" i="8"/>
  <c r="BW152" i="8"/>
  <c r="BY152" i="8"/>
  <c r="BZ152" i="8"/>
  <c r="CA152" i="8"/>
  <c r="CB152" i="8"/>
  <c r="BW153" i="8"/>
  <c r="BY153" i="8"/>
  <c r="BZ153" i="8"/>
  <c r="CA153" i="8"/>
  <c r="CB153" i="8"/>
  <c r="BW154" i="8"/>
  <c r="BY154" i="8"/>
  <c r="BZ154" i="8"/>
  <c r="CA154" i="8"/>
  <c r="CB154" i="8"/>
  <c r="BW155" i="8"/>
  <c r="BY155" i="8"/>
  <c r="BZ155" i="8"/>
  <c r="CA155" i="8"/>
  <c r="CB155" i="8"/>
  <c r="BW156" i="8"/>
  <c r="BY156" i="8"/>
  <c r="BZ156" i="8"/>
  <c r="CA156" i="8"/>
  <c r="CB156" i="8"/>
  <c r="BW157" i="8"/>
  <c r="BY157" i="8"/>
  <c r="BZ157" i="8"/>
  <c r="CA157" i="8"/>
  <c r="CB157" i="8"/>
  <c r="BW158" i="8"/>
  <c r="BY158" i="8"/>
  <c r="BZ158" i="8"/>
  <c r="CA158" i="8"/>
  <c r="CB158" i="8"/>
  <c r="BW159" i="8"/>
  <c r="BY159" i="8"/>
  <c r="BZ159" i="8"/>
  <c r="CA159" i="8"/>
  <c r="CB159" i="8"/>
  <c r="BW160" i="8"/>
  <c r="BY160" i="8"/>
  <c r="BZ160" i="8"/>
  <c r="CA160" i="8"/>
  <c r="CB160" i="8"/>
  <c r="BW161" i="8"/>
  <c r="BY161" i="8"/>
  <c r="BZ161" i="8"/>
  <c r="CA161" i="8"/>
  <c r="CB161" i="8"/>
  <c r="BW162" i="8"/>
  <c r="BY162" i="8"/>
  <c r="BZ162" i="8"/>
  <c r="CA162" i="8"/>
  <c r="CB162" i="8"/>
  <c r="BW163" i="8"/>
  <c r="BY163" i="8"/>
  <c r="BZ163" i="8"/>
  <c r="CA163" i="8"/>
  <c r="CB163" i="8"/>
  <c r="BW164" i="8"/>
  <c r="BY164" i="8"/>
  <c r="BZ164" i="8"/>
  <c r="CA164" i="8"/>
  <c r="CB164" i="8"/>
  <c r="BW165" i="8"/>
  <c r="BY165" i="8"/>
  <c r="BZ165" i="8"/>
  <c r="CA165" i="8"/>
  <c r="CB165" i="8"/>
  <c r="BW166" i="8"/>
  <c r="BY166" i="8"/>
  <c r="BZ166" i="8"/>
  <c r="CA166" i="8"/>
  <c r="CB166" i="8"/>
  <c r="BW167" i="8"/>
  <c r="BY167" i="8"/>
  <c r="BZ167" i="8"/>
  <c r="CA167" i="8"/>
  <c r="CB167" i="8"/>
  <c r="BW168" i="8"/>
  <c r="BY168" i="8"/>
  <c r="BZ168" i="8"/>
  <c r="CA168" i="8"/>
  <c r="CB168" i="8"/>
  <c r="BW169" i="8"/>
  <c r="BY169" i="8"/>
  <c r="BZ169" i="8"/>
  <c r="CA169" i="8"/>
  <c r="CB169" i="8"/>
  <c r="BW170" i="8"/>
  <c r="BY170" i="8"/>
  <c r="BZ170" i="8"/>
  <c r="CA170" i="8"/>
  <c r="CB170" i="8"/>
  <c r="BW171" i="8"/>
  <c r="BY171" i="8"/>
  <c r="BZ171" i="8"/>
  <c r="CA171" i="8"/>
  <c r="CB171" i="8"/>
  <c r="BW172" i="8"/>
  <c r="BY172" i="8"/>
  <c r="BZ172" i="8"/>
  <c r="CA172" i="8"/>
  <c r="CB172" i="8"/>
  <c r="BW173" i="8"/>
  <c r="BY173" i="8"/>
  <c r="BZ173" i="8"/>
  <c r="CA173" i="8"/>
  <c r="CB173" i="8"/>
  <c r="BW174" i="8"/>
  <c r="BY174" i="8"/>
  <c r="BZ174" i="8"/>
  <c r="CA174" i="8"/>
  <c r="CB174" i="8"/>
  <c r="BW175" i="8"/>
  <c r="BY175" i="8"/>
  <c r="BZ175" i="8"/>
  <c r="CA175" i="8"/>
  <c r="CB175" i="8"/>
  <c r="BW176" i="8"/>
  <c r="BY176" i="8"/>
  <c r="BZ176" i="8"/>
  <c r="CA176" i="8"/>
  <c r="CB176" i="8"/>
  <c r="BW177" i="8"/>
  <c r="BY177" i="8"/>
  <c r="BZ177" i="8"/>
  <c r="CA177" i="8"/>
  <c r="CB177" i="8"/>
  <c r="BW178" i="8"/>
  <c r="BY178" i="8"/>
  <c r="BZ178" i="8"/>
  <c r="CA178" i="8"/>
  <c r="CB178" i="8"/>
  <c r="BW179" i="8"/>
  <c r="BY179" i="8"/>
  <c r="BZ179" i="8"/>
  <c r="CA179" i="8"/>
  <c r="CB179" i="8"/>
  <c r="BW180" i="8"/>
  <c r="BY180" i="8"/>
  <c r="BZ180" i="8"/>
  <c r="CA180" i="8"/>
  <c r="CB180" i="8"/>
  <c r="BW181" i="8"/>
  <c r="BY181" i="8"/>
  <c r="BZ181" i="8"/>
  <c r="CA181" i="8"/>
  <c r="CB181" i="8"/>
  <c r="BY11" i="8"/>
  <c r="BZ11" i="8"/>
  <c r="CA11" i="8"/>
  <c r="CB11" i="8"/>
  <c r="BY12" i="8"/>
  <c r="BZ12" i="8"/>
  <c r="CA12" i="8"/>
  <c r="CB12" i="8"/>
  <c r="BY13" i="8"/>
  <c r="BZ13" i="8"/>
  <c r="CA13" i="8"/>
  <c r="CB13" i="8"/>
  <c r="BY14" i="8"/>
  <c r="BZ14" i="8"/>
  <c r="CA14" i="8"/>
  <c r="CB14" i="8"/>
  <c r="BY15" i="8"/>
  <c r="BZ15" i="8"/>
  <c r="CA15" i="8"/>
  <c r="CB15" i="8"/>
  <c r="BY16" i="8"/>
  <c r="BZ16" i="8"/>
  <c r="CA16" i="8"/>
  <c r="CB16" i="8"/>
  <c r="BY17" i="8"/>
  <c r="BZ17" i="8"/>
  <c r="CA17" i="8"/>
  <c r="CB17" i="8"/>
  <c r="BY18" i="8"/>
  <c r="BZ18" i="8"/>
  <c r="CA18" i="8"/>
  <c r="CB18" i="8"/>
  <c r="BY19" i="8"/>
  <c r="BZ19" i="8"/>
  <c r="CA19" i="8"/>
  <c r="CB19" i="8"/>
  <c r="BY20" i="8"/>
  <c r="BZ20" i="8"/>
  <c r="CA20" i="8"/>
  <c r="CB20" i="8"/>
  <c r="BY21" i="8"/>
  <c r="BZ21" i="8"/>
  <c r="CA21" i="8"/>
  <c r="CB21" i="8"/>
  <c r="BY22" i="8"/>
  <c r="BZ22" i="8"/>
  <c r="CA22" i="8"/>
  <c r="CB22" i="8"/>
  <c r="BY23" i="8"/>
  <c r="BZ23" i="8"/>
  <c r="CA23" i="8"/>
  <c r="CB23" i="8"/>
  <c r="BY24" i="8"/>
  <c r="BZ24" i="8"/>
  <c r="CA24" i="8"/>
  <c r="CB24" i="8"/>
  <c r="BY25" i="8"/>
  <c r="BZ25" i="8"/>
  <c r="CA25" i="8"/>
  <c r="CB25" i="8"/>
  <c r="BY26" i="8"/>
  <c r="BZ26" i="8"/>
  <c r="CA26" i="8"/>
  <c r="CB26" i="8"/>
  <c r="BY27" i="8"/>
  <c r="BZ27" i="8"/>
  <c r="CA27" i="8"/>
  <c r="CB27" i="8"/>
  <c r="BY28" i="8"/>
  <c r="BZ28" i="8"/>
  <c r="CA28" i="8"/>
  <c r="CB28" i="8"/>
  <c r="BY29" i="8"/>
  <c r="BZ29" i="8"/>
  <c r="CA29" i="8"/>
  <c r="CB29" i="8"/>
  <c r="BY30" i="8"/>
  <c r="BZ30" i="8"/>
  <c r="CA30" i="8"/>
  <c r="CB30" i="8"/>
  <c r="BY31" i="8"/>
  <c r="BZ31" i="8"/>
  <c r="CA31" i="8"/>
  <c r="CB31" i="8"/>
  <c r="BY32" i="8"/>
  <c r="BZ32" i="8"/>
  <c r="CA32" i="8"/>
  <c r="CB32" i="8"/>
  <c r="BY33" i="8"/>
  <c r="BZ33" i="8"/>
  <c r="CA33" i="8"/>
  <c r="CB33" i="8"/>
  <c r="BY34" i="8"/>
  <c r="BZ34" i="8"/>
  <c r="CA34" i="8"/>
  <c r="CB34" i="8"/>
  <c r="BY35" i="8"/>
  <c r="BZ35" i="8"/>
  <c r="CA35" i="8"/>
  <c r="CB35" i="8"/>
  <c r="BY36" i="8"/>
  <c r="BZ36" i="8"/>
  <c r="CA36" i="8"/>
  <c r="CB36" i="8"/>
  <c r="BY37" i="8"/>
  <c r="BZ37" i="8"/>
  <c r="CA37" i="8"/>
  <c r="CB37" i="8"/>
  <c r="BY38" i="8"/>
  <c r="BZ38" i="8"/>
  <c r="CA38" i="8"/>
  <c r="CB38" i="8"/>
  <c r="BY39" i="8"/>
  <c r="BZ39" i="8"/>
  <c r="CA39" i="8"/>
  <c r="CB39" i="8"/>
  <c r="BY40" i="8"/>
  <c r="BZ40" i="8"/>
  <c r="CA40" i="8"/>
  <c r="CB40" i="8"/>
  <c r="BY41" i="8"/>
  <c r="BZ41" i="8"/>
  <c r="CA41" i="8"/>
  <c r="CB41" i="8"/>
  <c r="BY42" i="8"/>
  <c r="BZ42" i="8"/>
  <c r="CA42" i="8"/>
  <c r="CB42" i="8"/>
  <c r="BY43" i="8"/>
  <c r="BZ43" i="8"/>
  <c r="CA43" i="8"/>
  <c r="CB43" i="8"/>
  <c r="BY44" i="8"/>
  <c r="BZ44" i="8"/>
  <c r="CA44" i="8"/>
  <c r="CB44" i="8"/>
  <c r="BY45" i="8"/>
  <c r="BZ45" i="8"/>
  <c r="CA45" i="8"/>
  <c r="CB45" i="8"/>
  <c r="BY46" i="8"/>
  <c r="BZ46" i="8"/>
  <c r="CA46" i="8"/>
  <c r="CB46" i="8"/>
  <c r="BY47" i="8"/>
  <c r="BZ47" i="8"/>
  <c r="CA47" i="8"/>
  <c r="CB47" i="8"/>
  <c r="BY48" i="8"/>
  <c r="BZ48" i="8"/>
  <c r="CA48" i="8"/>
  <c r="CB48" i="8"/>
  <c r="BY49" i="8"/>
  <c r="BZ49" i="8"/>
  <c r="CA49" i="8"/>
  <c r="CB49" i="8"/>
  <c r="BY50" i="8"/>
  <c r="BZ50" i="8"/>
  <c r="CA50" i="8"/>
  <c r="CB50" i="8"/>
  <c r="BY51" i="8"/>
  <c r="BZ51" i="8"/>
  <c r="CA51" i="8"/>
  <c r="CB51" i="8"/>
  <c r="BY52" i="8"/>
  <c r="BZ52" i="8"/>
  <c r="CA52" i="8"/>
  <c r="CB52" i="8"/>
  <c r="BY53" i="8"/>
  <c r="BZ53" i="8"/>
  <c r="CA53" i="8"/>
  <c r="CB53" i="8"/>
  <c r="BY54" i="8"/>
  <c r="BZ54" i="8"/>
  <c r="CA54" i="8"/>
  <c r="CB54" i="8"/>
  <c r="BY55" i="8"/>
  <c r="BZ55" i="8"/>
  <c r="CA55" i="8"/>
  <c r="CB55" i="8"/>
  <c r="BY56" i="8"/>
  <c r="BZ56" i="8"/>
  <c r="CA56" i="8"/>
  <c r="CB56" i="8"/>
  <c r="BY57" i="8"/>
  <c r="BZ57" i="8"/>
  <c r="CA57" i="8"/>
  <c r="CB57" i="8"/>
  <c r="BY58" i="8"/>
  <c r="BZ58" i="8"/>
  <c r="CA58" i="8"/>
  <c r="CB58" i="8"/>
  <c r="BY59" i="8"/>
  <c r="BZ59" i="8"/>
  <c r="CA59" i="8"/>
  <c r="CB59" i="8"/>
  <c r="BY60" i="8"/>
  <c r="BZ60" i="8"/>
  <c r="CA60" i="8"/>
  <c r="CB60" i="8"/>
  <c r="BY61" i="8"/>
  <c r="BZ61" i="8"/>
  <c r="CA61" i="8"/>
  <c r="CB61" i="8"/>
  <c r="BY62" i="8"/>
  <c r="BZ62" i="8"/>
  <c r="CA62" i="8"/>
  <c r="CB62" i="8"/>
  <c r="BY63" i="8"/>
  <c r="BZ63" i="8"/>
  <c r="CA63" i="8"/>
  <c r="CB63" i="8"/>
  <c r="BY64" i="8"/>
  <c r="BZ64" i="8"/>
  <c r="CA64" i="8"/>
  <c r="CB64" i="8"/>
  <c r="BY65" i="8"/>
  <c r="BZ65" i="8"/>
  <c r="CA65" i="8"/>
  <c r="CB65" i="8"/>
  <c r="BY66" i="8"/>
  <c r="BZ66" i="8"/>
  <c r="CA66" i="8"/>
  <c r="CB66" i="8"/>
  <c r="BY67" i="8"/>
  <c r="BZ67" i="8"/>
  <c r="CA67" i="8"/>
  <c r="CB67" i="8"/>
  <c r="BY68" i="8"/>
  <c r="BZ68" i="8"/>
  <c r="CA68" i="8"/>
  <c r="CB68" i="8"/>
  <c r="BY69" i="8"/>
  <c r="BZ69" i="8"/>
  <c r="CA69" i="8"/>
  <c r="CB69" i="8"/>
  <c r="BY70" i="8"/>
  <c r="BZ70" i="8"/>
  <c r="CA70" i="8"/>
  <c r="CB70" i="8"/>
  <c r="BY71" i="8"/>
  <c r="BZ71" i="8"/>
  <c r="CA71" i="8"/>
  <c r="CB71" i="8"/>
  <c r="BY72" i="8"/>
  <c r="BZ72" i="8"/>
  <c r="CA72" i="8"/>
  <c r="CB72" i="8"/>
  <c r="BY73" i="8"/>
  <c r="BZ73" i="8"/>
  <c r="CA73" i="8"/>
  <c r="CB73" i="8"/>
  <c r="BY74" i="8"/>
  <c r="BZ74" i="8"/>
  <c r="CA74" i="8"/>
  <c r="CB74" i="8"/>
  <c r="BY75" i="8"/>
  <c r="BZ75" i="8"/>
  <c r="CA75" i="8"/>
  <c r="CB75" i="8"/>
  <c r="BY76" i="8"/>
  <c r="BZ76" i="8"/>
  <c r="CA76" i="8"/>
  <c r="CB76" i="8"/>
  <c r="BY77" i="8"/>
  <c r="BZ77" i="8"/>
  <c r="CA77" i="8"/>
  <c r="CB77" i="8"/>
  <c r="BY78" i="8"/>
  <c r="BZ78" i="8"/>
  <c r="CA78" i="8"/>
  <c r="CB78" i="8"/>
  <c r="BY79" i="8"/>
  <c r="BZ79" i="8"/>
  <c r="CA79" i="8"/>
  <c r="CB79" i="8"/>
  <c r="BY80" i="8"/>
  <c r="BZ80" i="8"/>
  <c r="CA80" i="8"/>
  <c r="CB80" i="8"/>
  <c r="BY81" i="8"/>
  <c r="BZ81" i="8"/>
  <c r="CA81" i="8"/>
  <c r="CB81" i="8"/>
  <c r="BY82" i="8"/>
  <c r="BZ82" i="8"/>
  <c r="CA82" i="8"/>
  <c r="CB82" i="8"/>
  <c r="BY83" i="8"/>
  <c r="BZ83" i="8"/>
  <c r="CA83" i="8"/>
  <c r="CB83" i="8"/>
  <c r="BY84" i="8"/>
  <c r="BZ84" i="8"/>
  <c r="CA84" i="8"/>
  <c r="CB84" i="8"/>
  <c r="BY85" i="8"/>
  <c r="BZ85" i="8"/>
  <c r="CA85" i="8"/>
  <c r="CB85" i="8"/>
  <c r="BY86" i="8"/>
  <c r="BZ86" i="8"/>
  <c r="CA86" i="8"/>
  <c r="CB86" i="8"/>
  <c r="BY87" i="8"/>
  <c r="BZ87" i="8"/>
  <c r="CA87" i="8"/>
  <c r="CB87" i="8"/>
  <c r="BY88" i="8"/>
  <c r="BZ88" i="8"/>
  <c r="CA88" i="8"/>
  <c r="CB88" i="8"/>
  <c r="BY89" i="8"/>
  <c r="BZ89" i="8"/>
  <c r="CA89" i="8"/>
  <c r="CB89" i="8"/>
  <c r="BY90" i="8"/>
  <c r="BZ90" i="8"/>
  <c r="CA90" i="8"/>
  <c r="CB90" i="8"/>
  <c r="BY91" i="8"/>
  <c r="BZ91" i="8"/>
  <c r="CA91" i="8"/>
  <c r="CB91" i="8"/>
  <c r="BY92" i="8"/>
  <c r="BZ92" i="8"/>
  <c r="CA92" i="8"/>
  <c r="CB92" i="8"/>
  <c r="BY93" i="8"/>
  <c r="BZ93" i="8"/>
  <c r="CA93" i="8"/>
  <c r="CB93" i="8"/>
  <c r="BY94" i="8"/>
  <c r="BZ94" i="8"/>
  <c r="CA94" i="8"/>
  <c r="CB94" i="8"/>
  <c r="BY95" i="8"/>
  <c r="BZ95" i="8"/>
  <c r="CA95" i="8"/>
  <c r="CB95" i="8"/>
  <c r="BY96" i="8"/>
  <c r="BZ96" i="8"/>
  <c r="CA96" i="8"/>
  <c r="CB96" i="8"/>
  <c r="BY97" i="8"/>
  <c r="BZ97" i="8"/>
  <c r="CA97" i="8"/>
  <c r="CB97" i="8"/>
  <c r="BY98" i="8"/>
  <c r="BZ98" i="8"/>
  <c r="CA98" i="8"/>
  <c r="CB98" i="8"/>
  <c r="BY99" i="8"/>
  <c r="BZ99" i="8"/>
  <c r="CA99" i="8"/>
  <c r="CB99" i="8"/>
  <c r="BY100" i="8"/>
  <c r="BZ100" i="8"/>
  <c r="CA100" i="8"/>
  <c r="CB100" i="8"/>
  <c r="BY101" i="8"/>
  <c r="BZ101" i="8"/>
  <c r="CA101" i="8"/>
  <c r="CB101" i="8"/>
  <c r="BY102" i="8"/>
  <c r="BZ102" i="8"/>
  <c r="CA102" i="8"/>
  <c r="CB102" i="8"/>
  <c r="BY103" i="8"/>
  <c r="BZ103" i="8"/>
  <c r="CA103" i="8"/>
  <c r="CB103" i="8"/>
  <c r="BY104" i="8"/>
  <c r="BZ104" i="8"/>
  <c r="CA104" i="8"/>
  <c r="CB104" i="8"/>
  <c r="BY105" i="8"/>
  <c r="BZ105" i="8"/>
  <c r="CA105" i="8"/>
  <c r="CB105" i="8"/>
  <c r="BY106" i="8"/>
  <c r="BZ106" i="8"/>
  <c r="CA106" i="8"/>
  <c r="CB106" i="8"/>
  <c r="BY107" i="8"/>
  <c r="BZ107" i="8"/>
  <c r="CA107" i="8"/>
  <c r="CB107" i="8"/>
  <c r="BY108" i="8"/>
  <c r="BZ108" i="8"/>
  <c r="CA108" i="8"/>
  <c r="CB108" i="8"/>
  <c r="BY109" i="8"/>
  <c r="BZ109" i="8"/>
  <c r="CA109" i="8"/>
  <c r="CB109" i="8"/>
  <c r="BY110" i="8"/>
  <c r="BZ110" i="8"/>
  <c r="CA110" i="8"/>
  <c r="CB110" i="8"/>
  <c r="BY111" i="8"/>
  <c r="BZ111" i="8"/>
  <c r="CA111" i="8"/>
  <c r="CB111" i="8"/>
  <c r="BY112" i="8"/>
  <c r="BZ112" i="8"/>
  <c r="CA112" i="8"/>
  <c r="CB112" i="8"/>
  <c r="BY113" i="8"/>
  <c r="BZ113" i="8"/>
  <c r="CA113" i="8"/>
  <c r="CB113" i="8"/>
  <c r="BY114" i="8"/>
  <c r="BZ114" i="8"/>
  <c r="CA114" i="8"/>
  <c r="CB114" i="8"/>
  <c r="BY115" i="8"/>
  <c r="BZ115" i="8"/>
  <c r="CA115" i="8"/>
  <c r="CB115" i="8"/>
  <c r="BY116" i="8"/>
  <c r="BZ116" i="8"/>
  <c r="CA116" i="8"/>
  <c r="CB116" i="8"/>
  <c r="BY117" i="8"/>
  <c r="BZ117" i="8"/>
  <c r="CA117" i="8"/>
  <c r="CB117" i="8"/>
  <c r="BY118" i="8"/>
  <c r="BZ118" i="8"/>
  <c r="CA118" i="8"/>
  <c r="CB118" i="8"/>
  <c r="BY119" i="8"/>
  <c r="BZ119" i="8"/>
  <c r="CA119" i="8"/>
  <c r="CB119" i="8"/>
  <c r="BY120" i="8"/>
  <c r="BZ120" i="8"/>
  <c r="CA120" i="8"/>
  <c r="CB120" i="8"/>
  <c r="BY121" i="8"/>
  <c r="BZ121" i="8"/>
  <c r="CA121" i="8"/>
  <c r="CB121" i="8"/>
  <c r="BY122" i="8"/>
  <c r="BZ122" i="8"/>
  <c r="CA122" i="8"/>
  <c r="CB122" i="8"/>
  <c r="BY123" i="8"/>
  <c r="BZ123" i="8"/>
  <c r="CA123" i="8"/>
  <c r="CB123" i="8"/>
  <c r="BY124" i="8"/>
  <c r="BZ124" i="8"/>
  <c r="CA124" i="8"/>
  <c r="CB124" i="8"/>
  <c r="BY125" i="8"/>
  <c r="BZ125" i="8"/>
  <c r="CA125" i="8"/>
  <c r="CB125" i="8"/>
  <c r="BY126" i="8"/>
  <c r="BZ126" i="8"/>
  <c r="CA126" i="8"/>
  <c r="CB126" i="8"/>
  <c r="BY127" i="8"/>
  <c r="BZ127" i="8"/>
  <c r="CA127" i="8"/>
  <c r="CB127" i="8"/>
  <c r="BY128" i="8"/>
  <c r="BZ128" i="8"/>
  <c r="CA128" i="8"/>
  <c r="CB128" i="8"/>
  <c r="BY129" i="8"/>
  <c r="BZ129" i="8"/>
  <c r="CA129" i="8"/>
  <c r="CB129" i="8"/>
  <c r="BY130" i="8"/>
  <c r="BZ130" i="8"/>
  <c r="CA130" i="8"/>
  <c r="CB130" i="8"/>
  <c r="BY131" i="8"/>
  <c r="BZ131" i="8"/>
  <c r="CA131" i="8"/>
  <c r="CB131" i="8"/>
  <c r="BY132" i="8"/>
  <c r="BZ132" i="8"/>
  <c r="CA132" i="8"/>
  <c r="CB132" i="8"/>
  <c r="BY133" i="8"/>
  <c r="BZ133" i="8"/>
  <c r="CA133" i="8"/>
  <c r="CB133" i="8"/>
  <c r="BY134" i="8"/>
  <c r="BZ134" i="8"/>
  <c r="CA134" i="8"/>
  <c r="CB134" i="8"/>
  <c r="BY135" i="8"/>
  <c r="BZ135" i="8"/>
  <c r="CA135" i="8"/>
  <c r="CB135" i="8"/>
  <c r="BY136" i="8"/>
  <c r="BZ136" i="8"/>
  <c r="CA136" i="8"/>
  <c r="CB136" i="8"/>
  <c r="BY137" i="8"/>
  <c r="BZ137" i="8"/>
  <c r="CA137" i="8"/>
  <c r="CB137" i="8"/>
  <c r="BY138" i="8"/>
  <c r="BZ138" i="8"/>
  <c r="CA138" i="8"/>
  <c r="CB138" i="8"/>
  <c r="BY139" i="8"/>
  <c r="BZ139" i="8"/>
  <c r="CA139" i="8"/>
  <c r="CB139" i="8"/>
  <c r="BY140" i="8"/>
  <c r="BZ140" i="8"/>
  <c r="CA140" i="8"/>
  <c r="CB140" i="8"/>
  <c r="BY141" i="8"/>
  <c r="BZ141" i="8"/>
  <c r="CA141" i="8"/>
  <c r="CB141" i="8"/>
  <c r="BY142" i="8"/>
  <c r="BZ142" i="8"/>
  <c r="CA142" i="8"/>
  <c r="CB142" i="8"/>
  <c r="BY143" i="8"/>
  <c r="BZ143" i="8"/>
  <c r="CA143" i="8"/>
  <c r="CB143" i="8"/>
  <c r="BY144" i="8"/>
  <c r="BZ144" i="8"/>
  <c r="CA144" i="8"/>
  <c r="CB144" i="8"/>
  <c r="BY145" i="8"/>
  <c r="BZ145" i="8"/>
  <c r="CA145" i="8"/>
  <c r="CB145" i="8"/>
  <c r="BY146" i="8"/>
  <c r="BZ146" i="8"/>
  <c r="CA146" i="8"/>
  <c r="CB146" i="8"/>
  <c r="CB10" i="8"/>
  <c r="CA10" i="8"/>
  <c r="CA7" i="8" s="1"/>
  <c r="BZ10" i="8"/>
  <c r="BY10" i="8"/>
  <c r="CA5" i="8"/>
  <c r="BU8" i="8"/>
  <c r="AT8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BV5" i="8"/>
  <c r="BU5" i="8"/>
  <c r="BT5" i="8"/>
  <c r="BS5" i="8"/>
  <c r="BR5" i="8"/>
  <c r="BQ5" i="8"/>
  <c r="BP5" i="8"/>
  <c r="BO5" i="8"/>
  <c r="BN5" i="8"/>
  <c r="BM5" i="8"/>
  <c r="BL5" i="8"/>
  <c r="BK5" i="8"/>
  <c r="BJ5" i="8"/>
  <c r="BI5" i="8"/>
  <c r="BH5" i="8"/>
  <c r="BG5" i="8"/>
  <c r="BF5" i="8"/>
  <c r="BE5" i="8"/>
  <c r="BD5" i="8"/>
  <c r="BC5" i="8"/>
  <c r="BB5" i="8"/>
  <c r="BA5" i="8"/>
  <c r="AZ5" i="8"/>
  <c r="AY5" i="8"/>
  <c r="AX5" i="8"/>
  <c r="AW5" i="8"/>
  <c r="AV5" i="8"/>
  <c r="AU5" i="8"/>
  <c r="AT5" i="8"/>
  <c r="AS5" i="8"/>
  <c r="AR5" i="8"/>
  <c r="AQ5" i="8"/>
  <c r="AP5" i="8"/>
  <c r="AO5" i="8"/>
  <c r="AN5" i="8"/>
  <c r="AM5" i="8"/>
  <c r="AL5" i="8"/>
  <c r="AK5" i="8"/>
  <c r="AJ5" i="8"/>
  <c r="AI5" i="8"/>
  <c r="AH5" i="8"/>
  <c r="AG5" i="8"/>
  <c r="AF5" i="8"/>
  <c r="AE5" i="8"/>
  <c r="AD5" i="8"/>
  <c r="AC5" i="8"/>
  <c r="AB5" i="8"/>
  <c r="AA5" i="8"/>
  <c r="Z5" i="8"/>
  <c r="Y5" i="8"/>
  <c r="X5" i="8"/>
  <c r="W5" i="8"/>
  <c r="V5" i="8"/>
  <c r="U5" i="8"/>
  <c r="T5" i="8"/>
  <c r="S5" i="8"/>
  <c r="R5" i="8"/>
  <c r="Q5" i="8"/>
  <c r="P5" i="8"/>
  <c r="O5" i="8"/>
  <c r="N5" i="8"/>
  <c r="M5" i="8"/>
  <c r="L5" i="8"/>
  <c r="K5" i="8"/>
  <c r="J5" i="8"/>
  <c r="I5" i="8"/>
  <c r="H5" i="8"/>
  <c r="G5" i="8"/>
  <c r="F5" i="8"/>
  <c r="E5" i="8"/>
  <c r="D5" i="8"/>
  <c r="C7" i="8"/>
  <c r="C6" i="8"/>
  <c r="C5" i="8"/>
  <c r="BW147" i="7"/>
  <c r="BY147" i="7"/>
  <c r="BZ147" i="7"/>
  <c r="CA147" i="7"/>
  <c r="CB147" i="7"/>
  <c r="BW148" i="7"/>
  <c r="BY148" i="7"/>
  <c r="BZ148" i="7"/>
  <c r="CA148" i="7"/>
  <c r="CB148" i="7"/>
  <c r="BW149" i="7"/>
  <c r="BY149" i="7"/>
  <c r="BZ149" i="7"/>
  <c r="CA149" i="7"/>
  <c r="CB149" i="7"/>
  <c r="BW150" i="7"/>
  <c r="BY150" i="7"/>
  <c r="BZ150" i="7"/>
  <c r="CA150" i="7"/>
  <c r="CB150" i="7"/>
  <c r="BW151" i="7"/>
  <c r="BY151" i="7"/>
  <c r="BZ151" i="7"/>
  <c r="CA151" i="7"/>
  <c r="CB151" i="7"/>
  <c r="BW152" i="7"/>
  <c r="BY152" i="7"/>
  <c r="BZ152" i="7"/>
  <c r="CA152" i="7"/>
  <c r="CB152" i="7"/>
  <c r="BW153" i="7"/>
  <c r="BY153" i="7"/>
  <c r="BZ153" i="7"/>
  <c r="CA153" i="7"/>
  <c r="CB153" i="7"/>
  <c r="BW154" i="7"/>
  <c r="BY154" i="7"/>
  <c r="BZ154" i="7"/>
  <c r="CA154" i="7"/>
  <c r="CB154" i="7"/>
  <c r="BW155" i="7"/>
  <c r="BY155" i="7"/>
  <c r="BZ155" i="7"/>
  <c r="CA155" i="7"/>
  <c r="CB155" i="7"/>
  <c r="BW156" i="7"/>
  <c r="BY156" i="7"/>
  <c r="BZ156" i="7"/>
  <c r="CA156" i="7"/>
  <c r="CB156" i="7"/>
  <c r="BW157" i="7"/>
  <c r="BY157" i="7"/>
  <c r="BZ157" i="7"/>
  <c r="CA157" i="7"/>
  <c r="CB157" i="7"/>
  <c r="BW158" i="7"/>
  <c r="BY158" i="7"/>
  <c r="BZ158" i="7"/>
  <c r="CA158" i="7"/>
  <c r="CB158" i="7"/>
  <c r="BW159" i="7"/>
  <c r="BY159" i="7"/>
  <c r="BZ159" i="7"/>
  <c r="CA159" i="7"/>
  <c r="CB159" i="7"/>
  <c r="BW160" i="7"/>
  <c r="BY160" i="7"/>
  <c r="BZ160" i="7"/>
  <c r="CA160" i="7"/>
  <c r="CB160" i="7"/>
  <c r="BW161" i="7"/>
  <c r="BY161" i="7"/>
  <c r="BZ161" i="7"/>
  <c r="CA161" i="7"/>
  <c r="CB161" i="7"/>
  <c r="BW162" i="7"/>
  <c r="BY162" i="7"/>
  <c r="BZ162" i="7"/>
  <c r="CA162" i="7"/>
  <c r="CB162" i="7"/>
  <c r="BW163" i="7"/>
  <c r="BY163" i="7"/>
  <c r="BZ163" i="7"/>
  <c r="CA163" i="7"/>
  <c r="CB163" i="7"/>
  <c r="BW164" i="7"/>
  <c r="BY164" i="7"/>
  <c r="BZ164" i="7"/>
  <c r="CA164" i="7"/>
  <c r="CB164" i="7"/>
  <c r="BW165" i="7"/>
  <c r="BY165" i="7"/>
  <c r="BZ165" i="7"/>
  <c r="CA165" i="7"/>
  <c r="CB165" i="7"/>
  <c r="BW166" i="7"/>
  <c r="BY166" i="7"/>
  <c r="BZ166" i="7"/>
  <c r="CA166" i="7"/>
  <c r="CB166" i="7"/>
  <c r="BW167" i="7"/>
  <c r="BY167" i="7"/>
  <c r="BZ167" i="7"/>
  <c r="CA167" i="7"/>
  <c r="CB167" i="7"/>
  <c r="BW168" i="7"/>
  <c r="BY168" i="7"/>
  <c r="BZ168" i="7"/>
  <c r="CA168" i="7"/>
  <c r="CB168" i="7"/>
  <c r="BW169" i="7"/>
  <c r="BY169" i="7"/>
  <c r="BZ169" i="7"/>
  <c r="CA169" i="7"/>
  <c r="CB169" i="7"/>
  <c r="BW170" i="7"/>
  <c r="BY170" i="7"/>
  <c r="BZ170" i="7"/>
  <c r="CA170" i="7"/>
  <c r="CB170" i="7"/>
  <c r="BW171" i="7"/>
  <c r="BY171" i="7"/>
  <c r="BZ171" i="7"/>
  <c r="CA171" i="7"/>
  <c r="CB171" i="7"/>
  <c r="BW172" i="7"/>
  <c r="BY172" i="7"/>
  <c r="BZ172" i="7"/>
  <c r="CA172" i="7"/>
  <c r="CB172" i="7"/>
  <c r="BW173" i="7"/>
  <c r="BY173" i="7"/>
  <c r="BZ173" i="7"/>
  <c r="CA173" i="7"/>
  <c r="CB173" i="7"/>
  <c r="BW174" i="7"/>
  <c r="BY174" i="7"/>
  <c r="BZ174" i="7"/>
  <c r="CA174" i="7"/>
  <c r="CB174" i="7"/>
  <c r="BW175" i="7"/>
  <c r="BY175" i="7"/>
  <c r="BZ175" i="7"/>
  <c r="CA175" i="7"/>
  <c r="CB175" i="7"/>
  <c r="BW176" i="7"/>
  <c r="BY176" i="7"/>
  <c r="BZ176" i="7"/>
  <c r="CA176" i="7"/>
  <c r="CB176" i="7"/>
  <c r="BW177" i="7"/>
  <c r="BY177" i="7"/>
  <c r="BZ177" i="7"/>
  <c r="CA177" i="7"/>
  <c r="CB177" i="7"/>
  <c r="BW178" i="7"/>
  <c r="BY178" i="7"/>
  <c r="BZ178" i="7"/>
  <c r="CA178" i="7"/>
  <c r="CB178" i="7"/>
  <c r="BW179" i="7"/>
  <c r="BY179" i="7"/>
  <c r="BZ179" i="7"/>
  <c r="CA179" i="7"/>
  <c r="CB179" i="7"/>
  <c r="BY11" i="7"/>
  <c r="BZ11" i="7"/>
  <c r="CA11" i="7"/>
  <c r="CB11" i="7"/>
  <c r="BY12" i="7"/>
  <c r="BZ12" i="7"/>
  <c r="CA12" i="7"/>
  <c r="CB12" i="7"/>
  <c r="BY13" i="7"/>
  <c r="BZ13" i="7"/>
  <c r="CA13" i="7"/>
  <c r="CB13" i="7"/>
  <c r="BY14" i="7"/>
  <c r="BZ14" i="7"/>
  <c r="CA14" i="7"/>
  <c r="CB14" i="7"/>
  <c r="BY15" i="7"/>
  <c r="BZ15" i="7"/>
  <c r="CA15" i="7"/>
  <c r="CB15" i="7"/>
  <c r="BY16" i="7"/>
  <c r="BZ16" i="7"/>
  <c r="CA16" i="7"/>
  <c r="CB16" i="7"/>
  <c r="BY17" i="7"/>
  <c r="BZ17" i="7"/>
  <c r="CA17" i="7"/>
  <c r="CB17" i="7"/>
  <c r="BY18" i="7"/>
  <c r="BZ18" i="7"/>
  <c r="CA18" i="7"/>
  <c r="CB18" i="7"/>
  <c r="BY19" i="7"/>
  <c r="BZ19" i="7"/>
  <c r="CA19" i="7"/>
  <c r="CB19" i="7"/>
  <c r="BY20" i="7"/>
  <c r="BZ20" i="7"/>
  <c r="CA20" i="7"/>
  <c r="CB20" i="7"/>
  <c r="BY21" i="7"/>
  <c r="BZ21" i="7"/>
  <c r="CA21" i="7"/>
  <c r="CB21" i="7"/>
  <c r="BY22" i="7"/>
  <c r="BZ22" i="7"/>
  <c r="CA22" i="7"/>
  <c r="CB22" i="7"/>
  <c r="BY23" i="7"/>
  <c r="BZ23" i="7"/>
  <c r="CA23" i="7"/>
  <c r="CB23" i="7"/>
  <c r="BY24" i="7"/>
  <c r="BZ24" i="7"/>
  <c r="CA24" i="7"/>
  <c r="CB24" i="7"/>
  <c r="BY25" i="7"/>
  <c r="BZ25" i="7"/>
  <c r="CA25" i="7"/>
  <c r="CB25" i="7"/>
  <c r="BY26" i="7"/>
  <c r="BZ26" i="7"/>
  <c r="CA26" i="7"/>
  <c r="CB26" i="7"/>
  <c r="BY27" i="7"/>
  <c r="BZ27" i="7"/>
  <c r="CA27" i="7"/>
  <c r="CB27" i="7"/>
  <c r="BY28" i="7"/>
  <c r="BZ28" i="7"/>
  <c r="CA28" i="7"/>
  <c r="CB28" i="7"/>
  <c r="BY29" i="7"/>
  <c r="BZ29" i="7"/>
  <c r="CA29" i="7"/>
  <c r="CB29" i="7"/>
  <c r="BY30" i="7"/>
  <c r="BZ30" i="7"/>
  <c r="CA30" i="7"/>
  <c r="CB30" i="7"/>
  <c r="BY31" i="7"/>
  <c r="BZ31" i="7"/>
  <c r="CA31" i="7"/>
  <c r="CB31" i="7"/>
  <c r="BY32" i="7"/>
  <c r="BZ32" i="7"/>
  <c r="CA32" i="7"/>
  <c r="CB32" i="7"/>
  <c r="BY33" i="7"/>
  <c r="BZ33" i="7"/>
  <c r="CA33" i="7"/>
  <c r="CB33" i="7"/>
  <c r="BY34" i="7"/>
  <c r="BZ34" i="7"/>
  <c r="CA34" i="7"/>
  <c r="CB34" i="7"/>
  <c r="BY35" i="7"/>
  <c r="BZ35" i="7"/>
  <c r="CA35" i="7"/>
  <c r="CB35" i="7"/>
  <c r="BY36" i="7"/>
  <c r="BZ36" i="7"/>
  <c r="CA36" i="7"/>
  <c r="CB36" i="7"/>
  <c r="BY37" i="7"/>
  <c r="BZ37" i="7"/>
  <c r="CA37" i="7"/>
  <c r="CB37" i="7"/>
  <c r="BY38" i="7"/>
  <c r="BZ38" i="7"/>
  <c r="CA38" i="7"/>
  <c r="CB38" i="7"/>
  <c r="BY39" i="7"/>
  <c r="BZ39" i="7"/>
  <c r="CA39" i="7"/>
  <c r="CB39" i="7"/>
  <c r="BY40" i="7"/>
  <c r="BZ40" i="7"/>
  <c r="CA40" i="7"/>
  <c r="CB40" i="7"/>
  <c r="BY41" i="7"/>
  <c r="BZ41" i="7"/>
  <c r="CA41" i="7"/>
  <c r="CB41" i="7"/>
  <c r="BY42" i="7"/>
  <c r="BZ42" i="7"/>
  <c r="CA42" i="7"/>
  <c r="CB42" i="7"/>
  <c r="BY43" i="7"/>
  <c r="BZ43" i="7"/>
  <c r="CA43" i="7"/>
  <c r="CB43" i="7"/>
  <c r="BY44" i="7"/>
  <c r="BZ44" i="7"/>
  <c r="CA44" i="7"/>
  <c r="CB44" i="7"/>
  <c r="BY45" i="7"/>
  <c r="BZ45" i="7"/>
  <c r="CA45" i="7"/>
  <c r="CB45" i="7"/>
  <c r="BY46" i="7"/>
  <c r="BZ46" i="7"/>
  <c r="CA46" i="7"/>
  <c r="CB46" i="7"/>
  <c r="BY47" i="7"/>
  <c r="BZ47" i="7"/>
  <c r="CA47" i="7"/>
  <c r="CB47" i="7"/>
  <c r="BY48" i="7"/>
  <c r="BZ48" i="7"/>
  <c r="CA48" i="7"/>
  <c r="CB48" i="7"/>
  <c r="BY49" i="7"/>
  <c r="BZ49" i="7"/>
  <c r="CA49" i="7"/>
  <c r="CB49" i="7"/>
  <c r="BY50" i="7"/>
  <c r="BZ50" i="7"/>
  <c r="CA50" i="7"/>
  <c r="CB50" i="7"/>
  <c r="BY51" i="7"/>
  <c r="BZ51" i="7"/>
  <c r="CA51" i="7"/>
  <c r="CB51" i="7"/>
  <c r="BY52" i="7"/>
  <c r="BZ52" i="7"/>
  <c r="CA52" i="7"/>
  <c r="CB52" i="7"/>
  <c r="BY53" i="7"/>
  <c r="BZ53" i="7"/>
  <c r="CA53" i="7"/>
  <c r="CB53" i="7"/>
  <c r="BY54" i="7"/>
  <c r="BZ54" i="7"/>
  <c r="CA54" i="7"/>
  <c r="CB54" i="7"/>
  <c r="BY55" i="7"/>
  <c r="BZ55" i="7"/>
  <c r="CA55" i="7"/>
  <c r="CB55" i="7"/>
  <c r="BY56" i="7"/>
  <c r="BZ56" i="7"/>
  <c r="CA56" i="7"/>
  <c r="CB56" i="7"/>
  <c r="BY57" i="7"/>
  <c r="BZ57" i="7"/>
  <c r="CA57" i="7"/>
  <c r="CB57" i="7"/>
  <c r="BY58" i="7"/>
  <c r="BZ58" i="7"/>
  <c r="CA58" i="7"/>
  <c r="CB58" i="7"/>
  <c r="BY59" i="7"/>
  <c r="BZ59" i="7"/>
  <c r="CA59" i="7"/>
  <c r="CB59" i="7"/>
  <c r="BY60" i="7"/>
  <c r="BZ60" i="7"/>
  <c r="CA60" i="7"/>
  <c r="CB60" i="7"/>
  <c r="BY61" i="7"/>
  <c r="BZ61" i="7"/>
  <c r="CA61" i="7"/>
  <c r="CB61" i="7"/>
  <c r="BY62" i="7"/>
  <c r="BZ62" i="7"/>
  <c r="CA62" i="7"/>
  <c r="CB62" i="7"/>
  <c r="BY63" i="7"/>
  <c r="BZ63" i="7"/>
  <c r="CA63" i="7"/>
  <c r="CB63" i="7"/>
  <c r="BY64" i="7"/>
  <c r="BZ64" i="7"/>
  <c r="CA64" i="7"/>
  <c r="CB64" i="7"/>
  <c r="BY65" i="7"/>
  <c r="BZ65" i="7"/>
  <c r="CA65" i="7"/>
  <c r="CB65" i="7"/>
  <c r="BY66" i="7"/>
  <c r="BZ66" i="7"/>
  <c r="CA66" i="7"/>
  <c r="CB66" i="7"/>
  <c r="BY67" i="7"/>
  <c r="BZ67" i="7"/>
  <c r="CA67" i="7"/>
  <c r="CB67" i="7"/>
  <c r="BY68" i="7"/>
  <c r="BZ68" i="7"/>
  <c r="CA68" i="7"/>
  <c r="CB68" i="7"/>
  <c r="BY69" i="7"/>
  <c r="BZ69" i="7"/>
  <c r="CA69" i="7"/>
  <c r="CB69" i="7"/>
  <c r="BY70" i="7"/>
  <c r="BZ70" i="7"/>
  <c r="CA70" i="7"/>
  <c r="CB70" i="7"/>
  <c r="BY71" i="7"/>
  <c r="BZ71" i="7"/>
  <c r="CA71" i="7"/>
  <c r="CB71" i="7"/>
  <c r="BY72" i="7"/>
  <c r="BZ72" i="7"/>
  <c r="CA72" i="7"/>
  <c r="CB72" i="7"/>
  <c r="BY73" i="7"/>
  <c r="BZ73" i="7"/>
  <c r="CA73" i="7"/>
  <c r="CB73" i="7"/>
  <c r="BY74" i="7"/>
  <c r="BZ74" i="7"/>
  <c r="CA74" i="7"/>
  <c r="CB74" i="7"/>
  <c r="BY75" i="7"/>
  <c r="BZ75" i="7"/>
  <c r="CA75" i="7"/>
  <c r="CB75" i="7"/>
  <c r="BY76" i="7"/>
  <c r="BZ76" i="7"/>
  <c r="CA76" i="7"/>
  <c r="CB76" i="7"/>
  <c r="BY77" i="7"/>
  <c r="BZ77" i="7"/>
  <c r="CA77" i="7"/>
  <c r="CB77" i="7"/>
  <c r="BY78" i="7"/>
  <c r="BZ78" i="7"/>
  <c r="CA78" i="7"/>
  <c r="CB78" i="7"/>
  <c r="BY79" i="7"/>
  <c r="BZ79" i="7"/>
  <c r="CA79" i="7"/>
  <c r="CB79" i="7"/>
  <c r="BY80" i="7"/>
  <c r="BZ80" i="7"/>
  <c r="CA80" i="7"/>
  <c r="CB80" i="7"/>
  <c r="BY81" i="7"/>
  <c r="BZ81" i="7"/>
  <c r="CA81" i="7"/>
  <c r="CB81" i="7"/>
  <c r="BY82" i="7"/>
  <c r="BZ82" i="7"/>
  <c r="CA82" i="7"/>
  <c r="CB82" i="7"/>
  <c r="BY83" i="7"/>
  <c r="BZ83" i="7"/>
  <c r="CA83" i="7"/>
  <c r="CB83" i="7"/>
  <c r="BY84" i="7"/>
  <c r="BZ84" i="7"/>
  <c r="CA84" i="7"/>
  <c r="CB84" i="7"/>
  <c r="BY85" i="7"/>
  <c r="BZ85" i="7"/>
  <c r="CA85" i="7"/>
  <c r="CB85" i="7"/>
  <c r="BY86" i="7"/>
  <c r="BZ86" i="7"/>
  <c r="CA86" i="7"/>
  <c r="CB86" i="7"/>
  <c r="BY87" i="7"/>
  <c r="BZ87" i="7"/>
  <c r="CA87" i="7"/>
  <c r="CB87" i="7"/>
  <c r="BY88" i="7"/>
  <c r="BZ88" i="7"/>
  <c r="CA88" i="7"/>
  <c r="CB88" i="7"/>
  <c r="BY89" i="7"/>
  <c r="BZ89" i="7"/>
  <c r="CA89" i="7"/>
  <c r="CB89" i="7"/>
  <c r="BY90" i="7"/>
  <c r="BZ90" i="7"/>
  <c r="CA90" i="7"/>
  <c r="CB90" i="7"/>
  <c r="BY91" i="7"/>
  <c r="BZ91" i="7"/>
  <c r="CA91" i="7"/>
  <c r="CB91" i="7"/>
  <c r="BY92" i="7"/>
  <c r="BZ92" i="7"/>
  <c r="CA92" i="7"/>
  <c r="CB92" i="7"/>
  <c r="BY93" i="7"/>
  <c r="BZ93" i="7"/>
  <c r="CA93" i="7"/>
  <c r="CB93" i="7"/>
  <c r="BY94" i="7"/>
  <c r="BZ94" i="7"/>
  <c r="CA94" i="7"/>
  <c r="CB94" i="7"/>
  <c r="BY95" i="7"/>
  <c r="BZ95" i="7"/>
  <c r="CA95" i="7"/>
  <c r="CB95" i="7"/>
  <c r="BY96" i="7"/>
  <c r="BZ96" i="7"/>
  <c r="CA96" i="7"/>
  <c r="CB96" i="7"/>
  <c r="BY97" i="7"/>
  <c r="BZ97" i="7"/>
  <c r="CA97" i="7"/>
  <c r="CB97" i="7"/>
  <c r="BY98" i="7"/>
  <c r="BZ98" i="7"/>
  <c r="CA98" i="7"/>
  <c r="CB98" i="7"/>
  <c r="BY99" i="7"/>
  <c r="BZ99" i="7"/>
  <c r="CA99" i="7"/>
  <c r="CB99" i="7"/>
  <c r="BY100" i="7"/>
  <c r="BZ100" i="7"/>
  <c r="CA100" i="7"/>
  <c r="CB100" i="7"/>
  <c r="BY101" i="7"/>
  <c r="BZ101" i="7"/>
  <c r="CA101" i="7"/>
  <c r="CB101" i="7"/>
  <c r="BY102" i="7"/>
  <c r="BZ102" i="7"/>
  <c r="CA102" i="7"/>
  <c r="CB102" i="7"/>
  <c r="BY103" i="7"/>
  <c r="BZ103" i="7"/>
  <c r="CA103" i="7"/>
  <c r="CB103" i="7"/>
  <c r="BY104" i="7"/>
  <c r="BZ104" i="7"/>
  <c r="CA104" i="7"/>
  <c r="CB104" i="7"/>
  <c r="BY105" i="7"/>
  <c r="BZ105" i="7"/>
  <c r="CA105" i="7"/>
  <c r="CB105" i="7"/>
  <c r="BY106" i="7"/>
  <c r="BZ106" i="7"/>
  <c r="CA106" i="7"/>
  <c r="CB106" i="7"/>
  <c r="BY107" i="7"/>
  <c r="BZ107" i="7"/>
  <c r="CA107" i="7"/>
  <c r="CB107" i="7"/>
  <c r="BY108" i="7"/>
  <c r="BZ108" i="7"/>
  <c r="CA108" i="7"/>
  <c r="CB108" i="7"/>
  <c r="BY109" i="7"/>
  <c r="BZ109" i="7"/>
  <c r="CA109" i="7"/>
  <c r="CB109" i="7"/>
  <c r="BY110" i="7"/>
  <c r="BZ110" i="7"/>
  <c r="CA110" i="7"/>
  <c r="CB110" i="7"/>
  <c r="BY111" i="7"/>
  <c r="BZ111" i="7"/>
  <c r="CA111" i="7"/>
  <c r="CB111" i="7"/>
  <c r="BY112" i="7"/>
  <c r="BZ112" i="7"/>
  <c r="CA112" i="7"/>
  <c r="CB112" i="7"/>
  <c r="BY113" i="7"/>
  <c r="BZ113" i="7"/>
  <c r="CA113" i="7"/>
  <c r="CB113" i="7"/>
  <c r="BY114" i="7"/>
  <c r="BZ114" i="7"/>
  <c r="CA114" i="7"/>
  <c r="CB114" i="7"/>
  <c r="BY115" i="7"/>
  <c r="BZ115" i="7"/>
  <c r="CA115" i="7"/>
  <c r="CB115" i="7"/>
  <c r="BY116" i="7"/>
  <c r="BZ116" i="7"/>
  <c r="CA116" i="7"/>
  <c r="CB116" i="7"/>
  <c r="BY117" i="7"/>
  <c r="BZ117" i="7"/>
  <c r="CA117" i="7"/>
  <c r="CB117" i="7"/>
  <c r="BY118" i="7"/>
  <c r="BZ118" i="7"/>
  <c r="CA118" i="7"/>
  <c r="CB118" i="7"/>
  <c r="BY119" i="7"/>
  <c r="BZ119" i="7"/>
  <c r="CA119" i="7"/>
  <c r="CB119" i="7"/>
  <c r="BY120" i="7"/>
  <c r="BZ120" i="7"/>
  <c r="CA120" i="7"/>
  <c r="CB120" i="7"/>
  <c r="BY121" i="7"/>
  <c r="BZ121" i="7"/>
  <c r="CA121" i="7"/>
  <c r="CB121" i="7"/>
  <c r="BY122" i="7"/>
  <c r="BZ122" i="7"/>
  <c r="CA122" i="7"/>
  <c r="CB122" i="7"/>
  <c r="BY123" i="7"/>
  <c r="BZ123" i="7"/>
  <c r="CA123" i="7"/>
  <c r="CB123" i="7"/>
  <c r="BY124" i="7"/>
  <c r="BZ124" i="7"/>
  <c r="CA124" i="7"/>
  <c r="CB124" i="7"/>
  <c r="BY125" i="7"/>
  <c r="BZ125" i="7"/>
  <c r="CA125" i="7"/>
  <c r="CB125" i="7"/>
  <c r="BY126" i="7"/>
  <c r="BZ126" i="7"/>
  <c r="CA126" i="7"/>
  <c r="CB126" i="7"/>
  <c r="BY127" i="7"/>
  <c r="BZ127" i="7"/>
  <c r="CA127" i="7"/>
  <c r="CB127" i="7"/>
  <c r="BY128" i="7"/>
  <c r="BZ128" i="7"/>
  <c r="CA128" i="7"/>
  <c r="CB128" i="7"/>
  <c r="BY129" i="7"/>
  <c r="BZ129" i="7"/>
  <c r="CA129" i="7"/>
  <c r="CB129" i="7"/>
  <c r="BY130" i="7"/>
  <c r="BZ130" i="7"/>
  <c r="CA130" i="7"/>
  <c r="CB130" i="7"/>
  <c r="BY131" i="7"/>
  <c r="BZ131" i="7"/>
  <c r="CA131" i="7"/>
  <c r="CB131" i="7"/>
  <c r="BY132" i="7"/>
  <c r="BZ132" i="7"/>
  <c r="CA132" i="7"/>
  <c r="CB132" i="7"/>
  <c r="BY133" i="7"/>
  <c r="BZ133" i="7"/>
  <c r="CA133" i="7"/>
  <c r="CB133" i="7"/>
  <c r="BY134" i="7"/>
  <c r="BZ134" i="7"/>
  <c r="CA134" i="7"/>
  <c r="CB134" i="7"/>
  <c r="BY135" i="7"/>
  <c r="BZ135" i="7"/>
  <c r="CA135" i="7"/>
  <c r="CB135" i="7"/>
  <c r="BY136" i="7"/>
  <c r="BZ136" i="7"/>
  <c r="CA136" i="7"/>
  <c r="CB136" i="7"/>
  <c r="BY137" i="7"/>
  <c r="BZ137" i="7"/>
  <c r="CA137" i="7"/>
  <c r="CB137" i="7"/>
  <c r="BY138" i="7"/>
  <c r="BZ138" i="7"/>
  <c r="CA138" i="7"/>
  <c r="CB138" i="7"/>
  <c r="BY139" i="7"/>
  <c r="BZ139" i="7"/>
  <c r="CA139" i="7"/>
  <c r="CB139" i="7"/>
  <c r="BY140" i="7"/>
  <c r="BZ140" i="7"/>
  <c r="CA140" i="7"/>
  <c r="CB140" i="7"/>
  <c r="BY141" i="7"/>
  <c r="BZ141" i="7"/>
  <c r="CA141" i="7"/>
  <c r="CB141" i="7"/>
  <c r="BY142" i="7"/>
  <c r="BZ142" i="7"/>
  <c r="CA142" i="7"/>
  <c r="CB142" i="7"/>
  <c r="BY143" i="7"/>
  <c r="BZ143" i="7"/>
  <c r="CA143" i="7"/>
  <c r="CB143" i="7"/>
  <c r="BY144" i="7"/>
  <c r="BZ144" i="7"/>
  <c r="CA144" i="7"/>
  <c r="CB144" i="7"/>
  <c r="BY145" i="7"/>
  <c r="BZ145" i="7"/>
  <c r="CA145" i="7"/>
  <c r="CB145" i="7"/>
  <c r="BY146" i="7"/>
  <c r="BZ146" i="7"/>
  <c r="CA146" i="7"/>
  <c r="CB146" i="7"/>
  <c r="CB10" i="7"/>
  <c r="CB5" i="7" s="1"/>
  <c r="CA10" i="7"/>
  <c r="CA5" i="7" s="1"/>
  <c r="BZ10" i="7"/>
  <c r="BZ5" i="7" s="1"/>
  <c r="BY10" i="7"/>
  <c r="BY5" i="7" s="1"/>
  <c r="BU8" i="7"/>
  <c r="AT8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BV5" i="7"/>
  <c r="BU5" i="7"/>
  <c r="BT5" i="7"/>
  <c r="BS5" i="7"/>
  <c r="BR5" i="7"/>
  <c r="BQ5" i="7"/>
  <c r="BP5" i="7"/>
  <c r="BO5" i="7"/>
  <c r="BN5" i="7"/>
  <c r="BM5" i="7"/>
  <c r="BL5" i="7"/>
  <c r="BK5" i="7"/>
  <c r="BJ5" i="7"/>
  <c r="BI5" i="7"/>
  <c r="BH5" i="7"/>
  <c r="BG5" i="7"/>
  <c r="BF5" i="7"/>
  <c r="BE5" i="7"/>
  <c r="BD5" i="7"/>
  <c r="BC5" i="7"/>
  <c r="BB5" i="7"/>
  <c r="BA5" i="7"/>
  <c r="AZ5" i="7"/>
  <c r="AY5" i="7"/>
  <c r="AX5" i="7"/>
  <c r="AW5" i="7"/>
  <c r="AV5" i="7"/>
  <c r="AU5" i="7"/>
  <c r="AT5" i="7"/>
  <c r="AS5" i="7"/>
  <c r="AR5" i="7"/>
  <c r="AQ5" i="7"/>
  <c r="AP5" i="7"/>
  <c r="AO5" i="7"/>
  <c r="AN5" i="7"/>
  <c r="AM5" i="7"/>
  <c r="AL5" i="7"/>
  <c r="AK5" i="7"/>
  <c r="AJ5" i="7"/>
  <c r="AI5" i="7"/>
  <c r="AH5" i="7"/>
  <c r="AG5" i="7"/>
  <c r="AF5" i="7"/>
  <c r="AE5" i="7"/>
  <c r="AD5" i="7"/>
  <c r="AC5" i="7"/>
  <c r="AB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G5" i="7"/>
  <c r="F5" i="7"/>
  <c r="E5" i="7"/>
  <c r="D5" i="7"/>
  <c r="C7" i="7"/>
  <c r="C6" i="7"/>
  <c r="C5" i="7"/>
  <c r="BW147" i="5"/>
  <c r="BY147" i="5"/>
  <c r="BZ147" i="5"/>
  <c r="CA147" i="5"/>
  <c r="CB147" i="5"/>
  <c r="BW148" i="5"/>
  <c r="BY148" i="5"/>
  <c r="BZ148" i="5"/>
  <c r="CA148" i="5"/>
  <c r="CB148" i="5"/>
  <c r="BW149" i="5"/>
  <c r="BY149" i="5"/>
  <c r="BZ149" i="5"/>
  <c r="CA149" i="5"/>
  <c r="CB149" i="5"/>
  <c r="BW150" i="5"/>
  <c r="BY150" i="5"/>
  <c r="BZ150" i="5"/>
  <c r="CA150" i="5"/>
  <c r="CB150" i="5"/>
  <c r="BW151" i="5"/>
  <c r="BY151" i="5"/>
  <c r="BZ151" i="5"/>
  <c r="CA151" i="5"/>
  <c r="CB151" i="5"/>
  <c r="BW152" i="5"/>
  <c r="BY152" i="5"/>
  <c r="BZ152" i="5"/>
  <c r="CA152" i="5"/>
  <c r="CB152" i="5"/>
  <c r="BW153" i="5"/>
  <c r="BY153" i="5"/>
  <c r="BZ153" i="5"/>
  <c r="CA153" i="5"/>
  <c r="CB153" i="5"/>
  <c r="BW154" i="5"/>
  <c r="BY154" i="5"/>
  <c r="BZ154" i="5"/>
  <c r="CA154" i="5"/>
  <c r="CB154" i="5"/>
  <c r="BW155" i="5"/>
  <c r="BY155" i="5"/>
  <c r="BZ155" i="5"/>
  <c r="CA155" i="5"/>
  <c r="CB155" i="5"/>
  <c r="BW156" i="5"/>
  <c r="BY156" i="5"/>
  <c r="BZ156" i="5"/>
  <c r="CA156" i="5"/>
  <c r="CB156" i="5"/>
  <c r="BW157" i="5"/>
  <c r="BY157" i="5"/>
  <c r="BZ157" i="5"/>
  <c r="CA157" i="5"/>
  <c r="CB157" i="5"/>
  <c r="BW158" i="5"/>
  <c r="BY158" i="5"/>
  <c r="BZ158" i="5"/>
  <c r="CA158" i="5"/>
  <c r="CB158" i="5"/>
  <c r="BW159" i="5"/>
  <c r="BY159" i="5"/>
  <c r="BZ159" i="5"/>
  <c r="CA159" i="5"/>
  <c r="CB159" i="5"/>
  <c r="BW160" i="5"/>
  <c r="BY160" i="5"/>
  <c r="BZ160" i="5"/>
  <c r="CA160" i="5"/>
  <c r="CB160" i="5"/>
  <c r="BW161" i="5"/>
  <c r="BY161" i="5"/>
  <c r="BZ161" i="5"/>
  <c r="CA161" i="5"/>
  <c r="CB161" i="5"/>
  <c r="BW162" i="5"/>
  <c r="BY162" i="5"/>
  <c r="BZ162" i="5"/>
  <c r="CA162" i="5"/>
  <c r="CB162" i="5"/>
  <c r="BW163" i="5"/>
  <c r="BY163" i="5"/>
  <c r="BZ163" i="5"/>
  <c r="CA163" i="5"/>
  <c r="CB163" i="5"/>
  <c r="BW164" i="5"/>
  <c r="BY164" i="5"/>
  <c r="BZ164" i="5"/>
  <c r="CA164" i="5"/>
  <c r="CB164" i="5"/>
  <c r="BW165" i="5"/>
  <c r="BY165" i="5"/>
  <c r="BZ165" i="5"/>
  <c r="CA165" i="5"/>
  <c r="CB165" i="5"/>
  <c r="BW166" i="5"/>
  <c r="BY166" i="5"/>
  <c r="BZ166" i="5"/>
  <c r="CA166" i="5"/>
  <c r="CB166" i="5"/>
  <c r="BW167" i="5"/>
  <c r="BY167" i="5"/>
  <c r="BZ167" i="5"/>
  <c r="CA167" i="5"/>
  <c r="CB167" i="5"/>
  <c r="BW168" i="5"/>
  <c r="BY168" i="5"/>
  <c r="BZ168" i="5"/>
  <c r="CA168" i="5"/>
  <c r="CB168" i="5"/>
  <c r="BW169" i="5"/>
  <c r="BY169" i="5"/>
  <c r="BZ169" i="5"/>
  <c r="CA169" i="5"/>
  <c r="CB169" i="5"/>
  <c r="BW170" i="5"/>
  <c r="BY170" i="5"/>
  <c r="BZ170" i="5"/>
  <c r="CA170" i="5"/>
  <c r="CB170" i="5"/>
  <c r="BW171" i="5"/>
  <c r="BY171" i="5"/>
  <c r="BZ171" i="5"/>
  <c r="CA171" i="5"/>
  <c r="CB171" i="5"/>
  <c r="BW172" i="5"/>
  <c r="BY172" i="5"/>
  <c r="BZ172" i="5"/>
  <c r="CA172" i="5"/>
  <c r="CB172" i="5"/>
  <c r="BW173" i="5"/>
  <c r="BY173" i="5"/>
  <c r="BZ173" i="5"/>
  <c r="CA173" i="5"/>
  <c r="CB173" i="5"/>
  <c r="BY11" i="5"/>
  <c r="BZ11" i="5"/>
  <c r="CA11" i="5"/>
  <c r="CB11" i="5"/>
  <c r="BY12" i="5"/>
  <c r="BZ12" i="5"/>
  <c r="CA12" i="5"/>
  <c r="CB12" i="5"/>
  <c r="BY13" i="5"/>
  <c r="BZ13" i="5"/>
  <c r="CA13" i="5"/>
  <c r="CB13" i="5"/>
  <c r="BY14" i="5"/>
  <c r="BZ14" i="5"/>
  <c r="CA14" i="5"/>
  <c r="CB14" i="5"/>
  <c r="BY15" i="5"/>
  <c r="BZ15" i="5"/>
  <c r="CA15" i="5"/>
  <c r="CB15" i="5"/>
  <c r="BY16" i="5"/>
  <c r="BZ16" i="5"/>
  <c r="CA16" i="5"/>
  <c r="CB16" i="5"/>
  <c r="BY17" i="5"/>
  <c r="BZ17" i="5"/>
  <c r="CA17" i="5"/>
  <c r="CB17" i="5"/>
  <c r="BY18" i="5"/>
  <c r="BZ18" i="5"/>
  <c r="CA18" i="5"/>
  <c r="CB18" i="5"/>
  <c r="BY19" i="5"/>
  <c r="BZ19" i="5"/>
  <c r="CA19" i="5"/>
  <c r="CB19" i="5"/>
  <c r="BY20" i="5"/>
  <c r="BZ20" i="5"/>
  <c r="CA20" i="5"/>
  <c r="CB20" i="5"/>
  <c r="BY21" i="5"/>
  <c r="BZ21" i="5"/>
  <c r="CA21" i="5"/>
  <c r="CB21" i="5"/>
  <c r="BY22" i="5"/>
  <c r="BZ22" i="5"/>
  <c r="CA22" i="5"/>
  <c r="CB22" i="5"/>
  <c r="BY23" i="5"/>
  <c r="BZ23" i="5"/>
  <c r="CA23" i="5"/>
  <c r="CB23" i="5"/>
  <c r="BY24" i="5"/>
  <c r="BZ24" i="5"/>
  <c r="CA24" i="5"/>
  <c r="CB24" i="5"/>
  <c r="BY25" i="5"/>
  <c r="BZ25" i="5"/>
  <c r="CA25" i="5"/>
  <c r="CB25" i="5"/>
  <c r="BY26" i="5"/>
  <c r="BZ26" i="5"/>
  <c r="CA26" i="5"/>
  <c r="CB26" i="5"/>
  <c r="BY27" i="5"/>
  <c r="BZ27" i="5"/>
  <c r="CA27" i="5"/>
  <c r="CB27" i="5"/>
  <c r="BY28" i="5"/>
  <c r="BZ28" i="5"/>
  <c r="CA28" i="5"/>
  <c r="CB28" i="5"/>
  <c r="BY29" i="5"/>
  <c r="BZ29" i="5"/>
  <c r="CA29" i="5"/>
  <c r="CB29" i="5"/>
  <c r="BY30" i="5"/>
  <c r="BZ30" i="5"/>
  <c r="CA30" i="5"/>
  <c r="CB30" i="5"/>
  <c r="BY31" i="5"/>
  <c r="BZ31" i="5"/>
  <c r="CA31" i="5"/>
  <c r="CB31" i="5"/>
  <c r="BY32" i="5"/>
  <c r="BZ32" i="5"/>
  <c r="CA32" i="5"/>
  <c r="CB32" i="5"/>
  <c r="BY33" i="5"/>
  <c r="BZ33" i="5"/>
  <c r="CA33" i="5"/>
  <c r="CB33" i="5"/>
  <c r="BY34" i="5"/>
  <c r="BZ34" i="5"/>
  <c r="CA34" i="5"/>
  <c r="CB34" i="5"/>
  <c r="BY35" i="5"/>
  <c r="BZ35" i="5"/>
  <c r="CA35" i="5"/>
  <c r="CB35" i="5"/>
  <c r="BY36" i="5"/>
  <c r="BZ36" i="5"/>
  <c r="CA36" i="5"/>
  <c r="CB36" i="5"/>
  <c r="BY37" i="5"/>
  <c r="BZ37" i="5"/>
  <c r="CA37" i="5"/>
  <c r="CB37" i="5"/>
  <c r="BY38" i="5"/>
  <c r="BZ38" i="5"/>
  <c r="CA38" i="5"/>
  <c r="CB38" i="5"/>
  <c r="BY39" i="5"/>
  <c r="BZ39" i="5"/>
  <c r="CA39" i="5"/>
  <c r="CB39" i="5"/>
  <c r="BY40" i="5"/>
  <c r="BZ40" i="5"/>
  <c r="CA40" i="5"/>
  <c r="CB40" i="5"/>
  <c r="BY41" i="5"/>
  <c r="BZ41" i="5"/>
  <c r="CA41" i="5"/>
  <c r="CB41" i="5"/>
  <c r="BY42" i="5"/>
  <c r="BZ42" i="5"/>
  <c r="CA42" i="5"/>
  <c r="CB42" i="5"/>
  <c r="BY43" i="5"/>
  <c r="BZ43" i="5"/>
  <c r="CA43" i="5"/>
  <c r="CB43" i="5"/>
  <c r="BY44" i="5"/>
  <c r="BZ44" i="5"/>
  <c r="CA44" i="5"/>
  <c r="CB44" i="5"/>
  <c r="BY45" i="5"/>
  <c r="BZ45" i="5"/>
  <c r="CA45" i="5"/>
  <c r="CB45" i="5"/>
  <c r="BY46" i="5"/>
  <c r="BZ46" i="5"/>
  <c r="CA46" i="5"/>
  <c r="CB46" i="5"/>
  <c r="BY47" i="5"/>
  <c r="BZ47" i="5"/>
  <c r="CA47" i="5"/>
  <c r="CB47" i="5"/>
  <c r="BY48" i="5"/>
  <c r="BZ48" i="5"/>
  <c r="CA48" i="5"/>
  <c r="CB48" i="5"/>
  <c r="BY49" i="5"/>
  <c r="BZ49" i="5"/>
  <c r="CA49" i="5"/>
  <c r="CB49" i="5"/>
  <c r="BY50" i="5"/>
  <c r="BZ50" i="5"/>
  <c r="CA50" i="5"/>
  <c r="CB50" i="5"/>
  <c r="BY51" i="5"/>
  <c r="BZ51" i="5"/>
  <c r="CA51" i="5"/>
  <c r="CB51" i="5"/>
  <c r="BY52" i="5"/>
  <c r="BZ52" i="5"/>
  <c r="CA52" i="5"/>
  <c r="CB52" i="5"/>
  <c r="BY53" i="5"/>
  <c r="BZ53" i="5"/>
  <c r="CA53" i="5"/>
  <c r="CB53" i="5"/>
  <c r="BY54" i="5"/>
  <c r="BZ54" i="5"/>
  <c r="CA54" i="5"/>
  <c r="CB54" i="5"/>
  <c r="BY55" i="5"/>
  <c r="BZ55" i="5"/>
  <c r="CA55" i="5"/>
  <c r="CB55" i="5"/>
  <c r="BY56" i="5"/>
  <c r="BZ56" i="5"/>
  <c r="CA56" i="5"/>
  <c r="CB56" i="5"/>
  <c r="BY57" i="5"/>
  <c r="BZ57" i="5"/>
  <c r="CA57" i="5"/>
  <c r="CB57" i="5"/>
  <c r="BY58" i="5"/>
  <c r="BZ58" i="5"/>
  <c r="CA58" i="5"/>
  <c r="CB58" i="5"/>
  <c r="BY59" i="5"/>
  <c r="BZ59" i="5"/>
  <c r="CA59" i="5"/>
  <c r="CB59" i="5"/>
  <c r="BY60" i="5"/>
  <c r="BZ60" i="5"/>
  <c r="CA60" i="5"/>
  <c r="CB60" i="5"/>
  <c r="BY61" i="5"/>
  <c r="BZ61" i="5"/>
  <c r="CA61" i="5"/>
  <c r="CB61" i="5"/>
  <c r="BY62" i="5"/>
  <c r="BZ62" i="5"/>
  <c r="CA62" i="5"/>
  <c r="CB62" i="5"/>
  <c r="BY63" i="5"/>
  <c r="BZ63" i="5"/>
  <c r="CA63" i="5"/>
  <c r="CB63" i="5"/>
  <c r="BY64" i="5"/>
  <c r="BZ64" i="5"/>
  <c r="CA64" i="5"/>
  <c r="CB64" i="5"/>
  <c r="BY65" i="5"/>
  <c r="BZ65" i="5"/>
  <c r="CA65" i="5"/>
  <c r="CB65" i="5"/>
  <c r="BY66" i="5"/>
  <c r="BZ66" i="5"/>
  <c r="CA66" i="5"/>
  <c r="CB66" i="5"/>
  <c r="BY67" i="5"/>
  <c r="BZ67" i="5"/>
  <c r="CA67" i="5"/>
  <c r="CB67" i="5"/>
  <c r="BY68" i="5"/>
  <c r="BZ68" i="5"/>
  <c r="CA68" i="5"/>
  <c r="CB68" i="5"/>
  <c r="BY69" i="5"/>
  <c r="BZ69" i="5"/>
  <c r="CA69" i="5"/>
  <c r="CB69" i="5"/>
  <c r="BY70" i="5"/>
  <c r="BZ70" i="5"/>
  <c r="CA70" i="5"/>
  <c r="CB70" i="5"/>
  <c r="BY71" i="5"/>
  <c r="BZ71" i="5"/>
  <c r="CA71" i="5"/>
  <c r="CB71" i="5"/>
  <c r="BY72" i="5"/>
  <c r="BZ72" i="5"/>
  <c r="CA72" i="5"/>
  <c r="CB72" i="5"/>
  <c r="BY73" i="5"/>
  <c r="BZ73" i="5"/>
  <c r="CA73" i="5"/>
  <c r="CB73" i="5"/>
  <c r="BY74" i="5"/>
  <c r="BZ74" i="5"/>
  <c r="CA74" i="5"/>
  <c r="CB74" i="5"/>
  <c r="BY75" i="5"/>
  <c r="BZ75" i="5"/>
  <c r="CA75" i="5"/>
  <c r="CB75" i="5"/>
  <c r="BY76" i="5"/>
  <c r="BZ76" i="5"/>
  <c r="CA76" i="5"/>
  <c r="CB76" i="5"/>
  <c r="BY77" i="5"/>
  <c r="BZ77" i="5"/>
  <c r="CA77" i="5"/>
  <c r="CB77" i="5"/>
  <c r="BY78" i="5"/>
  <c r="BZ78" i="5"/>
  <c r="CA78" i="5"/>
  <c r="CB78" i="5"/>
  <c r="BY79" i="5"/>
  <c r="BZ79" i="5"/>
  <c r="CA79" i="5"/>
  <c r="CB79" i="5"/>
  <c r="BY80" i="5"/>
  <c r="BZ80" i="5"/>
  <c r="CA80" i="5"/>
  <c r="CB80" i="5"/>
  <c r="BY81" i="5"/>
  <c r="BZ81" i="5"/>
  <c r="CA81" i="5"/>
  <c r="CB81" i="5"/>
  <c r="BY82" i="5"/>
  <c r="BZ82" i="5"/>
  <c r="CA82" i="5"/>
  <c r="CB82" i="5"/>
  <c r="BY83" i="5"/>
  <c r="BZ83" i="5"/>
  <c r="CA83" i="5"/>
  <c r="CB83" i="5"/>
  <c r="BY84" i="5"/>
  <c r="BZ84" i="5"/>
  <c r="CA84" i="5"/>
  <c r="CB84" i="5"/>
  <c r="BY85" i="5"/>
  <c r="BZ85" i="5"/>
  <c r="CA85" i="5"/>
  <c r="CB85" i="5"/>
  <c r="BY86" i="5"/>
  <c r="BZ86" i="5"/>
  <c r="CA86" i="5"/>
  <c r="CB86" i="5"/>
  <c r="BY87" i="5"/>
  <c r="BZ87" i="5"/>
  <c r="CA87" i="5"/>
  <c r="CB87" i="5"/>
  <c r="BY88" i="5"/>
  <c r="BZ88" i="5"/>
  <c r="CA88" i="5"/>
  <c r="CB88" i="5"/>
  <c r="BY89" i="5"/>
  <c r="BZ89" i="5"/>
  <c r="CA89" i="5"/>
  <c r="CB89" i="5"/>
  <c r="BY90" i="5"/>
  <c r="BZ90" i="5"/>
  <c r="CA90" i="5"/>
  <c r="CB90" i="5"/>
  <c r="BY91" i="5"/>
  <c r="BZ91" i="5"/>
  <c r="CA91" i="5"/>
  <c r="CB91" i="5"/>
  <c r="BY92" i="5"/>
  <c r="BZ92" i="5"/>
  <c r="CA92" i="5"/>
  <c r="CB92" i="5"/>
  <c r="BY93" i="5"/>
  <c r="BZ93" i="5"/>
  <c r="CA93" i="5"/>
  <c r="CB93" i="5"/>
  <c r="BY94" i="5"/>
  <c r="BZ94" i="5"/>
  <c r="CA94" i="5"/>
  <c r="CB94" i="5"/>
  <c r="BY95" i="5"/>
  <c r="BZ95" i="5"/>
  <c r="CA95" i="5"/>
  <c r="CB95" i="5"/>
  <c r="BY96" i="5"/>
  <c r="BZ96" i="5"/>
  <c r="CA96" i="5"/>
  <c r="CB96" i="5"/>
  <c r="BY97" i="5"/>
  <c r="BZ97" i="5"/>
  <c r="CA97" i="5"/>
  <c r="CB97" i="5"/>
  <c r="BY98" i="5"/>
  <c r="BZ98" i="5"/>
  <c r="CA98" i="5"/>
  <c r="CB98" i="5"/>
  <c r="BY99" i="5"/>
  <c r="BZ99" i="5"/>
  <c r="CA99" i="5"/>
  <c r="CB99" i="5"/>
  <c r="BY100" i="5"/>
  <c r="BZ100" i="5"/>
  <c r="CA100" i="5"/>
  <c r="CB100" i="5"/>
  <c r="BY101" i="5"/>
  <c r="BZ101" i="5"/>
  <c r="CA101" i="5"/>
  <c r="CB101" i="5"/>
  <c r="BY102" i="5"/>
  <c r="BZ102" i="5"/>
  <c r="CA102" i="5"/>
  <c r="CB102" i="5"/>
  <c r="BY103" i="5"/>
  <c r="BZ103" i="5"/>
  <c r="CA103" i="5"/>
  <c r="CB103" i="5"/>
  <c r="BY104" i="5"/>
  <c r="BZ104" i="5"/>
  <c r="CA104" i="5"/>
  <c r="CB104" i="5"/>
  <c r="BY105" i="5"/>
  <c r="BZ105" i="5"/>
  <c r="CA105" i="5"/>
  <c r="CB105" i="5"/>
  <c r="BY106" i="5"/>
  <c r="BZ106" i="5"/>
  <c r="CA106" i="5"/>
  <c r="CB106" i="5"/>
  <c r="BY107" i="5"/>
  <c r="BZ107" i="5"/>
  <c r="CA107" i="5"/>
  <c r="CB107" i="5"/>
  <c r="BY108" i="5"/>
  <c r="BZ108" i="5"/>
  <c r="CA108" i="5"/>
  <c r="CB108" i="5"/>
  <c r="BY109" i="5"/>
  <c r="BZ109" i="5"/>
  <c r="CA109" i="5"/>
  <c r="CB109" i="5"/>
  <c r="BY110" i="5"/>
  <c r="BZ110" i="5"/>
  <c r="CA110" i="5"/>
  <c r="CB110" i="5"/>
  <c r="BY111" i="5"/>
  <c r="BZ111" i="5"/>
  <c r="CA111" i="5"/>
  <c r="CB111" i="5"/>
  <c r="BY112" i="5"/>
  <c r="BZ112" i="5"/>
  <c r="CA112" i="5"/>
  <c r="CB112" i="5"/>
  <c r="BY113" i="5"/>
  <c r="BZ113" i="5"/>
  <c r="CA113" i="5"/>
  <c r="CB113" i="5"/>
  <c r="BY114" i="5"/>
  <c r="BZ114" i="5"/>
  <c r="CA114" i="5"/>
  <c r="CB114" i="5"/>
  <c r="BY115" i="5"/>
  <c r="BZ115" i="5"/>
  <c r="CA115" i="5"/>
  <c r="CB115" i="5"/>
  <c r="BY116" i="5"/>
  <c r="BZ116" i="5"/>
  <c r="CA116" i="5"/>
  <c r="CB116" i="5"/>
  <c r="BY117" i="5"/>
  <c r="BZ117" i="5"/>
  <c r="CA117" i="5"/>
  <c r="CB117" i="5"/>
  <c r="BY118" i="5"/>
  <c r="BZ118" i="5"/>
  <c r="CA118" i="5"/>
  <c r="CB118" i="5"/>
  <c r="BY119" i="5"/>
  <c r="BZ119" i="5"/>
  <c r="CA119" i="5"/>
  <c r="CB119" i="5"/>
  <c r="BY120" i="5"/>
  <c r="BZ120" i="5"/>
  <c r="CA120" i="5"/>
  <c r="CB120" i="5"/>
  <c r="BY121" i="5"/>
  <c r="BZ121" i="5"/>
  <c r="CA121" i="5"/>
  <c r="CB121" i="5"/>
  <c r="BY122" i="5"/>
  <c r="BZ122" i="5"/>
  <c r="CA122" i="5"/>
  <c r="CB122" i="5"/>
  <c r="BY123" i="5"/>
  <c r="BZ123" i="5"/>
  <c r="CA123" i="5"/>
  <c r="CB123" i="5"/>
  <c r="BY124" i="5"/>
  <c r="BZ124" i="5"/>
  <c r="CA124" i="5"/>
  <c r="CB124" i="5"/>
  <c r="BY125" i="5"/>
  <c r="BZ125" i="5"/>
  <c r="CA125" i="5"/>
  <c r="CB125" i="5"/>
  <c r="BY126" i="5"/>
  <c r="BZ126" i="5"/>
  <c r="CA126" i="5"/>
  <c r="CB126" i="5"/>
  <c r="BY127" i="5"/>
  <c r="BZ127" i="5"/>
  <c r="CA127" i="5"/>
  <c r="CB127" i="5"/>
  <c r="BY128" i="5"/>
  <c r="BZ128" i="5"/>
  <c r="CA128" i="5"/>
  <c r="CB128" i="5"/>
  <c r="BY129" i="5"/>
  <c r="BZ129" i="5"/>
  <c r="CA129" i="5"/>
  <c r="CB129" i="5"/>
  <c r="BY130" i="5"/>
  <c r="BZ130" i="5"/>
  <c r="CA130" i="5"/>
  <c r="CB130" i="5"/>
  <c r="BY131" i="5"/>
  <c r="BZ131" i="5"/>
  <c r="CA131" i="5"/>
  <c r="CB131" i="5"/>
  <c r="BY132" i="5"/>
  <c r="BZ132" i="5"/>
  <c r="CA132" i="5"/>
  <c r="CB132" i="5"/>
  <c r="BY133" i="5"/>
  <c r="BZ133" i="5"/>
  <c r="CA133" i="5"/>
  <c r="CB133" i="5"/>
  <c r="BY134" i="5"/>
  <c r="BZ134" i="5"/>
  <c r="CA134" i="5"/>
  <c r="CB134" i="5"/>
  <c r="BY135" i="5"/>
  <c r="BZ135" i="5"/>
  <c r="CA135" i="5"/>
  <c r="CB135" i="5"/>
  <c r="BY136" i="5"/>
  <c r="BZ136" i="5"/>
  <c r="CA136" i="5"/>
  <c r="CB136" i="5"/>
  <c r="BY137" i="5"/>
  <c r="BZ137" i="5"/>
  <c r="CA137" i="5"/>
  <c r="CB137" i="5"/>
  <c r="BY138" i="5"/>
  <c r="BZ138" i="5"/>
  <c r="CA138" i="5"/>
  <c r="CB138" i="5"/>
  <c r="BY139" i="5"/>
  <c r="BZ139" i="5"/>
  <c r="CA139" i="5"/>
  <c r="CB139" i="5"/>
  <c r="BY140" i="5"/>
  <c r="BZ140" i="5"/>
  <c r="CA140" i="5"/>
  <c r="CB140" i="5"/>
  <c r="BY141" i="5"/>
  <c r="BZ141" i="5"/>
  <c r="CA141" i="5"/>
  <c r="CB141" i="5"/>
  <c r="BY142" i="5"/>
  <c r="BZ142" i="5"/>
  <c r="CA142" i="5"/>
  <c r="CB142" i="5"/>
  <c r="BY143" i="5"/>
  <c r="BZ143" i="5"/>
  <c r="CA143" i="5"/>
  <c r="CB143" i="5"/>
  <c r="BY144" i="5"/>
  <c r="BZ144" i="5"/>
  <c r="CA144" i="5"/>
  <c r="CB144" i="5"/>
  <c r="BY145" i="5"/>
  <c r="BZ145" i="5"/>
  <c r="CA145" i="5"/>
  <c r="CB145" i="5"/>
  <c r="BY146" i="5"/>
  <c r="BZ146" i="5"/>
  <c r="CA146" i="5"/>
  <c r="CB146" i="5"/>
  <c r="CB10" i="5"/>
  <c r="CA10" i="5"/>
  <c r="BZ10" i="5"/>
  <c r="BZ8" i="5" s="1"/>
  <c r="BY10" i="5"/>
  <c r="BY7" i="5" s="1"/>
  <c r="BY5" i="5"/>
  <c r="BU8" i="5"/>
  <c r="BW149" i="4"/>
  <c r="BY149" i="4"/>
  <c r="BZ149" i="4"/>
  <c r="CA149" i="4"/>
  <c r="CB149" i="4"/>
  <c r="BW150" i="4"/>
  <c r="BY150" i="4"/>
  <c r="BZ150" i="4"/>
  <c r="CA150" i="4"/>
  <c r="CB150" i="4"/>
  <c r="BW151" i="4"/>
  <c r="BY151" i="4"/>
  <c r="BZ151" i="4"/>
  <c r="CA151" i="4"/>
  <c r="CB151" i="4"/>
  <c r="BW152" i="4"/>
  <c r="BY152" i="4"/>
  <c r="BZ152" i="4"/>
  <c r="CA152" i="4"/>
  <c r="CB152" i="4"/>
  <c r="BW153" i="4"/>
  <c r="BY153" i="4"/>
  <c r="BZ153" i="4"/>
  <c r="CA153" i="4"/>
  <c r="CB153" i="4"/>
  <c r="BW154" i="4"/>
  <c r="BY154" i="4"/>
  <c r="BZ154" i="4"/>
  <c r="CA154" i="4"/>
  <c r="CB154" i="4"/>
  <c r="BW155" i="4"/>
  <c r="BY155" i="4"/>
  <c r="BZ155" i="4"/>
  <c r="CA155" i="4"/>
  <c r="CB155" i="4"/>
  <c r="BW156" i="4"/>
  <c r="BY156" i="4"/>
  <c r="BZ156" i="4"/>
  <c r="CA156" i="4"/>
  <c r="CB156" i="4"/>
  <c r="BW157" i="4"/>
  <c r="BY157" i="4"/>
  <c r="BZ157" i="4"/>
  <c r="CA157" i="4"/>
  <c r="CB157" i="4"/>
  <c r="BW158" i="4"/>
  <c r="BY158" i="4"/>
  <c r="BZ158" i="4"/>
  <c r="CA158" i="4"/>
  <c r="CB158" i="4"/>
  <c r="BW159" i="4"/>
  <c r="BY159" i="4"/>
  <c r="BZ159" i="4"/>
  <c r="CA159" i="4"/>
  <c r="CB159" i="4"/>
  <c r="BW160" i="4"/>
  <c r="BY160" i="4"/>
  <c r="BZ160" i="4"/>
  <c r="CA160" i="4"/>
  <c r="CB160" i="4"/>
  <c r="BW161" i="4"/>
  <c r="BY161" i="4"/>
  <c r="BZ161" i="4"/>
  <c r="CA161" i="4"/>
  <c r="CB161" i="4"/>
  <c r="BW162" i="4"/>
  <c r="BY162" i="4"/>
  <c r="BZ162" i="4"/>
  <c r="CA162" i="4"/>
  <c r="CB162" i="4"/>
  <c r="BW163" i="4"/>
  <c r="BY163" i="4"/>
  <c r="BZ163" i="4"/>
  <c r="CA163" i="4"/>
  <c r="CB163" i="4"/>
  <c r="BW164" i="4"/>
  <c r="BY164" i="4"/>
  <c r="BZ164" i="4"/>
  <c r="CA164" i="4"/>
  <c r="CB164" i="4"/>
  <c r="BW165" i="4"/>
  <c r="BY165" i="4"/>
  <c r="BZ165" i="4"/>
  <c r="CA165" i="4"/>
  <c r="CB165" i="4"/>
  <c r="BW166" i="4"/>
  <c r="BY166" i="4"/>
  <c r="BZ166" i="4"/>
  <c r="CA166" i="4"/>
  <c r="CB166" i="4"/>
  <c r="BW167" i="4"/>
  <c r="BY167" i="4"/>
  <c r="BZ167" i="4"/>
  <c r="CA167" i="4"/>
  <c r="CB167" i="4"/>
  <c r="BW168" i="4"/>
  <c r="BY168" i="4"/>
  <c r="BZ168" i="4"/>
  <c r="CA168" i="4"/>
  <c r="CB168" i="4"/>
  <c r="BW169" i="4"/>
  <c r="BY169" i="4"/>
  <c r="BZ169" i="4"/>
  <c r="CA169" i="4"/>
  <c r="CB169" i="4"/>
  <c r="BW170" i="4"/>
  <c r="BY170" i="4"/>
  <c r="BZ170" i="4"/>
  <c r="CA170" i="4"/>
  <c r="CB170" i="4"/>
  <c r="BW171" i="4"/>
  <c r="BY171" i="4"/>
  <c r="BZ171" i="4"/>
  <c r="CA171" i="4"/>
  <c r="CB171" i="4"/>
  <c r="BW172" i="4"/>
  <c r="BY172" i="4"/>
  <c r="BZ172" i="4"/>
  <c r="CA172" i="4"/>
  <c r="CB172" i="4"/>
  <c r="BW173" i="4"/>
  <c r="BY173" i="4"/>
  <c r="BZ173" i="4"/>
  <c r="CA173" i="4"/>
  <c r="CB173" i="4"/>
  <c r="BW174" i="4"/>
  <c r="BY174" i="4"/>
  <c r="BZ174" i="4"/>
  <c r="CA174" i="4"/>
  <c r="CB174" i="4"/>
  <c r="BU8" i="4"/>
  <c r="AT8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BV5" i="4"/>
  <c r="BU5" i="4"/>
  <c r="BT5" i="4"/>
  <c r="BS5" i="4"/>
  <c r="BR5" i="4"/>
  <c r="BQ5" i="4"/>
  <c r="BP5" i="4"/>
  <c r="BO5" i="4"/>
  <c r="BN5" i="4"/>
  <c r="BM5" i="4"/>
  <c r="BL5" i="4"/>
  <c r="BK5" i="4"/>
  <c r="BJ5" i="4"/>
  <c r="BI5" i="4"/>
  <c r="BH5" i="4"/>
  <c r="BG5" i="4"/>
  <c r="BF5" i="4"/>
  <c r="BE5" i="4"/>
  <c r="BD5" i="4"/>
  <c r="BC5" i="4"/>
  <c r="BB5" i="4"/>
  <c r="BA5" i="4"/>
  <c r="AZ5" i="4"/>
  <c r="AY5" i="4"/>
  <c r="AX5" i="4"/>
  <c r="AW5" i="4"/>
  <c r="AV5" i="4"/>
  <c r="AU5" i="4"/>
  <c r="AT5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AD5" i="4"/>
  <c r="AC5" i="4"/>
  <c r="AB5" i="4"/>
  <c r="AA5" i="4"/>
  <c r="Z5" i="4"/>
  <c r="Y5" i="4"/>
  <c r="X5" i="4"/>
  <c r="W5" i="4"/>
  <c r="V5" i="4"/>
  <c r="U5" i="4"/>
  <c r="T5" i="4"/>
  <c r="S5" i="4"/>
  <c r="R5" i="4"/>
  <c r="Q5" i="4"/>
  <c r="P5" i="4"/>
  <c r="O5" i="4"/>
  <c r="N5" i="4"/>
  <c r="M5" i="4"/>
  <c r="L5" i="4"/>
  <c r="K5" i="4"/>
  <c r="J5" i="4"/>
  <c r="I5" i="4"/>
  <c r="H5" i="4"/>
  <c r="G5" i="4"/>
  <c r="F5" i="4"/>
  <c r="E5" i="4"/>
  <c r="D5" i="4"/>
  <c r="C7" i="4"/>
  <c r="C6" i="4"/>
  <c r="C5" i="4"/>
  <c r="AT8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6" i="5"/>
  <c r="BV5" i="5"/>
  <c r="BU5" i="5"/>
  <c r="BT5" i="5"/>
  <c r="BS5" i="5"/>
  <c r="BR5" i="5"/>
  <c r="BQ5" i="5"/>
  <c r="BP5" i="5"/>
  <c r="BO5" i="5"/>
  <c r="BN5" i="5"/>
  <c r="BM5" i="5"/>
  <c r="BL5" i="5"/>
  <c r="BK5" i="5"/>
  <c r="BJ5" i="5"/>
  <c r="BI5" i="5"/>
  <c r="BH5" i="5"/>
  <c r="BG5" i="5"/>
  <c r="BF5" i="5"/>
  <c r="BE5" i="5"/>
  <c r="BD5" i="5"/>
  <c r="BC5" i="5"/>
  <c r="BB5" i="5"/>
  <c r="BA5" i="5"/>
  <c r="AZ5" i="5"/>
  <c r="AY5" i="5"/>
  <c r="AX5" i="5"/>
  <c r="AW5" i="5"/>
  <c r="AV5" i="5"/>
  <c r="AU5" i="5"/>
  <c r="AT5" i="5"/>
  <c r="AS5" i="5"/>
  <c r="AR5" i="5"/>
  <c r="AQ5" i="5"/>
  <c r="AP5" i="5"/>
  <c r="AO5" i="5"/>
  <c r="AN5" i="5"/>
  <c r="AM5" i="5"/>
  <c r="AL5" i="5"/>
  <c r="AK5" i="5"/>
  <c r="AJ5" i="5"/>
  <c r="AI5" i="5"/>
  <c r="AH5" i="5"/>
  <c r="AG5" i="5"/>
  <c r="AF5" i="5"/>
  <c r="AE5" i="5"/>
  <c r="AD5" i="5"/>
  <c r="AC5" i="5"/>
  <c r="AB5" i="5"/>
  <c r="AA5" i="5"/>
  <c r="Z5" i="5"/>
  <c r="Y5" i="5"/>
  <c r="X5" i="5"/>
  <c r="W5" i="5"/>
  <c r="V5" i="5"/>
  <c r="U5" i="5"/>
  <c r="T5" i="5"/>
  <c r="S5" i="5"/>
  <c r="R5" i="5"/>
  <c r="Q5" i="5"/>
  <c r="P5" i="5"/>
  <c r="O5" i="5"/>
  <c r="N5" i="5"/>
  <c r="M5" i="5"/>
  <c r="L5" i="5"/>
  <c r="K5" i="5"/>
  <c r="J5" i="5"/>
  <c r="I5" i="5"/>
  <c r="H5" i="5"/>
  <c r="G5" i="5"/>
  <c r="F5" i="5"/>
  <c r="E5" i="5"/>
  <c r="D5" i="5"/>
  <c r="C7" i="5"/>
  <c r="C6" i="5"/>
  <c r="C5" i="5"/>
  <c r="BY11" i="4"/>
  <c r="BY6" i="4" s="1"/>
  <c r="BZ11" i="4"/>
  <c r="CA11" i="4"/>
  <c r="CA8" i="4" s="1"/>
  <c r="CB11" i="4"/>
  <c r="BY12" i="4"/>
  <c r="BZ12" i="4"/>
  <c r="CA12" i="4"/>
  <c r="CB12" i="4"/>
  <c r="BY13" i="4"/>
  <c r="BZ13" i="4"/>
  <c r="CA13" i="4"/>
  <c r="CB13" i="4"/>
  <c r="BY14" i="4"/>
  <c r="BZ14" i="4"/>
  <c r="CA14" i="4"/>
  <c r="CB14" i="4"/>
  <c r="BY15" i="4"/>
  <c r="BZ15" i="4"/>
  <c r="CA15" i="4"/>
  <c r="CB15" i="4"/>
  <c r="BY16" i="4"/>
  <c r="BZ16" i="4"/>
  <c r="CA16" i="4"/>
  <c r="CB16" i="4"/>
  <c r="BY17" i="4"/>
  <c r="BZ17" i="4"/>
  <c r="CA17" i="4"/>
  <c r="CB17" i="4"/>
  <c r="BY18" i="4"/>
  <c r="BZ18" i="4"/>
  <c r="CA18" i="4"/>
  <c r="CB18" i="4"/>
  <c r="BY19" i="4"/>
  <c r="BZ19" i="4"/>
  <c r="CA19" i="4"/>
  <c r="CB19" i="4"/>
  <c r="BY20" i="4"/>
  <c r="BZ20" i="4"/>
  <c r="CA20" i="4"/>
  <c r="CB20" i="4"/>
  <c r="BY21" i="4"/>
  <c r="BZ21" i="4"/>
  <c r="CA21" i="4"/>
  <c r="CB21" i="4"/>
  <c r="BY22" i="4"/>
  <c r="BZ22" i="4"/>
  <c r="CA22" i="4"/>
  <c r="CB22" i="4"/>
  <c r="BY23" i="4"/>
  <c r="BZ23" i="4"/>
  <c r="CA23" i="4"/>
  <c r="CB23" i="4"/>
  <c r="BY24" i="4"/>
  <c r="BZ24" i="4"/>
  <c r="CA24" i="4"/>
  <c r="CB24" i="4"/>
  <c r="BY25" i="4"/>
  <c r="BZ25" i="4"/>
  <c r="CA25" i="4"/>
  <c r="CB25" i="4"/>
  <c r="BY26" i="4"/>
  <c r="BZ26" i="4"/>
  <c r="CA26" i="4"/>
  <c r="CB26" i="4"/>
  <c r="BY27" i="4"/>
  <c r="BZ27" i="4"/>
  <c r="CA27" i="4"/>
  <c r="CB27" i="4"/>
  <c r="BY28" i="4"/>
  <c r="BZ28" i="4"/>
  <c r="CA28" i="4"/>
  <c r="CB28" i="4"/>
  <c r="BY29" i="4"/>
  <c r="BZ29" i="4"/>
  <c r="CA29" i="4"/>
  <c r="CB29" i="4"/>
  <c r="BY30" i="4"/>
  <c r="BZ30" i="4"/>
  <c r="CA30" i="4"/>
  <c r="CB30" i="4"/>
  <c r="BY31" i="4"/>
  <c r="BZ31" i="4"/>
  <c r="CA31" i="4"/>
  <c r="CB31" i="4"/>
  <c r="BY32" i="4"/>
  <c r="BZ32" i="4"/>
  <c r="CA32" i="4"/>
  <c r="CB32" i="4"/>
  <c r="BY33" i="4"/>
  <c r="BZ33" i="4"/>
  <c r="CA33" i="4"/>
  <c r="CB33" i="4"/>
  <c r="BY34" i="4"/>
  <c r="BZ34" i="4"/>
  <c r="CA34" i="4"/>
  <c r="CB34" i="4"/>
  <c r="BY35" i="4"/>
  <c r="BZ35" i="4"/>
  <c r="CA35" i="4"/>
  <c r="CB35" i="4"/>
  <c r="BY36" i="4"/>
  <c r="BZ36" i="4"/>
  <c r="CA36" i="4"/>
  <c r="CB36" i="4"/>
  <c r="BY37" i="4"/>
  <c r="BZ37" i="4"/>
  <c r="CA37" i="4"/>
  <c r="CB37" i="4"/>
  <c r="BY38" i="4"/>
  <c r="BZ38" i="4"/>
  <c r="CA38" i="4"/>
  <c r="CB38" i="4"/>
  <c r="BY39" i="4"/>
  <c r="BZ39" i="4"/>
  <c r="CA39" i="4"/>
  <c r="CB39" i="4"/>
  <c r="BY40" i="4"/>
  <c r="BZ40" i="4"/>
  <c r="CA40" i="4"/>
  <c r="CB40" i="4"/>
  <c r="BY41" i="4"/>
  <c r="BZ41" i="4"/>
  <c r="CA41" i="4"/>
  <c r="CB41" i="4"/>
  <c r="BY42" i="4"/>
  <c r="BZ42" i="4"/>
  <c r="CA42" i="4"/>
  <c r="CB42" i="4"/>
  <c r="BY43" i="4"/>
  <c r="BZ43" i="4"/>
  <c r="CA43" i="4"/>
  <c r="CB43" i="4"/>
  <c r="BY44" i="4"/>
  <c r="BZ44" i="4"/>
  <c r="CA44" i="4"/>
  <c r="CB44" i="4"/>
  <c r="BY45" i="4"/>
  <c r="BZ45" i="4"/>
  <c r="CA45" i="4"/>
  <c r="CB45" i="4"/>
  <c r="BY46" i="4"/>
  <c r="BZ46" i="4"/>
  <c r="CA46" i="4"/>
  <c r="CB46" i="4"/>
  <c r="BY47" i="4"/>
  <c r="BZ47" i="4"/>
  <c r="CA47" i="4"/>
  <c r="CB47" i="4"/>
  <c r="BY48" i="4"/>
  <c r="BZ48" i="4"/>
  <c r="CA48" i="4"/>
  <c r="CB48" i="4"/>
  <c r="BY49" i="4"/>
  <c r="BZ49" i="4"/>
  <c r="CA49" i="4"/>
  <c r="CB49" i="4"/>
  <c r="BY50" i="4"/>
  <c r="BZ50" i="4"/>
  <c r="CA50" i="4"/>
  <c r="CB50" i="4"/>
  <c r="BY51" i="4"/>
  <c r="BZ51" i="4"/>
  <c r="CA51" i="4"/>
  <c r="CB51" i="4"/>
  <c r="BY52" i="4"/>
  <c r="BZ52" i="4"/>
  <c r="CA52" i="4"/>
  <c r="CB52" i="4"/>
  <c r="BY53" i="4"/>
  <c r="BZ53" i="4"/>
  <c r="CA53" i="4"/>
  <c r="CB53" i="4"/>
  <c r="BY54" i="4"/>
  <c r="BZ54" i="4"/>
  <c r="CA54" i="4"/>
  <c r="CB54" i="4"/>
  <c r="BY55" i="4"/>
  <c r="BZ55" i="4"/>
  <c r="CA55" i="4"/>
  <c r="CB55" i="4"/>
  <c r="BY56" i="4"/>
  <c r="BZ56" i="4"/>
  <c r="CA56" i="4"/>
  <c r="CB56" i="4"/>
  <c r="BY57" i="4"/>
  <c r="BZ57" i="4"/>
  <c r="CA57" i="4"/>
  <c r="CB57" i="4"/>
  <c r="BY58" i="4"/>
  <c r="BZ58" i="4"/>
  <c r="CA58" i="4"/>
  <c r="CB58" i="4"/>
  <c r="BY59" i="4"/>
  <c r="BZ59" i="4"/>
  <c r="CA59" i="4"/>
  <c r="CB59" i="4"/>
  <c r="BY60" i="4"/>
  <c r="BZ60" i="4"/>
  <c r="CA60" i="4"/>
  <c r="CB60" i="4"/>
  <c r="BY61" i="4"/>
  <c r="BZ61" i="4"/>
  <c r="CA61" i="4"/>
  <c r="CB61" i="4"/>
  <c r="BY62" i="4"/>
  <c r="BZ62" i="4"/>
  <c r="CA62" i="4"/>
  <c r="CB62" i="4"/>
  <c r="BY63" i="4"/>
  <c r="BZ63" i="4"/>
  <c r="CA63" i="4"/>
  <c r="CB63" i="4"/>
  <c r="BY64" i="4"/>
  <c r="BZ64" i="4"/>
  <c r="CA64" i="4"/>
  <c r="CB64" i="4"/>
  <c r="BY65" i="4"/>
  <c r="BZ65" i="4"/>
  <c r="CA65" i="4"/>
  <c r="CB65" i="4"/>
  <c r="BY66" i="4"/>
  <c r="BZ66" i="4"/>
  <c r="CA66" i="4"/>
  <c r="CB66" i="4"/>
  <c r="BY67" i="4"/>
  <c r="BZ67" i="4"/>
  <c r="CA67" i="4"/>
  <c r="CB67" i="4"/>
  <c r="BY68" i="4"/>
  <c r="BZ68" i="4"/>
  <c r="CA68" i="4"/>
  <c r="CB68" i="4"/>
  <c r="BY69" i="4"/>
  <c r="BZ69" i="4"/>
  <c r="CA69" i="4"/>
  <c r="CB69" i="4"/>
  <c r="BY70" i="4"/>
  <c r="BZ70" i="4"/>
  <c r="CA70" i="4"/>
  <c r="CB70" i="4"/>
  <c r="BY71" i="4"/>
  <c r="BZ71" i="4"/>
  <c r="CA71" i="4"/>
  <c r="CB71" i="4"/>
  <c r="BY72" i="4"/>
  <c r="BZ72" i="4"/>
  <c r="CA72" i="4"/>
  <c r="CB72" i="4"/>
  <c r="BY73" i="4"/>
  <c r="BZ73" i="4"/>
  <c r="CA73" i="4"/>
  <c r="CB73" i="4"/>
  <c r="BY74" i="4"/>
  <c r="BZ74" i="4"/>
  <c r="CA74" i="4"/>
  <c r="CB74" i="4"/>
  <c r="BY75" i="4"/>
  <c r="BZ75" i="4"/>
  <c r="CA75" i="4"/>
  <c r="CB75" i="4"/>
  <c r="BY76" i="4"/>
  <c r="BZ76" i="4"/>
  <c r="CA76" i="4"/>
  <c r="CB76" i="4"/>
  <c r="BY77" i="4"/>
  <c r="BZ77" i="4"/>
  <c r="CA77" i="4"/>
  <c r="CB77" i="4"/>
  <c r="BY78" i="4"/>
  <c r="BZ78" i="4"/>
  <c r="CA78" i="4"/>
  <c r="CB78" i="4"/>
  <c r="BY79" i="4"/>
  <c r="BZ79" i="4"/>
  <c r="CA79" i="4"/>
  <c r="CB79" i="4"/>
  <c r="BY80" i="4"/>
  <c r="BZ80" i="4"/>
  <c r="CA80" i="4"/>
  <c r="CB80" i="4"/>
  <c r="BY81" i="4"/>
  <c r="BZ81" i="4"/>
  <c r="CA81" i="4"/>
  <c r="CB81" i="4"/>
  <c r="BY82" i="4"/>
  <c r="BZ82" i="4"/>
  <c r="CA82" i="4"/>
  <c r="CB82" i="4"/>
  <c r="BY83" i="4"/>
  <c r="BZ83" i="4"/>
  <c r="CA83" i="4"/>
  <c r="CB83" i="4"/>
  <c r="BY84" i="4"/>
  <c r="BZ84" i="4"/>
  <c r="CA84" i="4"/>
  <c r="CB84" i="4"/>
  <c r="BY85" i="4"/>
  <c r="BZ85" i="4"/>
  <c r="CA85" i="4"/>
  <c r="CB85" i="4"/>
  <c r="BY86" i="4"/>
  <c r="BZ86" i="4"/>
  <c r="CA86" i="4"/>
  <c r="CB86" i="4"/>
  <c r="BY87" i="4"/>
  <c r="BZ87" i="4"/>
  <c r="CA87" i="4"/>
  <c r="CB87" i="4"/>
  <c r="BY88" i="4"/>
  <c r="BZ88" i="4"/>
  <c r="CA88" i="4"/>
  <c r="CB88" i="4"/>
  <c r="BY89" i="4"/>
  <c r="BZ89" i="4"/>
  <c r="CA89" i="4"/>
  <c r="CB89" i="4"/>
  <c r="BY90" i="4"/>
  <c r="BZ90" i="4"/>
  <c r="CA90" i="4"/>
  <c r="CB90" i="4"/>
  <c r="BY91" i="4"/>
  <c r="BZ91" i="4"/>
  <c r="CA91" i="4"/>
  <c r="CB91" i="4"/>
  <c r="BY92" i="4"/>
  <c r="BZ92" i="4"/>
  <c r="CA92" i="4"/>
  <c r="CB92" i="4"/>
  <c r="BY93" i="4"/>
  <c r="BZ93" i="4"/>
  <c r="CA93" i="4"/>
  <c r="CB93" i="4"/>
  <c r="BY94" i="4"/>
  <c r="BZ94" i="4"/>
  <c r="CA94" i="4"/>
  <c r="CB94" i="4"/>
  <c r="BY95" i="4"/>
  <c r="BZ95" i="4"/>
  <c r="CA95" i="4"/>
  <c r="CB95" i="4"/>
  <c r="BY96" i="4"/>
  <c r="BZ96" i="4"/>
  <c r="CA96" i="4"/>
  <c r="CB96" i="4"/>
  <c r="BY97" i="4"/>
  <c r="BZ97" i="4"/>
  <c r="CA97" i="4"/>
  <c r="CB97" i="4"/>
  <c r="BY98" i="4"/>
  <c r="BZ98" i="4"/>
  <c r="CA98" i="4"/>
  <c r="CB98" i="4"/>
  <c r="BY99" i="4"/>
  <c r="BZ99" i="4"/>
  <c r="CA99" i="4"/>
  <c r="CB99" i="4"/>
  <c r="BY100" i="4"/>
  <c r="BZ100" i="4"/>
  <c r="CA100" i="4"/>
  <c r="CB100" i="4"/>
  <c r="BY101" i="4"/>
  <c r="BZ101" i="4"/>
  <c r="CA101" i="4"/>
  <c r="CB101" i="4"/>
  <c r="BY102" i="4"/>
  <c r="BZ102" i="4"/>
  <c r="CA102" i="4"/>
  <c r="CB102" i="4"/>
  <c r="BY103" i="4"/>
  <c r="BZ103" i="4"/>
  <c r="CA103" i="4"/>
  <c r="CB103" i="4"/>
  <c r="BY104" i="4"/>
  <c r="BZ104" i="4"/>
  <c r="CA104" i="4"/>
  <c r="CB104" i="4"/>
  <c r="BY105" i="4"/>
  <c r="BZ105" i="4"/>
  <c r="CA105" i="4"/>
  <c r="CB105" i="4"/>
  <c r="BY106" i="4"/>
  <c r="BZ106" i="4"/>
  <c r="CA106" i="4"/>
  <c r="CB106" i="4"/>
  <c r="BY107" i="4"/>
  <c r="BZ107" i="4"/>
  <c r="CA107" i="4"/>
  <c r="CB107" i="4"/>
  <c r="BY108" i="4"/>
  <c r="BZ108" i="4"/>
  <c r="CA108" i="4"/>
  <c r="CB108" i="4"/>
  <c r="BY109" i="4"/>
  <c r="BZ109" i="4"/>
  <c r="CA109" i="4"/>
  <c r="CB109" i="4"/>
  <c r="BY110" i="4"/>
  <c r="BZ110" i="4"/>
  <c r="CA110" i="4"/>
  <c r="CB110" i="4"/>
  <c r="BY111" i="4"/>
  <c r="BZ111" i="4"/>
  <c r="CA111" i="4"/>
  <c r="CB111" i="4"/>
  <c r="BY112" i="4"/>
  <c r="BZ112" i="4"/>
  <c r="CA112" i="4"/>
  <c r="CB112" i="4"/>
  <c r="BY113" i="4"/>
  <c r="BZ113" i="4"/>
  <c r="CA113" i="4"/>
  <c r="CB113" i="4"/>
  <c r="BY114" i="4"/>
  <c r="BZ114" i="4"/>
  <c r="CA114" i="4"/>
  <c r="CB114" i="4"/>
  <c r="BY115" i="4"/>
  <c r="BZ115" i="4"/>
  <c r="CA115" i="4"/>
  <c r="CB115" i="4"/>
  <c r="BY116" i="4"/>
  <c r="BZ116" i="4"/>
  <c r="CA116" i="4"/>
  <c r="CB116" i="4"/>
  <c r="BY117" i="4"/>
  <c r="BZ117" i="4"/>
  <c r="CA117" i="4"/>
  <c r="CB117" i="4"/>
  <c r="BY118" i="4"/>
  <c r="BZ118" i="4"/>
  <c r="CA118" i="4"/>
  <c r="CB118" i="4"/>
  <c r="BY119" i="4"/>
  <c r="BZ119" i="4"/>
  <c r="CA119" i="4"/>
  <c r="CB119" i="4"/>
  <c r="BY120" i="4"/>
  <c r="BZ120" i="4"/>
  <c r="CA120" i="4"/>
  <c r="CB120" i="4"/>
  <c r="BY121" i="4"/>
  <c r="BZ121" i="4"/>
  <c r="CA121" i="4"/>
  <c r="CB121" i="4"/>
  <c r="BY122" i="4"/>
  <c r="BZ122" i="4"/>
  <c r="CA122" i="4"/>
  <c r="CB122" i="4"/>
  <c r="BY123" i="4"/>
  <c r="BZ123" i="4"/>
  <c r="CA123" i="4"/>
  <c r="CB123" i="4"/>
  <c r="BY124" i="4"/>
  <c r="BZ124" i="4"/>
  <c r="CA124" i="4"/>
  <c r="CB124" i="4"/>
  <c r="BY125" i="4"/>
  <c r="BZ125" i="4"/>
  <c r="CA125" i="4"/>
  <c r="CB125" i="4"/>
  <c r="BY126" i="4"/>
  <c r="BZ126" i="4"/>
  <c r="CA126" i="4"/>
  <c r="CB126" i="4"/>
  <c r="BY127" i="4"/>
  <c r="BZ127" i="4"/>
  <c r="CA127" i="4"/>
  <c r="CB127" i="4"/>
  <c r="BY128" i="4"/>
  <c r="BZ128" i="4"/>
  <c r="CA128" i="4"/>
  <c r="CB128" i="4"/>
  <c r="BY129" i="4"/>
  <c r="BZ129" i="4"/>
  <c r="CA129" i="4"/>
  <c r="CB129" i="4"/>
  <c r="BY130" i="4"/>
  <c r="BZ130" i="4"/>
  <c r="CA130" i="4"/>
  <c r="CB130" i="4"/>
  <c r="BY131" i="4"/>
  <c r="BZ131" i="4"/>
  <c r="CA131" i="4"/>
  <c r="CB131" i="4"/>
  <c r="BY132" i="4"/>
  <c r="BZ132" i="4"/>
  <c r="CA132" i="4"/>
  <c r="CB132" i="4"/>
  <c r="BY133" i="4"/>
  <c r="BZ133" i="4"/>
  <c r="CA133" i="4"/>
  <c r="CB133" i="4"/>
  <c r="BY134" i="4"/>
  <c r="BZ134" i="4"/>
  <c r="CA134" i="4"/>
  <c r="CB134" i="4"/>
  <c r="BY135" i="4"/>
  <c r="BZ135" i="4"/>
  <c r="CA135" i="4"/>
  <c r="CB135" i="4"/>
  <c r="BY136" i="4"/>
  <c r="BZ136" i="4"/>
  <c r="CA136" i="4"/>
  <c r="CB136" i="4"/>
  <c r="BY137" i="4"/>
  <c r="BZ137" i="4"/>
  <c r="CA137" i="4"/>
  <c r="CB137" i="4"/>
  <c r="BY138" i="4"/>
  <c r="BZ138" i="4"/>
  <c r="CA138" i="4"/>
  <c r="CB138" i="4"/>
  <c r="BY139" i="4"/>
  <c r="BZ139" i="4"/>
  <c r="CA139" i="4"/>
  <c r="CB139" i="4"/>
  <c r="BY140" i="4"/>
  <c r="BZ140" i="4"/>
  <c r="CA140" i="4"/>
  <c r="CB140" i="4"/>
  <c r="BY141" i="4"/>
  <c r="BZ141" i="4"/>
  <c r="CA141" i="4"/>
  <c r="CB141" i="4"/>
  <c r="BY142" i="4"/>
  <c r="BZ142" i="4"/>
  <c r="CA142" i="4"/>
  <c r="CB142" i="4"/>
  <c r="BY143" i="4"/>
  <c r="BZ143" i="4"/>
  <c r="CA143" i="4"/>
  <c r="CB143" i="4"/>
  <c r="BY144" i="4"/>
  <c r="BZ144" i="4"/>
  <c r="CA144" i="4"/>
  <c r="CB144" i="4"/>
  <c r="BY145" i="4"/>
  <c r="BZ145" i="4"/>
  <c r="CA145" i="4"/>
  <c r="CB145" i="4"/>
  <c r="BY146" i="4"/>
  <c r="BZ146" i="4"/>
  <c r="CA146" i="4"/>
  <c r="CB146" i="4"/>
  <c r="BY147" i="4"/>
  <c r="BZ147" i="4"/>
  <c r="CA147" i="4"/>
  <c r="CB147" i="4"/>
  <c r="BY148" i="4"/>
  <c r="BZ148" i="4"/>
  <c r="CA148" i="4"/>
  <c r="CB148" i="4"/>
  <c r="CB10" i="4"/>
  <c r="CB8" i="4" s="1"/>
  <c r="CA10" i="4"/>
  <c r="CA7" i="4" s="1"/>
  <c r="BZ10" i="4"/>
  <c r="BZ6" i="4" s="1"/>
  <c r="BY10" i="4"/>
  <c r="BY7" i="4" s="1"/>
  <c r="BW147" i="4"/>
  <c r="BW148" i="4"/>
  <c r="A4" i="8"/>
  <c r="A4" i="7"/>
  <c r="A4" i="5"/>
  <c r="A4" i="4"/>
  <c r="BY7" i="8" l="1"/>
  <c r="BZ7" i="8"/>
  <c r="CA8" i="8"/>
  <c r="BY5" i="8"/>
  <c r="CB7" i="8"/>
  <c r="CB6" i="7"/>
  <c r="BY6" i="7"/>
  <c r="BZ6" i="7"/>
  <c r="CA8" i="7"/>
  <c r="CB8" i="7"/>
  <c r="BY8" i="7"/>
  <c r="BZ8" i="7"/>
  <c r="BZ5" i="5"/>
  <c r="BZ7" i="5"/>
  <c r="CB7" i="5"/>
  <c r="BY6" i="5"/>
  <c r="BY8" i="4"/>
  <c r="BZ5" i="4"/>
  <c r="CA6" i="4"/>
  <c r="CB7" i="4"/>
  <c r="BY5" i="4"/>
  <c r="CA5" i="4"/>
  <c r="CB6" i="4"/>
  <c r="BZ8" i="4"/>
  <c r="CB5" i="4"/>
  <c r="BZ7" i="4"/>
  <c r="CB5" i="8"/>
  <c r="BZ6" i="8"/>
  <c r="BY6" i="8"/>
  <c r="CA6" i="8"/>
  <c r="BY8" i="8"/>
  <c r="CB8" i="8"/>
  <c r="CB6" i="8"/>
  <c r="BZ8" i="8"/>
  <c r="BZ5" i="8"/>
  <c r="BY7" i="7"/>
  <c r="BZ7" i="7"/>
  <c r="CA7" i="7"/>
  <c r="CB7" i="7"/>
  <c r="CA6" i="7"/>
  <c r="CA7" i="5"/>
  <c r="BZ6" i="5"/>
  <c r="BY8" i="5"/>
  <c r="CB8" i="5"/>
  <c r="CA6" i="5"/>
  <c r="CB6" i="5"/>
  <c r="CA5" i="5"/>
  <c r="CA8" i="5"/>
  <c r="CB5" i="5"/>
  <c r="BW146" i="5" l="1"/>
  <c r="BW146" i="4"/>
  <c r="BW145" i="4"/>
  <c r="BW144" i="4"/>
  <c r="BW143" i="4"/>
  <c r="BW142" i="4"/>
  <c r="BW141" i="4"/>
  <c r="BW140" i="4"/>
  <c r="BW139" i="4"/>
  <c r="BW138" i="4"/>
  <c r="BW137" i="4"/>
  <c r="BW136" i="4"/>
  <c r="BW135" i="4"/>
  <c r="BW134" i="4"/>
  <c r="BW133" i="4"/>
  <c r="BW132" i="4"/>
  <c r="BW131" i="4"/>
  <c r="BW130" i="4"/>
  <c r="BW129" i="4"/>
  <c r="BW128" i="4"/>
  <c r="BW127" i="4"/>
  <c r="BW126" i="4"/>
  <c r="BW125" i="4"/>
  <c r="BW124" i="4"/>
  <c r="BW123" i="4"/>
  <c r="BW122" i="4"/>
  <c r="BW121" i="4"/>
  <c r="BW120" i="4"/>
  <c r="BW119" i="4"/>
  <c r="BW118" i="4"/>
  <c r="BW117" i="4"/>
  <c r="BW116" i="4"/>
  <c r="BW115" i="4"/>
  <c r="BW114" i="4"/>
  <c r="BW113" i="4"/>
  <c r="BW112" i="4"/>
  <c r="BW111" i="4"/>
  <c r="BW110" i="4"/>
  <c r="BW109" i="4"/>
  <c r="BW108" i="4"/>
  <c r="BW107" i="4"/>
  <c r="BW106" i="4"/>
  <c r="BW105" i="4"/>
  <c r="BW104" i="4"/>
  <c r="BW103" i="4"/>
  <c r="BW102" i="4"/>
  <c r="BW101" i="4"/>
  <c r="BW100" i="4"/>
  <c r="BW99" i="4"/>
  <c r="BW98" i="4"/>
  <c r="BW97" i="4"/>
  <c r="BW96" i="4"/>
  <c r="BW95" i="4"/>
  <c r="BW94" i="4"/>
  <c r="BW93" i="4"/>
  <c r="BW92" i="4"/>
  <c r="BW91" i="4"/>
  <c r="BW90" i="4"/>
  <c r="BW89" i="4"/>
  <c r="BW88" i="4"/>
  <c r="BW87" i="4"/>
  <c r="BW86" i="4"/>
  <c r="BW85" i="4"/>
  <c r="BW84" i="4"/>
  <c r="BW83" i="4"/>
  <c r="BW82" i="4"/>
  <c r="BW81" i="4"/>
  <c r="BW80" i="4"/>
  <c r="BW79" i="4"/>
  <c r="BW78" i="4"/>
  <c r="BW77" i="4"/>
  <c r="BW76" i="4"/>
  <c r="BW75" i="4"/>
  <c r="BW74" i="4"/>
  <c r="BW73" i="4"/>
  <c r="BW72" i="4"/>
  <c r="BW71" i="4"/>
  <c r="BW70" i="4"/>
  <c r="BW69" i="4"/>
  <c r="BW68" i="4"/>
  <c r="BW67" i="4"/>
  <c r="BW66" i="4"/>
  <c r="BW65" i="4"/>
  <c r="BW64" i="4"/>
  <c r="BW63" i="4"/>
  <c r="BW62" i="4"/>
  <c r="BW61" i="4"/>
  <c r="BW60" i="4"/>
  <c r="BW59" i="4"/>
  <c r="BW58" i="4"/>
  <c r="BW57" i="4"/>
  <c r="BW56" i="4"/>
  <c r="BW55" i="4"/>
  <c r="BW54" i="4"/>
  <c r="BW53" i="4"/>
  <c r="BW52" i="4"/>
  <c r="BW51" i="4"/>
  <c r="BW50" i="4"/>
  <c r="BW49" i="4"/>
  <c r="BW48" i="4"/>
  <c r="BW47" i="4"/>
  <c r="BW46" i="4"/>
  <c r="BW45" i="4"/>
  <c r="BW44" i="4"/>
  <c r="BW43" i="4"/>
  <c r="BW42" i="4"/>
  <c r="BW41" i="4"/>
  <c r="BW40" i="4"/>
  <c r="BW39" i="4"/>
  <c r="BW38" i="4"/>
  <c r="BW37" i="4"/>
  <c r="BW36" i="4"/>
  <c r="BW35" i="4"/>
  <c r="BW34" i="4"/>
  <c r="BW33" i="4"/>
  <c r="BW32" i="4"/>
  <c r="BW31" i="4"/>
  <c r="BW30" i="4"/>
  <c r="BW29" i="4"/>
  <c r="BW28" i="4"/>
  <c r="BW27" i="4"/>
  <c r="BW26" i="4"/>
  <c r="BW25" i="4"/>
  <c r="BW24" i="4"/>
  <c r="BW23" i="4"/>
  <c r="BW22" i="4"/>
  <c r="BW21" i="4"/>
  <c r="BW20" i="4"/>
  <c r="BW19" i="4"/>
  <c r="BW18" i="4"/>
  <c r="BW17" i="4"/>
  <c r="BW16" i="4"/>
  <c r="BW15" i="4"/>
  <c r="BW14" i="4"/>
  <c r="BW13" i="4"/>
  <c r="BW12" i="4"/>
  <c r="BW11" i="4"/>
  <c r="BW10" i="4"/>
  <c r="BW5" i="4" l="1"/>
  <c r="BW8" i="4"/>
  <c r="BW7" i="4"/>
  <c r="BW6" i="4"/>
  <c r="CH5" i="4"/>
  <c r="CG5" i="4"/>
  <c r="CE5" i="4"/>
  <c r="E21" i="9" l="1"/>
  <c r="CI5" i="4"/>
  <c r="CF5" i="4"/>
  <c r="H9" i="9"/>
  <c r="H10" i="9"/>
  <c r="H11" i="9"/>
  <c r="H12" i="9"/>
  <c r="F9" i="9"/>
  <c r="F12" i="9"/>
  <c r="F11" i="9"/>
  <c r="E12" i="9"/>
  <c r="F10" i="9"/>
  <c r="E11" i="9"/>
  <c r="E9" i="9"/>
  <c r="G6" i="9"/>
  <c r="BW10" i="7"/>
  <c r="BW146" i="8"/>
  <c r="H6" i="9"/>
  <c r="CG5" i="7"/>
  <c r="H21" i="9" l="1"/>
  <c r="CI5" i="8"/>
  <c r="H22" i="9" s="1"/>
  <c r="F21" i="9"/>
  <c r="CI5" i="5"/>
  <c r="CE5" i="8"/>
  <c r="CG5" i="8"/>
  <c r="CF5" i="8"/>
  <c r="H14" i="9" s="1"/>
  <c r="CH5" i="8"/>
  <c r="H16" i="9" s="1"/>
  <c r="CF5" i="7"/>
  <c r="CE5" i="7"/>
  <c r="CH5" i="7"/>
  <c r="G9" i="9"/>
  <c r="J9" i="9" s="1"/>
  <c r="G10" i="9"/>
  <c r="J10" i="9" s="1"/>
  <c r="CH5" i="5"/>
  <c r="E10" i="9"/>
  <c r="G11" i="9"/>
  <c r="J11" i="9" s="1"/>
  <c r="G12" i="9"/>
  <c r="J12" i="9" s="1"/>
  <c r="CE5" i="5"/>
  <c r="F13" i="9" s="1"/>
  <c r="E5" i="9"/>
  <c r="G5" i="9"/>
  <c r="H5" i="9"/>
  <c r="BW145" i="8"/>
  <c r="BW144" i="8"/>
  <c r="BW143" i="8"/>
  <c r="BW142" i="8"/>
  <c r="BW141" i="8"/>
  <c r="BW140" i="8"/>
  <c r="BW139" i="8"/>
  <c r="BW138" i="8"/>
  <c r="BW137" i="8"/>
  <c r="BW136" i="8"/>
  <c r="BW135" i="8"/>
  <c r="BW134" i="8"/>
  <c r="BW133" i="8"/>
  <c r="BW132" i="8"/>
  <c r="BW131" i="8"/>
  <c r="BW130" i="8"/>
  <c r="BW129" i="8"/>
  <c r="BW128" i="8"/>
  <c r="BW127" i="8"/>
  <c r="BW126" i="8"/>
  <c r="BW125" i="8"/>
  <c r="BW124" i="8"/>
  <c r="BW123" i="8"/>
  <c r="BW122" i="8"/>
  <c r="BW121" i="8"/>
  <c r="BW120" i="8"/>
  <c r="BW119" i="8"/>
  <c r="BW118" i="8"/>
  <c r="BW117" i="8"/>
  <c r="BW116" i="8"/>
  <c r="BW115" i="8"/>
  <c r="BW114" i="8"/>
  <c r="BW113" i="8"/>
  <c r="BW112" i="8"/>
  <c r="BW111" i="8"/>
  <c r="BW110" i="8"/>
  <c r="BW109" i="8"/>
  <c r="BW108" i="8"/>
  <c r="BW107" i="8"/>
  <c r="BW106" i="8"/>
  <c r="BW105" i="8"/>
  <c r="BW104" i="8"/>
  <c r="BW103" i="8"/>
  <c r="BW102" i="8"/>
  <c r="BW101" i="8"/>
  <c r="BW100" i="8"/>
  <c r="BW99" i="8"/>
  <c r="BW98" i="8"/>
  <c r="BW97" i="8"/>
  <c r="BW96" i="8"/>
  <c r="BW95" i="8"/>
  <c r="BW94" i="8"/>
  <c r="BW93" i="8"/>
  <c r="BW92" i="8"/>
  <c r="BW91" i="8"/>
  <c r="BW90" i="8"/>
  <c r="BW89" i="8"/>
  <c r="BW88" i="8"/>
  <c r="BW87" i="8"/>
  <c r="BW86" i="8"/>
  <c r="BW85" i="8"/>
  <c r="BW84" i="8"/>
  <c r="BW83" i="8"/>
  <c r="BW82" i="8"/>
  <c r="BW81" i="8"/>
  <c r="BW80" i="8"/>
  <c r="BW79" i="8"/>
  <c r="BW78" i="8"/>
  <c r="BW77" i="8"/>
  <c r="BW76" i="8"/>
  <c r="BW75" i="8"/>
  <c r="BW74" i="8"/>
  <c r="BW73" i="8"/>
  <c r="BW72" i="8"/>
  <c r="BW71" i="8"/>
  <c r="BW70" i="8"/>
  <c r="BW69" i="8"/>
  <c r="BW68" i="8"/>
  <c r="BW67" i="8"/>
  <c r="BW66" i="8"/>
  <c r="BW65" i="8"/>
  <c r="BW64" i="8"/>
  <c r="BW63" i="8"/>
  <c r="BW62" i="8"/>
  <c r="BW61" i="8"/>
  <c r="BW60" i="8"/>
  <c r="BW59" i="8"/>
  <c r="BW58" i="8"/>
  <c r="BW57" i="8"/>
  <c r="BW56" i="8"/>
  <c r="BW55" i="8"/>
  <c r="BW54" i="8"/>
  <c r="BW53" i="8"/>
  <c r="BW52" i="8"/>
  <c r="BW51" i="8"/>
  <c r="BW50" i="8"/>
  <c r="BW49" i="8"/>
  <c r="BW48" i="8"/>
  <c r="BW47" i="8"/>
  <c r="BW46" i="8"/>
  <c r="BW45" i="8"/>
  <c r="BW44" i="8"/>
  <c r="BW43" i="8"/>
  <c r="BW42" i="8"/>
  <c r="BW41" i="8"/>
  <c r="BW40" i="8"/>
  <c r="BW39" i="8"/>
  <c r="BW38" i="8"/>
  <c r="BW37" i="8"/>
  <c r="BW36" i="8"/>
  <c r="BW35" i="8"/>
  <c r="BW34" i="8"/>
  <c r="BW33" i="8"/>
  <c r="BW32" i="8"/>
  <c r="BW31" i="8"/>
  <c r="BW30" i="8"/>
  <c r="BW29" i="8"/>
  <c r="BW28" i="8"/>
  <c r="BW27" i="8"/>
  <c r="BW26" i="8"/>
  <c r="BW25" i="8"/>
  <c r="BW24" i="8"/>
  <c r="BW23" i="8"/>
  <c r="BW22" i="8"/>
  <c r="BW21" i="8"/>
  <c r="BW20" i="8"/>
  <c r="BW19" i="8"/>
  <c r="BW18" i="8"/>
  <c r="BW17" i="8"/>
  <c r="BW16" i="8"/>
  <c r="BW15" i="8"/>
  <c r="BW14" i="8"/>
  <c r="BW13" i="8"/>
  <c r="BW12" i="8"/>
  <c r="BW11" i="8"/>
  <c r="BW10" i="8"/>
  <c r="H24" i="9"/>
  <c r="BW146" i="7"/>
  <c r="BW145" i="7"/>
  <c r="BW144" i="7"/>
  <c r="BW143" i="7"/>
  <c r="BW142" i="7"/>
  <c r="BW141" i="7"/>
  <c r="BW140" i="7"/>
  <c r="BW139" i="7"/>
  <c r="BW138" i="7"/>
  <c r="BW137" i="7"/>
  <c r="BW136" i="7"/>
  <c r="BW135" i="7"/>
  <c r="BW134" i="7"/>
  <c r="BW133" i="7"/>
  <c r="BW132" i="7"/>
  <c r="BW131" i="7"/>
  <c r="BW130" i="7"/>
  <c r="BW129" i="7"/>
  <c r="BW128" i="7"/>
  <c r="BW127" i="7"/>
  <c r="BW126" i="7"/>
  <c r="BW125" i="7"/>
  <c r="BW124" i="7"/>
  <c r="BW123" i="7"/>
  <c r="BW122" i="7"/>
  <c r="BW121" i="7"/>
  <c r="BW120" i="7"/>
  <c r="BW119" i="7"/>
  <c r="BW118" i="7"/>
  <c r="BW117" i="7"/>
  <c r="BW116" i="7"/>
  <c r="BW115" i="7"/>
  <c r="BW114" i="7"/>
  <c r="BW113" i="7"/>
  <c r="BW112" i="7"/>
  <c r="BW111" i="7"/>
  <c r="BW110" i="7"/>
  <c r="BW109" i="7"/>
  <c r="BW108" i="7"/>
  <c r="BW107" i="7"/>
  <c r="BW106" i="7"/>
  <c r="BW105" i="7"/>
  <c r="BW104" i="7"/>
  <c r="BW103" i="7"/>
  <c r="BW102" i="7"/>
  <c r="BW101" i="7"/>
  <c r="BW100" i="7"/>
  <c r="BW99" i="7"/>
  <c r="BW98" i="7"/>
  <c r="BW97" i="7"/>
  <c r="BW96" i="7"/>
  <c r="BW95" i="7"/>
  <c r="BW94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8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6" i="7"/>
  <c r="BW45" i="7"/>
  <c r="BW44" i="7"/>
  <c r="BW43" i="7"/>
  <c r="BW42" i="7"/>
  <c r="BW41" i="7"/>
  <c r="BW40" i="7"/>
  <c r="BW39" i="7"/>
  <c r="BW38" i="7"/>
  <c r="BW37" i="7"/>
  <c r="BW36" i="7"/>
  <c r="BW35" i="7"/>
  <c r="BW34" i="7"/>
  <c r="BW33" i="7"/>
  <c r="BW32" i="7"/>
  <c r="BW31" i="7"/>
  <c r="BW30" i="7"/>
  <c r="BW29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3" i="7"/>
  <c r="BW12" i="7"/>
  <c r="BW11" i="7"/>
  <c r="BW6" i="7" s="1"/>
  <c r="G24" i="9"/>
  <c r="E24" i="9"/>
  <c r="F24" i="9"/>
  <c r="F16" i="9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28" i="5"/>
  <c r="BW29" i="5"/>
  <c r="BW30" i="5"/>
  <c r="BW31" i="5"/>
  <c r="BW32" i="5"/>
  <c r="BW33" i="5"/>
  <c r="BW34" i="5"/>
  <c r="BW35" i="5"/>
  <c r="BW36" i="5"/>
  <c r="BW37" i="5"/>
  <c r="BW38" i="5"/>
  <c r="BW39" i="5"/>
  <c r="BW40" i="5"/>
  <c r="BW41" i="5"/>
  <c r="BW42" i="5"/>
  <c r="BW43" i="5"/>
  <c r="BW44" i="5"/>
  <c r="BW45" i="5"/>
  <c r="BW46" i="5"/>
  <c r="BW47" i="5"/>
  <c r="BW48" i="5"/>
  <c r="BW49" i="5"/>
  <c r="BW50" i="5"/>
  <c r="BW51" i="5"/>
  <c r="BW52" i="5"/>
  <c r="BW53" i="5"/>
  <c r="BW54" i="5"/>
  <c r="BW55" i="5"/>
  <c r="BW56" i="5"/>
  <c r="BW57" i="5"/>
  <c r="BW58" i="5"/>
  <c r="BW59" i="5"/>
  <c r="BW60" i="5"/>
  <c r="BW61" i="5"/>
  <c r="BW62" i="5"/>
  <c r="BW63" i="5"/>
  <c r="BW64" i="5"/>
  <c r="BW65" i="5"/>
  <c r="BW66" i="5"/>
  <c r="BW67" i="5"/>
  <c r="BW68" i="5"/>
  <c r="BW69" i="5"/>
  <c r="BW70" i="5"/>
  <c r="BW71" i="5"/>
  <c r="BW72" i="5"/>
  <c r="BW73" i="5"/>
  <c r="BW74" i="5"/>
  <c r="BW75" i="5"/>
  <c r="BW76" i="5"/>
  <c r="BW77" i="5"/>
  <c r="BW78" i="5"/>
  <c r="BW79" i="5"/>
  <c r="BW80" i="5"/>
  <c r="BW81" i="5"/>
  <c r="BW82" i="5"/>
  <c r="BW83" i="5"/>
  <c r="BW84" i="5"/>
  <c r="BW85" i="5"/>
  <c r="BW86" i="5"/>
  <c r="BW87" i="5"/>
  <c r="BW88" i="5"/>
  <c r="BW89" i="5"/>
  <c r="BW90" i="5"/>
  <c r="BW91" i="5"/>
  <c r="BW92" i="5"/>
  <c r="BW93" i="5"/>
  <c r="BW94" i="5"/>
  <c r="BW95" i="5"/>
  <c r="BW96" i="5"/>
  <c r="BW97" i="5"/>
  <c r="BW98" i="5"/>
  <c r="BW99" i="5"/>
  <c r="BW100" i="5"/>
  <c r="BW101" i="5"/>
  <c r="BW102" i="5"/>
  <c r="BW103" i="5"/>
  <c r="BW104" i="5"/>
  <c r="BW105" i="5"/>
  <c r="BW106" i="5"/>
  <c r="BW107" i="5"/>
  <c r="BW108" i="5"/>
  <c r="BW109" i="5"/>
  <c r="BW110" i="5"/>
  <c r="BW111" i="5"/>
  <c r="BW112" i="5"/>
  <c r="BW113" i="5"/>
  <c r="BW114" i="5"/>
  <c r="BW115" i="5"/>
  <c r="BW116" i="5"/>
  <c r="BW117" i="5"/>
  <c r="BW118" i="5"/>
  <c r="BW119" i="5"/>
  <c r="BW120" i="5"/>
  <c r="BW121" i="5"/>
  <c r="BW122" i="5"/>
  <c r="BW123" i="5"/>
  <c r="BW124" i="5"/>
  <c r="BW125" i="5"/>
  <c r="BW126" i="5"/>
  <c r="BW127" i="5"/>
  <c r="BW128" i="5"/>
  <c r="BW129" i="5"/>
  <c r="BW130" i="5"/>
  <c r="BW131" i="5"/>
  <c r="BW132" i="5"/>
  <c r="BW133" i="5"/>
  <c r="BW134" i="5"/>
  <c r="BW135" i="5"/>
  <c r="BW136" i="5"/>
  <c r="BW137" i="5"/>
  <c r="BW138" i="5"/>
  <c r="BW139" i="5"/>
  <c r="BW140" i="5"/>
  <c r="BW141" i="5"/>
  <c r="BW142" i="5"/>
  <c r="BW143" i="5"/>
  <c r="BW144" i="5"/>
  <c r="BW145" i="5"/>
  <c r="BW10" i="5"/>
  <c r="F5" i="9"/>
  <c r="BW8" i="8" l="1"/>
  <c r="BW7" i="8"/>
  <c r="BW6" i="8"/>
  <c r="BW5" i="8"/>
  <c r="BW8" i="7"/>
  <c r="BW5" i="7"/>
  <c r="BW7" i="7"/>
  <c r="BW6" i="5"/>
  <c r="BW8" i="5"/>
  <c r="BW9" i="5" s="1"/>
  <c r="F8" i="9" s="1"/>
  <c r="BW7" i="5"/>
  <c r="BW5" i="5"/>
  <c r="I11" i="9"/>
  <c r="I9" i="9"/>
  <c r="J5" i="9"/>
  <c r="I5" i="9"/>
  <c r="J24" i="9"/>
  <c r="I24" i="9"/>
  <c r="I12" i="9"/>
  <c r="G21" i="9"/>
  <c r="CI5" i="7"/>
  <c r="G22" i="9" s="1"/>
  <c r="I10" i="9"/>
  <c r="BW9" i="8"/>
  <c r="H8" i="9" s="1"/>
  <c r="BW9" i="7"/>
  <c r="G8" i="9" s="1"/>
  <c r="F22" i="9"/>
  <c r="CF5" i="5"/>
  <c r="F14" i="9" s="1"/>
  <c r="CG5" i="5"/>
  <c r="F15" i="9" s="1"/>
  <c r="E6" i="9"/>
  <c r="E14" i="9"/>
  <c r="E16" i="9"/>
  <c r="E15" i="9"/>
  <c r="E13" i="9"/>
  <c r="E22" i="9"/>
  <c r="BW9" i="4"/>
  <c r="E8" i="9" s="1"/>
  <c r="F6" i="9"/>
  <c r="E7" i="9"/>
  <c r="G16" i="9"/>
  <c r="I16" i="9" s="1"/>
  <c r="G15" i="9"/>
  <c r="G13" i="9"/>
  <c r="H15" i="9"/>
  <c r="H13" i="9"/>
  <c r="J16" i="9" l="1"/>
  <c r="J6" i="9"/>
  <c r="I6" i="9"/>
  <c r="J8" i="9"/>
  <c r="I8" i="9"/>
  <c r="J13" i="9"/>
  <c r="J21" i="9"/>
  <c r="I21" i="9"/>
  <c r="I13" i="9"/>
  <c r="J15" i="9"/>
  <c r="I15" i="9"/>
  <c r="I22" i="9"/>
  <c r="J22" i="9"/>
  <c r="F7" i="9"/>
  <c r="G7" i="9"/>
  <c r="H7" i="9"/>
  <c r="G14" i="9"/>
  <c r="J14" i="9" s="1"/>
  <c r="J7" i="9" l="1"/>
  <c r="I7" i="9"/>
  <c r="I14" i="9"/>
</calcChain>
</file>

<file path=xl/sharedStrings.xml><?xml version="1.0" encoding="utf-8"?>
<sst xmlns="http://schemas.openxmlformats.org/spreadsheetml/2006/main" count="5007" uniqueCount="441">
  <si>
    <t>DATE</t>
  </si>
  <si>
    <t>TIME</t>
  </si>
  <si>
    <t>CO2</t>
  </si>
  <si>
    <t>CO</t>
  </si>
  <si>
    <t>NO</t>
  </si>
  <si>
    <t>NO2</t>
  </si>
  <si>
    <t>THC</t>
  </si>
  <si>
    <t>O2</t>
  </si>
  <si>
    <t>Dry-to-Wet Correction Factor</t>
  </si>
  <si>
    <t>Wet CO2</t>
  </si>
  <si>
    <t>Wet CO</t>
  </si>
  <si>
    <t>Wet NO</t>
  </si>
  <si>
    <t>Wet NO2</t>
  </si>
  <si>
    <t>Wet NOx</t>
  </si>
  <si>
    <t>Wet kNO</t>
  </si>
  <si>
    <t>Wet kNO2</t>
  </si>
  <si>
    <t>Wet kNOx</t>
  </si>
  <si>
    <t>Wet HC</t>
  </si>
  <si>
    <t>Wet CH4</t>
  </si>
  <si>
    <t>Wet NMHC</t>
  </si>
  <si>
    <t>Wet AVL MSS</t>
  </si>
  <si>
    <t>Wet O2</t>
  </si>
  <si>
    <t>Power Supply Voltage</t>
  </si>
  <si>
    <t>Sample Pump Pressure</t>
  </si>
  <si>
    <t>Drain Pump 1 Pressure</t>
  </si>
  <si>
    <t>Drain Pump 2 Pressure</t>
  </si>
  <si>
    <t>Relative Humidity</t>
  </si>
  <si>
    <t>Absolute Humidity</t>
  </si>
  <si>
    <t>Volume Humidity</t>
  </si>
  <si>
    <t>Local Ambient Pressure</t>
  </si>
  <si>
    <t>Local Ambient Temperature</t>
  </si>
  <si>
    <t>Auxiliary Temperature</t>
  </si>
  <si>
    <t>CJC Temperature</t>
  </si>
  <si>
    <t>Heated Filter Temperature</t>
  </si>
  <si>
    <t>External Line Temperature</t>
  </si>
  <si>
    <t>Chiller Temperature</t>
  </si>
  <si>
    <t>THC Oven Temperature</t>
  </si>
  <si>
    <t>Not Available</t>
  </si>
  <si>
    <t>Quality</t>
  </si>
  <si>
    <t>Time</t>
  </si>
  <si>
    <t>Latitude</t>
  </si>
  <si>
    <t>Longitude</t>
  </si>
  <si>
    <t>Altitude</t>
  </si>
  <si>
    <t>Ground Speed</t>
  </si>
  <si>
    <t>Number of satellites in view</t>
  </si>
  <si>
    <t>Number of satellites in use</t>
  </si>
  <si>
    <t>Satellites used PRN</t>
  </si>
  <si>
    <t>Horizontal DoP</t>
  </si>
  <si>
    <t>Vertical DoP</t>
  </si>
  <si>
    <t>Position DoP</t>
  </si>
  <si>
    <t>Air/Fuel Ratio at stoichiometry</t>
  </si>
  <si>
    <t>Air/Fuel Ratio of Sample</t>
  </si>
  <si>
    <t>Lambda</t>
  </si>
  <si>
    <t>Humidity of Exhaust</t>
  </si>
  <si>
    <t>Instantaneous Fuel Specific CO2</t>
  </si>
  <si>
    <t>Instantaneous Fuel Specific CO</t>
  </si>
  <si>
    <t>Instantaneous Fuel Specific NO</t>
  </si>
  <si>
    <t>Instantaneous Fuel Specific NO2</t>
  </si>
  <si>
    <t>Instantaneous Fuel Specific NOx</t>
  </si>
  <si>
    <t>Corrected Instantaneous Fuel Specific NO</t>
  </si>
  <si>
    <t>Corrected Instantaneous Fuel Specific NO2</t>
  </si>
  <si>
    <t>Corrected Instantaneous Fuel Specific NOx</t>
  </si>
  <si>
    <t>Instantaneous Fuel Specific HC</t>
  </si>
  <si>
    <t>Instantaneous Fuel Specific CH4</t>
  </si>
  <si>
    <t>Instantaneous Fuel Specific NMHC</t>
  </si>
  <si>
    <t>Instantaneous Fuel Specific AVL MSS</t>
  </si>
  <si>
    <t>Instantaneous Fuel Specific O2</t>
  </si>
  <si>
    <t>External Analog Input 1</t>
  </si>
  <si>
    <t>External Analog Input 2</t>
  </si>
  <si>
    <t>External Analog Input 3</t>
  </si>
  <si>
    <t>fuel flow</t>
  </si>
  <si>
    <t>fuel temp</t>
  </si>
  <si>
    <t>sDATE</t>
  </si>
  <si>
    <t>sTIME</t>
  </si>
  <si>
    <t>iAMBII_CO2</t>
  </si>
  <si>
    <t>iAMBII_CO</t>
  </si>
  <si>
    <t>iAMBII_COPPM</t>
  </si>
  <si>
    <t>iNDUV_NO</t>
  </si>
  <si>
    <t>iNDUV_NO2</t>
  </si>
  <si>
    <t>iFID_THC</t>
  </si>
  <si>
    <t>iFID2_CH4</t>
  </si>
  <si>
    <t>iAMBII_O2</t>
  </si>
  <si>
    <t>Kw</t>
  </si>
  <si>
    <t>iCO2zw</t>
  </si>
  <si>
    <t>iCOzw</t>
  </si>
  <si>
    <t>iNOzw</t>
  </si>
  <si>
    <t>iNO2zw</t>
  </si>
  <si>
    <t>iNOxzw</t>
  </si>
  <si>
    <t>ikNOzw</t>
  </si>
  <si>
    <t>ikNO2zw</t>
  </si>
  <si>
    <t>ikNOxzw</t>
  </si>
  <si>
    <t>iHCzw</t>
  </si>
  <si>
    <t>iCH4zw</t>
  </si>
  <si>
    <t>iNMHCzw</t>
  </si>
  <si>
    <t>iAVLMSSzw</t>
  </si>
  <si>
    <t>iO2zw</t>
  </si>
  <si>
    <t>iSCB_PSV</t>
  </si>
  <si>
    <t>iSCB_SPP</t>
  </si>
  <si>
    <t>iSCB_DP1P</t>
  </si>
  <si>
    <t>iSCB_DP2P</t>
  </si>
  <si>
    <t>iSCB_RH</t>
  </si>
  <si>
    <t>iHum_Abs</t>
  </si>
  <si>
    <t>iHum_Vol</t>
  </si>
  <si>
    <t>iSCB_LAP</t>
  </si>
  <si>
    <t>iSCB_LAT</t>
  </si>
  <si>
    <t>iSCB_ET</t>
  </si>
  <si>
    <t>iSCB_CJCT</t>
  </si>
  <si>
    <t>iSCB_FT</t>
  </si>
  <si>
    <t>iSCB_ELT</t>
  </si>
  <si>
    <t>iSCB_CT</t>
  </si>
  <si>
    <t>iFID_OT</t>
  </si>
  <si>
    <t>iFID2_OT</t>
  </si>
  <si>
    <t>sGPS_QUAL</t>
  </si>
  <si>
    <t>sGPS_TIME</t>
  </si>
  <si>
    <t>iGPS_LAT</t>
  </si>
  <si>
    <t>iGPS_LON</t>
  </si>
  <si>
    <t>iGPS_ALT</t>
  </si>
  <si>
    <t>iGPS_GROUND_SPEED</t>
  </si>
  <si>
    <t>sGPS_NUMSATINVIEW</t>
  </si>
  <si>
    <t>sGPS_NUMSATINUSE</t>
  </si>
  <si>
    <t>sGPS_PRNSATUSED</t>
  </si>
  <si>
    <t>iGPS_HDoP</t>
  </si>
  <si>
    <t>iGPS_VDoP</t>
  </si>
  <si>
    <t>iGPS_PDoP</t>
  </si>
  <si>
    <t>AF_Stoich</t>
  </si>
  <si>
    <t>AF_Calc</t>
  </si>
  <si>
    <t>H2O_exh</t>
  </si>
  <si>
    <t>iCALCRT_CO2fs</t>
  </si>
  <si>
    <t>iCALCRT_COfs</t>
  </si>
  <si>
    <t>iCALCRT_NOfs</t>
  </si>
  <si>
    <t>iCALCRT_NO2fs</t>
  </si>
  <si>
    <t>iCALCRT_NOxfs</t>
  </si>
  <si>
    <t>iCALCRT_kNOfs</t>
  </si>
  <si>
    <t>iCALCRT_kNO2fs</t>
  </si>
  <si>
    <t>iCALCRT_kNOxfs</t>
  </si>
  <si>
    <t>iCALCRT_HCfs</t>
  </si>
  <si>
    <t>iCALCRT_CH4fs</t>
  </si>
  <si>
    <t>iCALCRT_NMHCfs</t>
  </si>
  <si>
    <t>iCALCRT_AVLMSSfs</t>
  </si>
  <si>
    <t>iCALCRT_O2fs</t>
  </si>
  <si>
    <t>iSCB_EAI1</t>
  </si>
  <si>
    <t>iSCB_EAI2</t>
  </si>
  <si>
    <t>iSCB_EAI3</t>
  </si>
  <si>
    <t>iEAI1_XF</t>
  </si>
  <si>
    <t>iEAI3_XF</t>
  </si>
  <si>
    <t>mm/dd/yyyy</t>
  </si>
  <si>
    <t>hh:mm:ss.xxx</t>
  </si>
  <si>
    <t>%</t>
  </si>
  <si>
    <t>ppm</t>
  </si>
  <si>
    <t>ppmC</t>
  </si>
  <si>
    <t>mg/m3</t>
  </si>
  <si>
    <t>Vdc</t>
  </si>
  <si>
    <t>mbar</t>
  </si>
  <si>
    <t>grains/lb dry air</t>
  </si>
  <si>
    <t>deg C</t>
  </si>
  <si>
    <t>n/a</t>
  </si>
  <si>
    <t xml:space="preserve"> </t>
  </si>
  <si>
    <t>hhmmss.sss</t>
  </si>
  <si>
    <t>deg</t>
  </si>
  <si>
    <t>m</t>
  </si>
  <si>
    <t>mph</t>
  </si>
  <si>
    <t>g/kg fuel</t>
  </si>
  <si>
    <t>Liter per hour</t>
  </si>
  <si>
    <t>Units</t>
  </si>
  <si>
    <t>Lap 1</t>
  </si>
  <si>
    <t>Lap 2</t>
  </si>
  <si>
    <t>Lap 3</t>
  </si>
  <si>
    <t>Lap 4</t>
  </si>
  <si>
    <t>Speed (mph)</t>
  </si>
  <si>
    <t>Average</t>
  </si>
  <si>
    <t>Min</t>
  </si>
  <si>
    <t>Max</t>
  </si>
  <si>
    <t>Total</t>
  </si>
  <si>
    <t>Fuel Flow</t>
  </si>
  <si>
    <t>Gal/hr</t>
  </si>
  <si>
    <t>HC</t>
  </si>
  <si>
    <t>g/mile</t>
  </si>
  <si>
    <t>Parameter</t>
  </si>
  <si>
    <t>Duration</t>
  </si>
  <si>
    <t>[mm:ss]</t>
  </si>
  <si>
    <t>Distance traveled</t>
  </si>
  <si>
    <t>[miles]</t>
  </si>
  <si>
    <t>Fuel consumed</t>
  </si>
  <si>
    <t>[gallons]</t>
  </si>
  <si>
    <t>Fuel economy</t>
  </si>
  <si>
    <t>[mpg]</t>
  </si>
  <si>
    <t>[g/mile]</t>
  </si>
  <si>
    <t>[-]</t>
  </si>
  <si>
    <t>g/hr</t>
  </si>
  <si>
    <t>Total Emissions</t>
  </si>
  <si>
    <t>[g/hr]</t>
  </si>
  <si>
    <t>(MPG)</t>
  </si>
  <si>
    <t>[Note: Per second g/mile data not valid due to significant vehicle speed lag compared to emissions]</t>
  </si>
  <si>
    <t>(CO+HC+NO)</t>
  </si>
  <si>
    <t>Total emission (CO+HC+NO)</t>
  </si>
  <si>
    <t>Standard Deviation</t>
  </si>
  <si>
    <t>Average of laps 2, 3, &amp; 4</t>
  </si>
  <si>
    <t>Summary Information:</t>
  </si>
  <si>
    <t>Post Processor DLL Version</t>
  </si>
  <si>
    <t>Status:</t>
  </si>
  <si>
    <t>MD5 digest is valid</t>
  </si>
  <si>
    <t>Torque from lookup</t>
  </si>
  <si>
    <t xml:space="preserve"> but couldn't open file</t>
  </si>
  <si>
    <t>Flow Meter Not Enabled</t>
  </si>
  <si>
    <t>Could not determine Regen RF - NTEs with regen activity will be excluded for CT</t>
  </si>
  <si>
    <t>Test Date</t>
  </si>
  <si>
    <t>System Information:</t>
  </si>
  <si>
    <t xml:space="preserve">Name                         </t>
  </si>
  <si>
    <t xml:space="preserve"> SEMTECH-DS GAS ANALYZER</t>
  </si>
  <si>
    <t xml:space="preserve">Model                        </t>
  </si>
  <si>
    <t xml:space="preserve"> SEMTECH-DS</t>
  </si>
  <si>
    <t xml:space="preserve">Serial                       </t>
  </si>
  <si>
    <t xml:space="preserve"> E08-SDS04</t>
  </si>
  <si>
    <t xml:space="preserve">Version                      </t>
  </si>
  <si>
    <t xml:space="preserve"> 2.018 161</t>
  </si>
  <si>
    <t>-----------------------------------------------------------------</t>
  </si>
  <si>
    <t xml:space="preserve"> AUTOMOTIVE MICROBENCH II</t>
  </si>
  <si>
    <t xml:space="preserve"> AMBII</t>
  </si>
  <si>
    <t xml:space="preserve">CO Span(%)                   </t>
  </si>
  <si>
    <t xml:space="preserve">CO2 Span(%)                  </t>
  </si>
  <si>
    <t xml:space="preserve">C6H14 Span(ppm)              </t>
  </si>
  <si>
    <t xml:space="preserve">  NDUV NO/NO2 ANALYZER</t>
  </si>
  <si>
    <t xml:space="preserve"> NDUV-NO/NO2</t>
  </si>
  <si>
    <t xml:space="preserve">NO Span(ppm)                 </t>
  </si>
  <si>
    <t xml:space="preserve">NO2 Span(ppm)                </t>
  </si>
  <si>
    <t xml:space="preserve"> GPS</t>
  </si>
  <si>
    <t xml:space="preserve"> 16-HVS</t>
  </si>
  <si>
    <t xml:space="preserve"> THC FID</t>
  </si>
  <si>
    <t xml:space="preserve"> SEMTECH_DS_Dual</t>
  </si>
  <si>
    <t xml:space="preserve">Range(ppmC)1                 </t>
  </si>
  <si>
    <t xml:space="preserve"> 100.00 Bottle(ppmC) = 0000000</t>
  </si>
  <si>
    <t xml:space="preserve">Range(ppmC)2                 </t>
  </si>
  <si>
    <t xml:space="preserve"> 1000.0 Bottle(ppmC) = 0000000</t>
  </si>
  <si>
    <t xml:space="preserve">Range(ppmC)3                 </t>
  </si>
  <si>
    <t xml:space="preserve"> 10000  Bottle(ppmC) = 9090</t>
  </si>
  <si>
    <t xml:space="preserve">Range(ppmC)4                 </t>
  </si>
  <si>
    <t xml:space="preserve"> 40000  Bottle(ppmC) = 0000000</t>
  </si>
  <si>
    <t>Vehicle Description:</t>
  </si>
  <si>
    <t>License Plate</t>
  </si>
  <si>
    <t>Engine Displacement</t>
  </si>
  <si>
    <t>Rated Horsepower</t>
  </si>
  <si>
    <t>Rated RPM</t>
  </si>
  <si>
    <t>Fuel Specific Gravity</t>
  </si>
  <si>
    <t>SEMTECH Serial Number</t>
  </si>
  <si>
    <t>E08-SDS04</t>
  </si>
  <si>
    <t>AMBII RPM Multiplier</t>
  </si>
  <si>
    <t>Torque (ecm or calc)</t>
  </si>
  <si>
    <t>none</t>
  </si>
  <si>
    <t>Mass Calc Method</t>
  </si>
  <si>
    <t>EXH_FLOW</t>
  </si>
  <si>
    <t>Method I</t>
  </si>
  <si>
    <t>NDIR Delay (s)</t>
  </si>
  <si>
    <t>NDUV Delay (s)</t>
  </si>
  <si>
    <t>THC FID Delay (s)</t>
  </si>
  <si>
    <t>Methane FID Delay (s)</t>
  </si>
  <si>
    <t>SEMTECH EFM Delay (s)</t>
  </si>
  <si>
    <t>Vehicle Interface Delay (s)</t>
  </si>
  <si>
    <t>Engine Speed Delay (s)</t>
  </si>
  <si>
    <t>Environmental Delay (s)</t>
  </si>
  <si>
    <t>Aux Temp Delay (s)</t>
  </si>
  <si>
    <t>EAI1 Delay (s)</t>
  </si>
  <si>
    <t>EAI2 Delay (s)</t>
  </si>
  <si>
    <t>EAI3 Delay (s)</t>
  </si>
  <si>
    <t>Methane FID PF-CH4 value</t>
  </si>
  <si>
    <t>Methane FID PF-C2H6 value</t>
  </si>
  <si>
    <t>Vehicle Interface Type</t>
  </si>
  <si>
    <t xml:space="preserve">Not Enabled - </t>
  </si>
  <si>
    <t>Flow Meter Type</t>
  </si>
  <si>
    <t>Not Enabled</t>
  </si>
  <si>
    <t>NOx Kh Calculation</t>
  </si>
  <si>
    <t>CFR40 86.1342-94 Diesel</t>
  </si>
  <si>
    <t>Curb Idle Load (%)</t>
  </si>
  <si>
    <t>Test Start Time</t>
  </si>
  <si>
    <t>Test End Time</t>
  </si>
  <si>
    <t>Test Duration (s)</t>
  </si>
  <si>
    <t>NonIdleDurationTimeNumber</t>
  </si>
  <si>
    <t>Average Ambient Temperature (deg C)</t>
  </si>
  <si>
    <t>Average Ambient Pressure (mbar)</t>
  </si>
  <si>
    <t>Average Relative Humidity (%)</t>
  </si>
  <si>
    <t>Average Absolute Humidity (grains/lb dry air)</t>
  </si>
  <si>
    <t>Average Kh Factor</t>
  </si>
  <si>
    <t>Regen Summary:</t>
  </si>
  <si>
    <t>Param Name</t>
  </si>
  <si>
    <t>Pending States</t>
  </si>
  <si>
    <t>Active States</t>
  </si>
  <si>
    <t>Starts</t>
  </si>
  <si>
    <t>Stops</t>
  </si>
  <si>
    <t>Complete Regens</t>
  </si>
  <si>
    <t>Comlete Non-Regens</t>
  </si>
  <si>
    <t>Total Active</t>
  </si>
  <si>
    <t>Total Non-Active</t>
  </si>
  <si>
    <t>Total Active and Pending</t>
  </si>
  <si>
    <t>Calculated RF</t>
  </si>
  <si>
    <t>Overrides:</t>
  </si>
  <si>
    <t>iVEH_SPEED_USED</t>
  </si>
  <si>
    <t>iENG_SPEED_USED</t>
  </si>
  <si>
    <t>iAMBII_RPM</t>
  </si>
  <si>
    <t>iSCB_EAI1_XF</t>
  </si>
  <si>
    <t>iSCB_EAI3_XF</t>
  </si>
  <si>
    <t>Overall Test Results:</t>
  </si>
  <si>
    <t>Total Distance Traveled (mi)</t>
  </si>
  <si>
    <t>Total Fuel Consumed (gal)</t>
  </si>
  <si>
    <t>Overall Fuel Economy (mpg)</t>
  </si>
  <si>
    <t>Total Work (bhp-hr)</t>
  </si>
  <si>
    <t>Overall Mass:</t>
  </si>
  <si>
    <t>CO2 (g)</t>
  </si>
  <si>
    <t>CO (g)</t>
  </si>
  <si>
    <t>NOx (g)</t>
  </si>
  <si>
    <t>kNOx (g) (corrected NOx)</t>
  </si>
  <si>
    <t>THC (g)</t>
  </si>
  <si>
    <t>CH4 (g)</t>
  </si>
  <si>
    <t>NMHC (g)</t>
  </si>
  <si>
    <t>C6H14 (g)</t>
  </si>
  <si>
    <t>Overall Emissions (Distance Specific):</t>
  </si>
  <si>
    <t>CO2 (g/mi)</t>
  </si>
  <si>
    <t>CO (g/mi)</t>
  </si>
  <si>
    <t>NOx (g/mi)</t>
  </si>
  <si>
    <t>kNOx (g/mi) (corrected NOx)</t>
  </si>
  <si>
    <t>THC (g/mi)</t>
  </si>
  <si>
    <t>CH4 (g/mi)</t>
  </si>
  <si>
    <t>NMHC (g/mi)</t>
  </si>
  <si>
    <t>C6H14 (g/mi)</t>
  </si>
  <si>
    <t>Overall Emissions (Brake Specific):</t>
  </si>
  <si>
    <t>CO2 (g/bhp-hr)</t>
  </si>
  <si>
    <t>CO (g/bhp-hr)</t>
  </si>
  <si>
    <t>NOx (g/bhp-hr)</t>
  </si>
  <si>
    <t>kNOx (g/bhp-hr) (corrected NOx)</t>
  </si>
  <si>
    <t>THC (g/bhp-hr)</t>
  </si>
  <si>
    <t>CH4 (g/bhp-hr)</t>
  </si>
  <si>
    <t>NMHC (g/bhp-hr)</t>
  </si>
  <si>
    <t>C6H14 (g/bhp-hr)</t>
  </si>
  <si>
    <t>NOx + NMHC (g/bhp-hr)</t>
  </si>
  <si>
    <t>Fuel Name</t>
  </si>
  <si>
    <t>CSCDZL_17</t>
  </si>
  <si>
    <t>Fuel Ratios</t>
  </si>
  <si>
    <t>Detection Limits:</t>
  </si>
  <si>
    <t>CO Limit (%)</t>
  </si>
  <si>
    <t>CO2 Limit (%)</t>
  </si>
  <si>
    <t>NO Limit (ppm)</t>
  </si>
  <si>
    <t>NO2 Limit (ppm)</t>
  </si>
  <si>
    <t>HC Limit (ppmC)</t>
  </si>
  <si>
    <t>Methane Limit (ppmC)</t>
  </si>
  <si>
    <t>Hexane Limit (ppm)</t>
  </si>
  <si>
    <t>AVL MSS Concentraiton Limit (mg/m3)</t>
  </si>
  <si>
    <t>AVL MSS Dilution Ratio Limit</t>
  </si>
  <si>
    <t>Faults:</t>
  </si>
  <si>
    <t>Warnings:</t>
  </si>
  <si>
    <t>Post Processor Limits:</t>
  </si>
  <si>
    <t>Engine Speed Limit (rpm/s)</t>
  </si>
  <si>
    <t>Vehicle Speed Limit (mph/s)</t>
  </si>
  <si>
    <t>Fuel Rate Limit (gal/s)</t>
  </si>
  <si>
    <t>Reference Torque Limit (lb-ft)</t>
  </si>
  <si>
    <t>Fuel Specific Dropout Limit(% C)</t>
  </si>
  <si>
    <t>Brake Specific Dropout Limit (bhp-h)</t>
  </si>
  <si>
    <t>FID Range Change Ignore</t>
  </si>
  <si>
    <t>Post Processor Limit Events:</t>
  </si>
  <si>
    <t>Engine Speed Limit Count</t>
  </si>
  <si>
    <t>Vehicle Speed Limit Count</t>
  </si>
  <si>
    <t>GPS Speed Limit Count</t>
  </si>
  <si>
    <t>Fuel Rate Limit Count</t>
  </si>
  <si>
    <t>Reference Torque Limit Count</t>
  </si>
  <si>
    <t>Fuel Specific Dropout Limit Count</t>
  </si>
  <si>
    <t>Brake Specific Dropout Limit Count</t>
  </si>
  <si>
    <t>FID Range Change Ignore Count</t>
  </si>
  <si>
    <t>External Input Configuration:</t>
  </si>
  <si>
    <t>ID</t>
  </si>
  <si>
    <t>Description</t>
  </si>
  <si>
    <t>Polynomial Order</t>
  </si>
  <si>
    <t>x^0</t>
  </si>
  <si>
    <t>x^1</t>
  </si>
  <si>
    <t>x^2</t>
  </si>
  <si>
    <t>x^3</t>
  </si>
  <si>
    <t>x^4</t>
  </si>
  <si>
    <t>x^5</t>
  </si>
  <si>
    <t>x^6</t>
  </si>
  <si>
    <t>x^7</t>
  </si>
  <si>
    <t>x^8</t>
  </si>
  <si>
    <t>x^9</t>
  </si>
  <si>
    <t>EAI1</t>
  </si>
  <si>
    <t>EAI2</t>
  </si>
  <si>
    <t>EAI3</t>
  </si>
  <si>
    <t>Audit/Span/Zero Information:</t>
  </si>
  <si>
    <t>Zero</t>
  </si>
  <si>
    <t>InfoVer</t>
  </si>
  <si>
    <t>Date</t>
  </si>
  <si>
    <t>Purge Delay</t>
  </si>
  <si>
    <t>Gas Path</t>
  </si>
  <si>
    <t>Ambient Air</t>
  </si>
  <si>
    <t>Gas</t>
  </si>
  <si>
    <t>Previous</t>
  </si>
  <si>
    <t>Current</t>
  </si>
  <si>
    <t>Difference</t>
  </si>
  <si>
    <t>CO(ppm)</t>
  </si>
  <si>
    <t>CO2(%)</t>
  </si>
  <si>
    <t>NO(ppm)</t>
  </si>
  <si>
    <t>NO2(ppm)</t>
  </si>
  <si>
    <t>THC(ppmC)</t>
  </si>
  <si>
    <t>Span</t>
  </si>
  <si>
    <t>CH4</t>
  </si>
  <si>
    <t>Bottle Values</t>
  </si>
  <si>
    <t>O2(%)</t>
  </si>
  <si>
    <t>Test Information:</t>
  </si>
  <si>
    <t>SEMTECH_DATA_FILE</t>
  </si>
  <si>
    <t>[RELEASE_VER=2.018 BUILD=161 BDATE=07/29/2011 IP=10.10.1.55]</t>
  </si>
  <si>
    <t>No Information Available</t>
  </si>
  <si>
    <t>0x46448140</t>
  </si>
  <si>
    <t>0x6448140</t>
  </si>
  <si>
    <t>0x46408140</t>
  </si>
  <si>
    <t>0x46408144</t>
  </si>
  <si>
    <t>0x6408144</t>
  </si>
  <si>
    <t>0x6448144</t>
  </si>
  <si>
    <t>0x46448144</t>
  </si>
  <si>
    <t>0x464481c4</t>
  </si>
  <si>
    <t>0x64481c4</t>
  </si>
  <si>
    <t>0x44481c4</t>
  </si>
  <si>
    <t>0x444481c4</t>
  </si>
  <si>
    <t>0x464481c0</t>
  </si>
  <si>
    <t>0x64481c0</t>
  </si>
  <si>
    <t>0x46448180</t>
  </si>
  <si>
    <t>0x6448180</t>
  </si>
  <si>
    <t>0x64081c0</t>
  </si>
  <si>
    <t>0x24081c0</t>
  </si>
  <si>
    <t>0x464081c0</t>
  </si>
  <si>
    <t>0x464081c4</t>
  </si>
  <si>
    <t>0x64081c4</t>
  </si>
  <si>
    <t>0x6408140</t>
  </si>
  <si>
    <t>0x44481c0</t>
  </si>
  <si>
    <t>0x24481c0</t>
  </si>
  <si>
    <t>ETS Diesel 2017</t>
  </si>
  <si>
    <t>0X0000 - 03/07/2017 15:16:35.876 - None Found</t>
  </si>
  <si>
    <t>0X0000 - 03/07/2017 15:19:44.277 - None Found</t>
  </si>
  <si>
    <t>0X0000 - 03/07/2017 15:22:00.767 - None Found</t>
  </si>
  <si>
    <t>0X0000 - 03/07/2017 15:25:58.989 - None Found</t>
  </si>
  <si>
    <t>0X0000 - 03/07/2017 15:30:57.915 - None Found</t>
  </si>
  <si>
    <t>0X0000 - 03/07/2017 15:40:01.835 - None Found</t>
  </si>
  <si>
    <t>0X0000 - 03/07/2017 15:25:58.990 - None Found</t>
  </si>
  <si>
    <t>Cells 221-385</t>
  </si>
  <si>
    <t>Cells 385-548</t>
  </si>
  <si>
    <t>Cells 548-717</t>
  </si>
  <si>
    <t>Cells 717-888</t>
  </si>
  <si>
    <t>[grams]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</si>
</sst>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F400]h:mm:ss\ AM/PM"/>
    <numFmt numFmtId="165" formatCode="mm:ss.0;@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" fillId="0" borderId="0"/>
  </cellStyleXfs>
  <cellXfs count="35">
    <xf numFmtId="0" fontId="0" fillId="0" borderId="0" xfId="0"/>
    <xf numFmtId="0" fontId="16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47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21" fontId="0" fillId="0" borderId="0" xfId="0" applyNumberFormat="1" applyAlignment="1">
      <alignment horizontal="center"/>
    </xf>
    <xf numFmtId="14" fontId="16" fillId="0" borderId="0" xfId="0" applyNumberFormat="1" applyFont="1" applyAlignment="1">
      <alignment horizontal="center"/>
    </xf>
    <xf numFmtId="164" fontId="16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0" fontId="19" fillId="0" borderId="0" xfId="42" applyFont="1" applyAlignment="1">
      <alignment horizontal="center"/>
    </xf>
    <xf numFmtId="0" fontId="18" fillId="0" borderId="10" xfId="42" applyFont="1" applyBorder="1" applyAlignment="1">
      <alignment horizontal="center"/>
    </xf>
    <xf numFmtId="47" fontId="18" fillId="0" borderId="10" xfId="42" applyNumberFormat="1" applyBorder="1" applyAlignment="1">
      <alignment horizontal="center"/>
    </xf>
    <xf numFmtId="2" fontId="18" fillId="0" borderId="10" xfId="42" applyNumberFormat="1" applyBorder="1" applyAlignment="1">
      <alignment horizontal="center"/>
    </xf>
    <xf numFmtId="165" fontId="18" fillId="0" borderId="10" xfId="42" applyNumberFormat="1" applyBorder="1" applyAlignment="1">
      <alignment horizontal="center"/>
    </xf>
    <xf numFmtId="0" fontId="0" fillId="0" borderId="0" xfId="0" applyNumberFormat="1" applyAlignment="1">
      <alignment horizontal="center"/>
    </xf>
    <xf numFmtId="0" fontId="0" fillId="33" borderId="0" xfId="0" applyNumberFormat="1" applyFill="1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0" xfId="0" applyNumberFormat="1" applyFill="1" applyAlignment="1">
      <alignment horizontal="center"/>
    </xf>
    <xf numFmtId="0" fontId="19" fillId="0" borderId="0" xfId="42" applyFont="1" applyFill="1" applyAlignment="1">
      <alignment horizontal="center"/>
    </xf>
    <xf numFmtId="0" fontId="18" fillId="0" borderId="10" xfId="42" applyFont="1" applyFill="1" applyBorder="1" applyAlignment="1">
      <alignment horizontal="center"/>
    </xf>
    <xf numFmtId="0" fontId="1" fillId="0" borderId="10" xfId="43" applyNumberFormat="1" applyBorder="1" applyAlignment="1">
      <alignment horizontal="center"/>
    </xf>
    <xf numFmtId="0" fontId="1" fillId="0" borderId="0" xfId="43" applyNumberFormat="1" applyAlignment="1">
      <alignment horizontal="center"/>
    </xf>
    <xf numFmtId="0" fontId="1" fillId="33" borderId="10" xfId="43" applyNumberFormat="1" applyFill="1" applyBorder="1" applyAlignment="1">
      <alignment horizontal="center"/>
    </xf>
    <xf numFmtId="0" fontId="0" fillId="33" borderId="10" xfId="0" applyFill="1" applyBorder="1" applyAlignment="1">
      <alignment horizontal="center"/>
    </xf>
    <xf numFmtId="0" fontId="1" fillId="0" borderId="11" xfId="43" applyNumberFormat="1" applyBorder="1" applyAlignment="1">
      <alignment horizontal="center"/>
    </xf>
    <xf numFmtId="0" fontId="1" fillId="0" borderId="0" xfId="43" applyNumberFormat="1" applyBorder="1" applyAlignment="1">
      <alignment horizontal="center"/>
    </xf>
    <xf numFmtId="0" fontId="1" fillId="33" borderId="0" xfId="43" applyNumberFormat="1" applyFill="1" applyAlignment="1">
      <alignment horizontal="center"/>
    </xf>
    <xf numFmtId="0" fontId="1" fillId="0" borderId="0" xfId="43" applyNumberFormat="1" applyFill="1" applyAlignment="1">
      <alignment horizontal="center"/>
    </xf>
    <xf numFmtId="0" fontId="0" fillId="34" borderId="0" xfId="0" applyFill="1" applyAlignment="1">
      <alignment horizontal="center"/>
    </xf>
    <xf numFmtId="0" fontId="18" fillId="0" borderId="0" xfId="0" applyFont="1" applyAlignment="1">
      <alignment horizontal="center"/>
    </xf>
    <xf numFmtId="0" fontId="1" fillId="0" borderId="0" xfId="43" applyNumberFormat="1" applyFont="1" applyFill="1" applyAlignment="1">
      <alignment horizontal="left"/>
    </xf>
    <xf numFmtId="0" fontId="18" fillId="0" borderId="0" xfId="42" applyAlignment="1">
      <alignment horizontal="center"/>
    </xf>
    <xf numFmtId="0" fontId="18" fillId="0" borderId="0" xfId="42" applyFont="1" applyAlignment="1">
      <alignment horizontal="center"/>
    </xf>
    <xf numFmtId="0" fontId="18" fillId="0" borderId="0" xfId="42" applyFont="1" applyFill="1" applyAlignment="1">
      <alignment horizontal="center"/>
    </xf>
    <xf numFmtId="0" fontId="18" fillId="0" borderId="0" xfId="42" applyFill="1" applyAlignment="1">
      <alignment horizontal="center"/>
    </xf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3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7.xml"/><Relationship Id="rId13" Type="http://schemas.openxmlformats.org/officeDocument/2006/relationships/chartsheet" Target="chartsheets/sheet6.xml"/><Relationship Id="rId18" Type="http://schemas.openxmlformats.org/officeDocument/2006/relationships/chartsheet" Target="chartsheets/sheet11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hartsheet" Target="chartsheets/sheet14.xml"/><Relationship Id="rId7" Type="http://schemas.openxmlformats.org/officeDocument/2006/relationships/worksheet" Target="worksheets/sheet6.xml"/><Relationship Id="rId12" Type="http://schemas.openxmlformats.org/officeDocument/2006/relationships/chartsheet" Target="chartsheets/sheet5.xml"/><Relationship Id="rId17" Type="http://schemas.openxmlformats.org/officeDocument/2006/relationships/chartsheet" Target="chartsheets/sheet10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9.xml"/><Relationship Id="rId20" Type="http://schemas.openxmlformats.org/officeDocument/2006/relationships/chartsheet" Target="chartsheets/sheet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chartsheet" Target="chartsheets/sheet4.xml"/><Relationship Id="rId24" Type="http://schemas.openxmlformats.org/officeDocument/2006/relationships/styles" Target="styles.xml"/><Relationship Id="rId5" Type="http://schemas.openxmlformats.org/officeDocument/2006/relationships/worksheet" Target="worksheets/sheet4.xml"/><Relationship Id="rId15" Type="http://schemas.openxmlformats.org/officeDocument/2006/relationships/chartsheet" Target="chartsheets/sheet8.xml"/><Relationship Id="rId23" Type="http://schemas.openxmlformats.org/officeDocument/2006/relationships/theme" Target="theme/theme1.xml"/><Relationship Id="rId10" Type="http://schemas.openxmlformats.org/officeDocument/2006/relationships/chartsheet" Target="chartsheets/sheet3.xml"/><Relationship Id="rId19" Type="http://schemas.openxmlformats.org/officeDocument/2006/relationships/chartsheet" Target="chartsheets/sheet12.xml"/><Relationship Id="rId4" Type="http://schemas.openxmlformats.org/officeDocument/2006/relationships/chartsheet" Target="chartsheets/sheet1.xml"/><Relationship Id="rId9" Type="http://schemas.openxmlformats.org/officeDocument/2006/relationships/chartsheet" Target="chartsheets/sheet2.xml"/><Relationship Id="rId14" Type="http://schemas.openxmlformats.org/officeDocument/2006/relationships/chartsheet" Target="chartsheets/sheet7.xml"/><Relationship Id="rId22" Type="http://schemas.openxmlformats.org/officeDocument/2006/relationships/chartsheet" Target="chartsheets/sheet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Lap 1</c:v>
          </c:tx>
          <c:marker>
            <c:symbol val="none"/>
          </c:marker>
          <c:val>
            <c:numRef>
              <c:f>'Lap Breaks'!$A$4:$A$200</c:f>
              <c:numCache>
                <c:formatCode>General</c:formatCode>
                <c:ptCount val="197"/>
                <c:pt idx="0">
                  <c:v>0.9</c:v>
                </c:pt>
                <c:pt idx="1">
                  <c:v>4.0999999999999996</c:v>
                </c:pt>
                <c:pt idx="2">
                  <c:v>8.8000000000000007</c:v>
                </c:pt>
                <c:pt idx="3">
                  <c:v>13.4</c:v>
                </c:pt>
                <c:pt idx="4">
                  <c:v>17.5</c:v>
                </c:pt>
                <c:pt idx="5">
                  <c:v>23.5</c:v>
                </c:pt>
                <c:pt idx="6">
                  <c:v>26.7</c:v>
                </c:pt>
                <c:pt idx="7">
                  <c:v>28.1</c:v>
                </c:pt>
                <c:pt idx="8">
                  <c:v>30.7</c:v>
                </c:pt>
                <c:pt idx="9">
                  <c:v>31.3</c:v>
                </c:pt>
                <c:pt idx="10">
                  <c:v>33.200000000000003</c:v>
                </c:pt>
                <c:pt idx="11">
                  <c:v>34.700000000000003</c:v>
                </c:pt>
                <c:pt idx="12">
                  <c:v>35.200000000000003</c:v>
                </c:pt>
                <c:pt idx="13">
                  <c:v>35.4</c:v>
                </c:pt>
                <c:pt idx="14">
                  <c:v>35.700000000000003</c:v>
                </c:pt>
                <c:pt idx="15">
                  <c:v>35.700000000000003</c:v>
                </c:pt>
                <c:pt idx="16">
                  <c:v>35.700000000000003</c:v>
                </c:pt>
                <c:pt idx="17">
                  <c:v>35</c:v>
                </c:pt>
                <c:pt idx="18">
                  <c:v>33.9</c:v>
                </c:pt>
                <c:pt idx="19">
                  <c:v>33.700000000000003</c:v>
                </c:pt>
                <c:pt idx="20">
                  <c:v>33.1</c:v>
                </c:pt>
                <c:pt idx="21">
                  <c:v>31.9</c:v>
                </c:pt>
                <c:pt idx="22">
                  <c:v>30.9</c:v>
                </c:pt>
                <c:pt idx="23">
                  <c:v>29.5</c:v>
                </c:pt>
                <c:pt idx="24">
                  <c:v>28.2</c:v>
                </c:pt>
                <c:pt idx="25">
                  <c:v>27.1</c:v>
                </c:pt>
                <c:pt idx="26">
                  <c:v>26.5</c:v>
                </c:pt>
                <c:pt idx="27">
                  <c:v>25.9</c:v>
                </c:pt>
                <c:pt idx="28">
                  <c:v>24.9</c:v>
                </c:pt>
                <c:pt idx="29">
                  <c:v>24.6</c:v>
                </c:pt>
                <c:pt idx="30">
                  <c:v>24.1</c:v>
                </c:pt>
                <c:pt idx="31">
                  <c:v>23.9</c:v>
                </c:pt>
                <c:pt idx="32">
                  <c:v>22.4</c:v>
                </c:pt>
                <c:pt idx="33">
                  <c:v>20</c:v>
                </c:pt>
                <c:pt idx="34">
                  <c:v>19.399999999999999</c:v>
                </c:pt>
                <c:pt idx="35">
                  <c:v>19.100000000000001</c:v>
                </c:pt>
                <c:pt idx="36">
                  <c:v>18.5</c:v>
                </c:pt>
                <c:pt idx="37">
                  <c:v>18.2</c:v>
                </c:pt>
                <c:pt idx="38">
                  <c:v>18.899999999999999</c:v>
                </c:pt>
                <c:pt idx="39">
                  <c:v>21</c:v>
                </c:pt>
                <c:pt idx="40">
                  <c:v>22.4</c:v>
                </c:pt>
                <c:pt idx="41">
                  <c:v>23.1</c:v>
                </c:pt>
                <c:pt idx="42">
                  <c:v>24.8</c:v>
                </c:pt>
                <c:pt idx="43">
                  <c:v>26.3</c:v>
                </c:pt>
                <c:pt idx="44">
                  <c:v>27.4</c:v>
                </c:pt>
                <c:pt idx="45">
                  <c:v>27.6</c:v>
                </c:pt>
                <c:pt idx="46">
                  <c:v>28.4</c:v>
                </c:pt>
                <c:pt idx="47">
                  <c:v>29.1</c:v>
                </c:pt>
                <c:pt idx="48">
                  <c:v>29.7</c:v>
                </c:pt>
                <c:pt idx="49">
                  <c:v>30</c:v>
                </c:pt>
                <c:pt idx="50">
                  <c:v>30.2</c:v>
                </c:pt>
                <c:pt idx="51">
                  <c:v>29.7</c:v>
                </c:pt>
                <c:pt idx="52">
                  <c:v>28.7</c:v>
                </c:pt>
                <c:pt idx="53">
                  <c:v>28.4</c:v>
                </c:pt>
                <c:pt idx="54">
                  <c:v>27.6</c:v>
                </c:pt>
                <c:pt idx="55">
                  <c:v>26.9</c:v>
                </c:pt>
                <c:pt idx="56">
                  <c:v>26</c:v>
                </c:pt>
                <c:pt idx="57">
                  <c:v>25.7</c:v>
                </c:pt>
                <c:pt idx="58">
                  <c:v>25.4</c:v>
                </c:pt>
                <c:pt idx="59">
                  <c:v>25.3</c:v>
                </c:pt>
                <c:pt idx="60">
                  <c:v>25.3</c:v>
                </c:pt>
                <c:pt idx="61">
                  <c:v>25.3</c:v>
                </c:pt>
                <c:pt idx="62">
                  <c:v>26.2</c:v>
                </c:pt>
                <c:pt idx="63">
                  <c:v>27.7</c:v>
                </c:pt>
                <c:pt idx="64">
                  <c:v>28</c:v>
                </c:pt>
                <c:pt idx="65">
                  <c:v>28.5</c:v>
                </c:pt>
                <c:pt idx="66">
                  <c:v>29</c:v>
                </c:pt>
                <c:pt idx="67">
                  <c:v>30.3</c:v>
                </c:pt>
                <c:pt idx="68">
                  <c:v>31.2</c:v>
                </c:pt>
                <c:pt idx="69">
                  <c:v>30.8</c:v>
                </c:pt>
                <c:pt idx="70">
                  <c:v>30.3</c:v>
                </c:pt>
                <c:pt idx="71">
                  <c:v>30.9</c:v>
                </c:pt>
                <c:pt idx="72">
                  <c:v>31.8</c:v>
                </c:pt>
                <c:pt idx="73">
                  <c:v>32.5</c:v>
                </c:pt>
                <c:pt idx="74">
                  <c:v>33</c:v>
                </c:pt>
                <c:pt idx="75">
                  <c:v>33.299999999999997</c:v>
                </c:pt>
                <c:pt idx="76">
                  <c:v>33.700000000000003</c:v>
                </c:pt>
                <c:pt idx="77">
                  <c:v>33.9</c:v>
                </c:pt>
                <c:pt idx="78">
                  <c:v>34.200000000000003</c:v>
                </c:pt>
                <c:pt idx="79">
                  <c:v>34.9</c:v>
                </c:pt>
                <c:pt idx="80">
                  <c:v>35.4</c:v>
                </c:pt>
                <c:pt idx="81">
                  <c:v>35.799999999999997</c:v>
                </c:pt>
                <c:pt idx="82">
                  <c:v>35.799999999999997</c:v>
                </c:pt>
                <c:pt idx="83">
                  <c:v>35.5</c:v>
                </c:pt>
                <c:pt idx="84">
                  <c:v>34.6</c:v>
                </c:pt>
                <c:pt idx="85">
                  <c:v>33.799999999999997</c:v>
                </c:pt>
                <c:pt idx="86">
                  <c:v>33.700000000000003</c:v>
                </c:pt>
                <c:pt idx="87">
                  <c:v>33.799999999999997</c:v>
                </c:pt>
                <c:pt idx="88">
                  <c:v>33.700000000000003</c:v>
                </c:pt>
                <c:pt idx="89">
                  <c:v>33.299999999999997</c:v>
                </c:pt>
                <c:pt idx="90">
                  <c:v>32.1</c:v>
                </c:pt>
                <c:pt idx="91">
                  <c:v>30.4</c:v>
                </c:pt>
                <c:pt idx="92">
                  <c:v>29.1</c:v>
                </c:pt>
                <c:pt idx="93">
                  <c:v>28.5</c:v>
                </c:pt>
                <c:pt idx="94">
                  <c:v>28</c:v>
                </c:pt>
                <c:pt idx="95">
                  <c:v>27.5</c:v>
                </c:pt>
                <c:pt idx="96">
                  <c:v>27.1</c:v>
                </c:pt>
                <c:pt idx="97">
                  <c:v>26.4</c:v>
                </c:pt>
                <c:pt idx="98">
                  <c:v>26</c:v>
                </c:pt>
                <c:pt idx="99">
                  <c:v>25.8</c:v>
                </c:pt>
                <c:pt idx="100">
                  <c:v>25.8</c:v>
                </c:pt>
                <c:pt idx="101">
                  <c:v>25.4</c:v>
                </c:pt>
                <c:pt idx="102">
                  <c:v>24.7</c:v>
                </c:pt>
                <c:pt idx="103">
                  <c:v>24.2</c:v>
                </c:pt>
                <c:pt idx="104">
                  <c:v>23.8</c:v>
                </c:pt>
                <c:pt idx="105">
                  <c:v>22.9</c:v>
                </c:pt>
                <c:pt idx="106">
                  <c:v>22.7</c:v>
                </c:pt>
                <c:pt idx="107">
                  <c:v>22.8</c:v>
                </c:pt>
                <c:pt idx="108">
                  <c:v>22.9</c:v>
                </c:pt>
                <c:pt idx="109">
                  <c:v>23</c:v>
                </c:pt>
                <c:pt idx="110">
                  <c:v>23.3</c:v>
                </c:pt>
                <c:pt idx="111">
                  <c:v>23.8</c:v>
                </c:pt>
                <c:pt idx="112">
                  <c:v>24</c:v>
                </c:pt>
                <c:pt idx="113">
                  <c:v>24</c:v>
                </c:pt>
                <c:pt idx="114">
                  <c:v>21.5</c:v>
                </c:pt>
                <c:pt idx="115">
                  <c:v>21.9</c:v>
                </c:pt>
                <c:pt idx="116">
                  <c:v>28.1</c:v>
                </c:pt>
                <c:pt idx="117">
                  <c:v>28.2</c:v>
                </c:pt>
                <c:pt idx="118">
                  <c:v>29</c:v>
                </c:pt>
                <c:pt idx="119">
                  <c:v>28.6</c:v>
                </c:pt>
                <c:pt idx="120">
                  <c:v>28.9</c:v>
                </c:pt>
                <c:pt idx="121">
                  <c:v>28.8</c:v>
                </c:pt>
                <c:pt idx="122">
                  <c:v>28.6</c:v>
                </c:pt>
                <c:pt idx="123">
                  <c:v>28.8</c:v>
                </c:pt>
                <c:pt idx="124">
                  <c:v>29.5</c:v>
                </c:pt>
                <c:pt idx="125">
                  <c:v>29.9</c:v>
                </c:pt>
                <c:pt idx="126">
                  <c:v>30</c:v>
                </c:pt>
                <c:pt idx="127">
                  <c:v>29.8</c:v>
                </c:pt>
                <c:pt idx="128">
                  <c:v>29.3</c:v>
                </c:pt>
                <c:pt idx="129">
                  <c:v>28.8</c:v>
                </c:pt>
                <c:pt idx="130">
                  <c:v>28.9</c:v>
                </c:pt>
                <c:pt idx="131">
                  <c:v>29.4</c:v>
                </c:pt>
                <c:pt idx="132">
                  <c:v>30.4</c:v>
                </c:pt>
                <c:pt idx="133">
                  <c:v>31.6</c:v>
                </c:pt>
                <c:pt idx="134">
                  <c:v>32.799999999999997</c:v>
                </c:pt>
                <c:pt idx="135">
                  <c:v>33.799999999999997</c:v>
                </c:pt>
                <c:pt idx="136">
                  <c:v>34.700000000000003</c:v>
                </c:pt>
                <c:pt idx="137">
                  <c:v>35.299999999999997</c:v>
                </c:pt>
                <c:pt idx="138">
                  <c:v>36.1</c:v>
                </c:pt>
                <c:pt idx="139">
                  <c:v>36.9</c:v>
                </c:pt>
                <c:pt idx="140">
                  <c:v>37.200000000000003</c:v>
                </c:pt>
                <c:pt idx="141">
                  <c:v>37.200000000000003</c:v>
                </c:pt>
                <c:pt idx="142">
                  <c:v>36.299999999999997</c:v>
                </c:pt>
                <c:pt idx="143">
                  <c:v>34.799999999999997</c:v>
                </c:pt>
                <c:pt idx="144">
                  <c:v>34.4</c:v>
                </c:pt>
                <c:pt idx="145">
                  <c:v>32.200000000000003</c:v>
                </c:pt>
                <c:pt idx="146">
                  <c:v>29.2</c:v>
                </c:pt>
                <c:pt idx="147">
                  <c:v>28.4</c:v>
                </c:pt>
                <c:pt idx="148">
                  <c:v>26.6</c:v>
                </c:pt>
                <c:pt idx="149">
                  <c:v>25.6</c:v>
                </c:pt>
                <c:pt idx="150">
                  <c:v>24.6</c:v>
                </c:pt>
                <c:pt idx="151">
                  <c:v>23.8</c:v>
                </c:pt>
                <c:pt idx="152">
                  <c:v>23.7</c:v>
                </c:pt>
                <c:pt idx="153">
                  <c:v>23.6</c:v>
                </c:pt>
                <c:pt idx="154">
                  <c:v>23.9</c:v>
                </c:pt>
                <c:pt idx="155">
                  <c:v>24.6</c:v>
                </c:pt>
                <c:pt idx="156">
                  <c:v>26.3</c:v>
                </c:pt>
                <c:pt idx="157">
                  <c:v>27.8</c:v>
                </c:pt>
                <c:pt idx="158">
                  <c:v>26.8</c:v>
                </c:pt>
                <c:pt idx="159">
                  <c:v>27.9</c:v>
                </c:pt>
                <c:pt idx="160">
                  <c:v>28.9</c:v>
                </c:pt>
                <c:pt idx="161">
                  <c:v>29.1</c:v>
                </c:pt>
                <c:pt idx="162">
                  <c:v>29</c:v>
                </c:pt>
                <c:pt idx="163">
                  <c:v>29.3</c:v>
                </c:pt>
                <c:pt idx="164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Lap 2</c:v>
          </c:tx>
          <c:marker>
            <c:symbol val="none"/>
          </c:marker>
          <c:val>
            <c:numRef>
              <c:f>'Lap Breaks'!$B$4:$B$200</c:f>
              <c:numCache>
                <c:formatCode>General</c:formatCode>
                <c:ptCount val="197"/>
                <c:pt idx="0">
                  <c:v>29</c:v>
                </c:pt>
                <c:pt idx="1">
                  <c:v>29</c:v>
                </c:pt>
                <c:pt idx="2">
                  <c:v>28.9</c:v>
                </c:pt>
                <c:pt idx="3">
                  <c:v>29.2</c:v>
                </c:pt>
                <c:pt idx="4">
                  <c:v>29.8</c:v>
                </c:pt>
                <c:pt idx="5">
                  <c:v>30.3</c:v>
                </c:pt>
                <c:pt idx="6">
                  <c:v>31.3</c:v>
                </c:pt>
                <c:pt idx="7">
                  <c:v>32.299999999999997</c:v>
                </c:pt>
                <c:pt idx="8">
                  <c:v>34</c:v>
                </c:pt>
                <c:pt idx="9">
                  <c:v>35.200000000000003</c:v>
                </c:pt>
                <c:pt idx="10">
                  <c:v>36.4</c:v>
                </c:pt>
                <c:pt idx="11">
                  <c:v>36.700000000000003</c:v>
                </c:pt>
                <c:pt idx="12">
                  <c:v>37</c:v>
                </c:pt>
                <c:pt idx="13">
                  <c:v>36.6</c:v>
                </c:pt>
                <c:pt idx="14">
                  <c:v>36.4</c:v>
                </c:pt>
                <c:pt idx="15">
                  <c:v>36</c:v>
                </c:pt>
                <c:pt idx="16">
                  <c:v>35.5</c:v>
                </c:pt>
                <c:pt idx="17">
                  <c:v>34.700000000000003</c:v>
                </c:pt>
                <c:pt idx="18">
                  <c:v>33.6</c:v>
                </c:pt>
                <c:pt idx="19">
                  <c:v>30.9</c:v>
                </c:pt>
                <c:pt idx="20">
                  <c:v>28.9</c:v>
                </c:pt>
                <c:pt idx="21">
                  <c:v>29.1</c:v>
                </c:pt>
                <c:pt idx="22">
                  <c:v>28.7</c:v>
                </c:pt>
                <c:pt idx="23">
                  <c:v>27.6</c:v>
                </c:pt>
                <c:pt idx="24">
                  <c:v>26.8</c:v>
                </c:pt>
                <c:pt idx="25">
                  <c:v>26.5</c:v>
                </c:pt>
                <c:pt idx="26">
                  <c:v>25.6</c:v>
                </c:pt>
                <c:pt idx="27">
                  <c:v>25</c:v>
                </c:pt>
                <c:pt idx="28">
                  <c:v>24.8</c:v>
                </c:pt>
                <c:pt idx="29">
                  <c:v>23.3</c:v>
                </c:pt>
                <c:pt idx="30">
                  <c:v>20.2</c:v>
                </c:pt>
                <c:pt idx="31">
                  <c:v>19.2</c:v>
                </c:pt>
                <c:pt idx="32">
                  <c:v>18.600000000000001</c:v>
                </c:pt>
                <c:pt idx="33">
                  <c:v>17.399999999999999</c:v>
                </c:pt>
                <c:pt idx="34">
                  <c:v>17.7</c:v>
                </c:pt>
                <c:pt idx="35">
                  <c:v>18.399999999999999</c:v>
                </c:pt>
                <c:pt idx="36">
                  <c:v>19.2</c:v>
                </c:pt>
                <c:pt idx="37">
                  <c:v>21.5</c:v>
                </c:pt>
                <c:pt idx="38">
                  <c:v>23.5</c:v>
                </c:pt>
                <c:pt idx="39">
                  <c:v>25.1</c:v>
                </c:pt>
                <c:pt idx="40">
                  <c:v>26.4</c:v>
                </c:pt>
                <c:pt idx="41">
                  <c:v>27</c:v>
                </c:pt>
                <c:pt idx="42">
                  <c:v>27.2</c:v>
                </c:pt>
                <c:pt idx="43">
                  <c:v>27.6</c:v>
                </c:pt>
                <c:pt idx="44">
                  <c:v>27.7</c:v>
                </c:pt>
                <c:pt idx="45">
                  <c:v>27.7</c:v>
                </c:pt>
                <c:pt idx="46">
                  <c:v>27.9</c:v>
                </c:pt>
                <c:pt idx="47">
                  <c:v>28.2</c:v>
                </c:pt>
                <c:pt idx="48">
                  <c:v>28.4</c:v>
                </c:pt>
                <c:pt idx="49">
                  <c:v>28.8</c:v>
                </c:pt>
                <c:pt idx="50">
                  <c:v>29.1</c:v>
                </c:pt>
                <c:pt idx="51">
                  <c:v>29.6</c:v>
                </c:pt>
                <c:pt idx="52">
                  <c:v>29.5</c:v>
                </c:pt>
                <c:pt idx="53">
                  <c:v>28.8</c:v>
                </c:pt>
                <c:pt idx="54">
                  <c:v>27.6</c:v>
                </c:pt>
                <c:pt idx="55">
                  <c:v>26.7</c:v>
                </c:pt>
                <c:pt idx="56">
                  <c:v>26.1</c:v>
                </c:pt>
                <c:pt idx="57">
                  <c:v>26.1</c:v>
                </c:pt>
                <c:pt idx="58">
                  <c:v>26.1</c:v>
                </c:pt>
                <c:pt idx="59">
                  <c:v>26</c:v>
                </c:pt>
                <c:pt idx="60">
                  <c:v>26.1</c:v>
                </c:pt>
                <c:pt idx="61">
                  <c:v>26.6</c:v>
                </c:pt>
                <c:pt idx="62">
                  <c:v>27.2</c:v>
                </c:pt>
                <c:pt idx="63">
                  <c:v>28</c:v>
                </c:pt>
                <c:pt idx="64">
                  <c:v>29</c:v>
                </c:pt>
                <c:pt idx="65">
                  <c:v>30.2</c:v>
                </c:pt>
                <c:pt idx="66">
                  <c:v>30.7</c:v>
                </c:pt>
                <c:pt idx="67">
                  <c:v>31</c:v>
                </c:pt>
                <c:pt idx="68">
                  <c:v>31.3</c:v>
                </c:pt>
                <c:pt idx="69">
                  <c:v>31.5</c:v>
                </c:pt>
                <c:pt idx="70">
                  <c:v>32.299999999999997</c:v>
                </c:pt>
                <c:pt idx="71">
                  <c:v>33.200000000000003</c:v>
                </c:pt>
                <c:pt idx="72">
                  <c:v>33.799999999999997</c:v>
                </c:pt>
                <c:pt idx="73">
                  <c:v>34</c:v>
                </c:pt>
                <c:pt idx="74">
                  <c:v>34.299999999999997</c:v>
                </c:pt>
                <c:pt idx="75">
                  <c:v>34.6</c:v>
                </c:pt>
                <c:pt idx="76">
                  <c:v>35.200000000000003</c:v>
                </c:pt>
                <c:pt idx="77">
                  <c:v>35.700000000000003</c:v>
                </c:pt>
                <c:pt idx="78">
                  <c:v>35.6</c:v>
                </c:pt>
                <c:pt idx="79">
                  <c:v>35.299999999999997</c:v>
                </c:pt>
                <c:pt idx="80">
                  <c:v>35.200000000000003</c:v>
                </c:pt>
                <c:pt idx="81">
                  <c:v>34.799999999999997</c:v>
                </c:pt>
                <c:pt idx="82">
                  <c:v>34.4</c:v>
                </c:pt>
                <c:pt idx="83">
                  <c:v>34</c:v>
                </c:pt>
                <c:pt idx="84">
                  <c:v>33.700000000000003</c:v>
                </c:pt>
                <c:pt idx="85">
                  <c:v>33.700000000000003</c:v>
                </c:pt>
                <c:pt idx="86">
                  <c:v>33.299999999999997</c:v>
                </c:pt>
                <c:pt idx="87">
                  <c:v>32.299999999999997</c:v>
                </c:pt>
                <c:pt idx="88">
                  <c:v>30.5</c:v>
                </c:pt>
                <c:pt idx="89">
                  <c:v>29.1</c:v>
                </c:pt>
                <c:pt idx="90">
                  <c:v>29</c:v>
                </c:pt>
                <c:pt idx="91">
                  <c:v>28.6</c:v>
                </c:pt>
                <c:pt idx="92">
                  <c:v>28.1</c:v>
                </c:pt>
                <c:pt idx="93">
                  <c:v>27.7</c:v>
                </c:pt>
                <c:pt idx="94">
                  <c:v>27.5</c:v>
                </c:pt>
                <c:pt idx="95">
                  <c:v>27.4</c:v>
                </c:pt>
                <c:pt idx="96">
                  <c:v>27.3</c:v>
                </c:pt>
                <c:pt idx="97">
                  <c:v>27</c:v>
                </c:pt>
                <c:pt idx="98">
                  <c:v>26.4</c:v>
                </c:pt>
                <c:pt idx="99">
                  <c:v>23.5</c:v>
                </c:pt>
                <c:pt idx="100">
                  <c:v>21.8</c:v>
                </c:pt>
                <c:pt idx="101">
                  <c:v>24.8</c:v>
                </c:pt>
                <c:pt idx="102">
                  <c:v>21.1</c:v>
                </c:pt>
                <c:pt idx="103">
                  <c:v>21</c:v>
                </c:pt>
                <c:pt idx="104">
                  <c:v>20.9</c:v>
                </c:pt>
                <c:pt idx="105">
                  <c:v>21.1</c:v>
                </c:pt>
                <c:pt idx="106">
                  <c:v>22.4</c:v>
                </c:pt>
                <c:pt idx="107">
                  <c:v>24.1</c:v>
                </c:pt>
                <c:pt idx="108">
                  <c:v>25</c:v>
                </c:pt>
                <c:pt idx="109">
                  <c:v>25.3</c:v>
                </c:pt>
                <c:pt idx="110">
                  <c:v>25</c:v>
                </c:pt>
                <c:pt idx="111">
                  <c:v>25.9</c:v>
                </c:pt>
                <c:pt idx="112">
                  <c:v>25.9</c:v>
                </c:pt>
                <c:pt idx="113">
                  <c:v>26.1</c:v>
                </c:pt>
                <c:pt idx="114">
                  <c:v>26.5</c:v>
                </c:pt>
                <c:pt idx="115">
                  <c:v>26.8</c:v>
                </c:pt>
                <c:pt idx="116">
                  <c:v>26.9</c:v>
                </c:pt>
                <c:pt idx="117">
                  <c:v>27</c:v>
                </c:pt>
                <c:pt idx="118">
                  <c:v>27.4</c:v>
                </c:pt>
                <c:pt idx="119">
                  <c:v>28.1</c:v>
                </c:pt>
                <c:pt idx="120">
                  <c:v>29</c:v>
                </c:pt>
                <c:pt idx="121">
                  <c:v>29.6</c:v>
                </c:pt>
                <c:pt idx="122">
                  <c:v>30.3</c:v>
                </c:pt>
                <c:pt idx="123">
                  <c:v>30.5</c:v>
                </c:pt>
                <c:pt idx="124">
                  <c:v>28.7</c:v>
                </c:pt>
                <c:pt idx="125">
                  <c:v>27</c:v>
                </c:pt>
                <c:pt idx="126">
                  <c:v>29.2</c:v>
                </c:pt>
                <c:pt idx="127">
                  <c:v>29.5</c:v>
                </c:pt>
                <c:pt idx="128">
                  <c:v>29.2</c:v>
                </c:pt>
                <c:pt idx="129">
                  <c:v>29.8</c:v>
                </c:pt>
                <c:pt idx="130">
                  <c:v>30.1</c:v>
                </c:pt>
                <c:pt idx="131">
                  <c:v>30.9</c:v>
                </c:pt>
                <c:pt idx="132">
                  <c:v>31.9</c:v>
                </c:pt>
                <c:pt idx="133">
                  <c:v>32.799999999999997</c:v>
                </c:pt>
                <c:pt idx="134">
                  <c:v>33.5</c:v>
                </c:pt>
                <c:pt idx="135">
                  <c:v>34.1</c:v>
                </c:pt>
                <c:pt idx="136">
                  <c:v>34.799999999999997</c:v>
                </c:pt>
                <c:pt idx="137">
                  <c:v>35.200000000000003</c:v>
                </c:pt>
                <c:pt idx="138">
                  <c:v>35.1</c:v>
                </c:pt>
                <c:pt idx="139">
                  <c:v>35.200000000000003</c:v>
                </c:pt>
                <c:pt idx="140">
                  <c:v>34.5</c:v>
                </c:pt>
                <c:pt idx="141">
                  <c:v>33</c:v>
                </c:pt>
                <c:pt idx="142">
                  <c:v>32.299999999999997</c:v>
                </c:pt>
                <c:pt idx="143">
                  <c:v>30.7</c:v>
                </c:pt>
                <c:pt idx="144">
                  <c:v>29.3</c:v>
                </c:pt>
                <c:pt idx="145">
                  <c:v>27.5</c:v>
                </c:pt>
                <c:pt idx="146">
                  <c:v>24.2</c:v>
                </c:pt>
                <c:pt idx="147">
                  <c:v>24.1</c:v>
                </c:pt>
                <c:pt idx="148">
                  <c:v>23.5</c:v>
                </c:pt>
                <c:pt idx="149">
                  <c:v>23</c:v>
                </c:pt>
                <c:pt idx="150">
                  <c:v>22.4</c:v>
                </c:pt>
                <c:pt idx="151">
                  <c:v>22.5</c:v>
                </c:pt>
                <c:pt idx="152">
                  <c:v>23.2</c:v>
                </c:pt>
                <c:pt idx="153">
                  <c:v>23.5</c:v>
                </c:pt>
                <c:pt idx="154">
                  <c:v>24</c:v>
                </c:pt>
                <c:pt idx="155">
                  <c:v>24.5</c:v>
                </c:pt>
                <c:pt idx="156">
                  <c:v>25.6</c:v>
                </c:pt>
                <c:pt idx="157">
                  <c:v>26</c:v>
                </c:pt>
                <c:pt idx="158">
                  <c:v>26.8</c:v>
                </c:pt>
                <c:pt idx="159">
                  <c:v>27.9</c:v>
                </c:pt>
                <c:pt idx="160">
                  <c:v>28.8</c:v>
                </c:pt>
                <c:pt idx="161">
                  <c:v>29.1</c:v>
                </c:pt>
                <c:pt idx="162">
                  <c:v>29.4</c:v>
                </c:pt>
                <c:pt idx="16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Lap 3</c:v>
          </c:tx>
          <c:marker>
            <c:symbol val="none"/>
          </c:marker>
          <c:val>
            <c:numRef>
              <c:f>'Lap Breaks'!$C$4:$C$200</c:f>
              <c:numCache>
                <c:formatCode>General</c:formatCode>
                <c:ptCount val="197"/>
                <c:pt idx="0">
                  <c:v>29</c:v>
                </c:pt>
                <c:pt idx="1">
                  <c:v>29.1</c:v>
                </c:pt>
                <c:pt idx="2">
                  <c:v>29.3</c:v>
                </c:pt>
                <c:pt idx="3">
                  <c:v>29.9</c:v>
                </c:pt>
                <c:pt idx="4">
                  <c:v>30.5</c:v>
                </c:pt>
                <c:pt idx="5">
                  <c:v>30.7</c:v>
                </c:pt>
                <c:pt idx="6">
                  <c:v>31.5</c:v>
                </c:pt>
                <c:pt idx="7">
                  <c:v>32.299999999999997</c:v>
                </c:pt>
                <c:pt idx="8">
                  <c:v>32.5</c:v>
                </c:pt>
                <c:pt idx="9">
                  <c:v>33.6</c:v>
                </c:pt>
                <c:pt idx="10">
                  <c:v>35.299999999999997</c:v>
                </c:pt>
                <c:pt idx="11">
                  <c:v>35.6</c:v>
                </c:pt>
                <c:pt idx="12">
                  <c:v>35.5</c:v>
                </c:pt>
                <c:pt idx="13">
                  <c:v>35.5</c:v>
                </c:pt>
                <c:pt idx="14">
                  <c:v>35.799999999999997</c:v>
                </c:pt>
                <c:pt idx="15">
                  <c:v>35.700000000000003</c:v>
                </c:pt>
                <c:pt idx="16">
                  <c:v>35</c:v>
                </c:pt>
                <c:pt idx="17">
                  <c:v>34.299999999999997</c:v>
                </c:pt>
                <c:pt idx="18">
                  <c:v>34</c:v>
                </c:pt>
                <c:pt idx="19">
                  <c:v>32.299999999999997</c:v>
                </c:pt>
                <c:pt idx="20">
                  <c:v>29.9</c:v>
                </c:pt>
                <c:pt idx="21">
                  <c:v>28.7</c:v>
                </c:pt>
                <c:pt idx="22">
                  <c:v>27.5</c:v>
                </c:pt>
                <c:pt idx="23">
                  <c:v>27.2</c:v>
                </c:pt>
                <c:pt idx="24">
                  <c:v>26.7</c:v>
                </c:pt>
                <c:pt idx="25">
                  <c:v>25.2</c:v>
                </c:pt>
                <c:pt idx="26">
                  <c:v>24.2</c:v>
                </c:pt>
                <c:pt idx="27">
                  <c:v>23.8</c:v>
                </c:pt>
                <c:pt idx="28">
                  <c:v>22.4</c:v>
                </c:pt>
                <c:pt idx="29">
                  <c:v>20.100000000000001</c:v>
                </c:pt>
                <c:pt idx="30">
                  <c:v>18.600000000000001</c:v>
                </c:pt>
                <c:pt idx="31">
                  <c:v>18.2</c:v>
                </c:pt>
                <c:pt idx="32">
                  <c:v>17</c:v>
                </c:pt>
                <c:pt idx="33">
                  <c:v>16</c:v>
                </c:pt>
                <c:pt idx="34">
                  <c:v>15.4</c:v>
                </c:pt>
                <c:pt idx="35">
                  <c:v>15.1</c:v>
                </c:pt>
                <c:pt idx="36">
                  <c:v>15.5</c:v>
                </c:pt>
                <c:pt idx="37">
                  <c:v>16.2</c:v>
                </c:pt>
                <c:pt idx="38">
                  <c:v>17.8</c:v>
                </c:pt>
                <c:pt idx="39">
                  <c:v>20.3</c:v>
                </c:pt>
                <c:pt idx="40">
                  <c:v>21.8</c:v>
                </c:pt>
                <c:pt idx="41">
                  <c:v>22.8</c:v>
                </c:pt>
                <c:pt idx="42">
                  <c:v>23.6</c:v>
                </c:pt>
                <c:pt idx="43">
                  <c:v>24.1</c:v>
                </c:pt>
                <c:pt idx="44">
                  <c:v>25.1</c:v>
                </c:pt>
                <c:pt idx="45">
                  <c:v>26.2</c:v>
                </c:pt>
                <c:pt idx="46">
                  <c:v>26.3</c:v>
                </c:pt>
                <c:pt idx="47">
                  <c:v>26.5</c:v>
                </c:pt>
                <c:pt idx="48">
                  <c:v>26.9</c:v>
                </c:pt>
                <c:pt idx="49">
                  <c:v>27.5</c:v>
                </c:pt>
                <c:pt idx="50">
                  <c:v>27.9</c:v>
                </c:pt>
                <c:pt idx="51">
                  <c:v>29.1</c:v>
                </c:pt>
                <c:pt idx="52">
                  <c:v>30</c:v>
                </c:pt>
                <c:pt idx="53">
                  <c:v>30.5</c:v>
                </c:pt>
                <c:pt idx="54">
                  <c:v>29.3</c:v>
                </c:pt>
                <c:pt idx="55">
                  <c:v>27.3</c:v>
                </c:pt>
                <c:pt idx="56">
                  <c:v>26.9</c:v>
                </c:pt>
                <c:pt idx="57">
                  <c:v>26</c:v>
                </c:pt>
                <c:pt idx="58">
                  <c:v>25.4</c:v>
                </c:pt>
                <c:pt idx="59">
                  <c:v>24.9</c:v>
                </c:pt>
                <c:pt idx="60">
                  <c:v>25</c:v>
                </c:pt>
                <c:pt idx="61">
                  <c:v>25.1</c:v>
                </c:pt>
                <c:pt idx="62">
                  <c:v>25.3</c:v>
                </c:pt>
                <c:pt idx="63">
                  <c:v>25.3</c:v>
                </c:pt>
                <c:pt idx="64">
                  <c:v>25.9</c:v>
                </c:pt>
                <c:pt idx="65">
                  <c:v>26.8</c:v>
                </c:pt>
                <c:pt idx="66">
                  <c:v>26.8</c:v>
                </c:pt>
                <c:pt idx="67">
                  <c:v>27.7</c:v>
                </c:pt>
                <c:pt idx="68">
                  <c:v>28.3</c:v>
                </c:pt>
                <c:pt idx="69">
                  <c:v>28.7</c:v>
                </c:pt>
                <c:pt idx="70">
                  <c:v>29.3</c:v>
                </c:pt>
                <c:pt idx="71">
                  <c:v>29.4</c:v>
                </c:pt>
                <c:pt idx="72">
                  <c:v>30</c:v>
                </c:pt>
                <c:pt idx="73">
                  <c:v>30.8</c:v>
                </c:pt>
                <c:pt idx="74">
                  <c:v>31.2</c:v>
                </c:pt>
                <c:pt idx="75">
                  <c:v>31.9</c:v>
                </c:pt>
                <c:pt idx="76">
                  <c:v>33.4</c:v>
                </c:pt>
                <c:pt idx="77">
                  <c:v>34.1</c:v>
                </c:pt>
                <c:pt idx="78">
                  <c:v>34.4</c:v>
                </c:pt>
                <c:pt idx="79">
                  <c:v>34.700000000000003</c:v>
                </c:pt>
                <c:pt idx="80">
                  <c:v>35.5</c:v>
                </c:pt>
                <c:pt idx="81">
                  <c:v>35.6</c:v>
                </c:pt>
                <c:pt idx="82">
                  <c:v>35.1</c:v>
                </c:pt>
                <c:pt idx="83">
                  <c:v>35.200000000000003</c:v>
                </c:pt>
                <c:pt idx="84">
                  <c:v>35.200000000000003</c:v>
                </c:pt>
                <c:pt idx="85">
                  <c:v>35.4</c:v>
                </c:pt>
                <c:pt idx="86">
                  <c:v>35.9</c:v>
                </c:pt>
                <c:pt idx="87">
                  <c:v>36.299999999999997</c:v>
                </c:pt>
                <c:pt idx="88">
                  <c:v>35.9</c:v>
                </c:pt>
                <c:pt idx="89">
                  <c:v>34.700000000000003</c:v>
                </c:pt>
                <c:pt idx="90">
                  <c:v>33.700000000000003</c:v>
                </c:pt>
                <c:pt idx="91">
                  <c:v>32.5</c:v>
                </c:pt>
                <c:pt idx="92">
                  <c:v>31.5</c:v>
                </c:pt>
                <c:pt idx="93">
                  <c:v>30</c:v>
                </c:pt>
                <c:pt idx="94">
                  <c:v>28.7</c:v>
                </c:pt>
                <c:pt idx="95">
                  <c:v>27.8</c:v>
                </c:pt>
                <c:pt idx="96">
                  <c:v>26.8</c:v>
                </c:pt>
                <c:pt idx="97">
                  <c:v>25.7</c:v>
                </c:pt>
                <c:pt idx="98">
                  <c:v>24.9</c:v>
                </c:pt>
                <c:pt idx="99">
                  <c:v>24.3</c:v>
                </c:pt>
                <c:pt idx="100">
                  <c:v>23.6</c:v>
                </c:pt>
                <c:pt idx="101">
                  <c:v>21.5</c:v>
                </c:pt>
                <c:pt idx="102">
                  <c:v>19.7</c:v>
                </c:pt>
                <c:pt idx="103">
                  <c:v>18.7</c:v>
                </c:pt>
                <c:pt idx="104">
                  <c:v>18.3</c:v>
                </c:pt>
                <c:pt idx="105">
                  <c:v>17.600000000000001</c:v>
                </c:pt>
                <c:pt idx="106">
                  <c:v>16.8</c:v>
                </c:pt>
                <c:pt idx="107">
                  <c:v>17</c:v>
                </c:pt>
                <c:pt idx="108">
                  <c:v>17.100000000000001</c:v>
                </c:pt>
                <c:pt idx="109">
                  <c:v>17.3</c:v>
                </c:pt>
                <c:pt idx="110">
                  <c:v>18.2</c:v>
                </c:pt>
                <c:pt idx="111">
                  <c:v>19.3</c:v>
                </c:pt>
                <c:pt idx="112">
                  <c:v>20.7</c:v>
                </c:pt>
                <c:pt idx="113">
                  <c:v>22.3</c:v>
                </c:pt>
                <c:pt idx="114">
                  <c:v>22.4</c:v>
                </c:pt>
                <c:pt idx="115">
                  <c:v>22.8</c:v>
                </c:pt>
                <c:pt idx="116">
                  <c:v>23</c:v>
                </c:pt>
                <c:pt idx="117">
                  <c:v>23.6</c:v>
                </c:pt>
                <c:pt idx="118">
                  <c:v>24.4</c:v>
                </c:pt>
                <c:pt idx="119">
                  <c:v>24.8</c:v>
                </c:pt>
                <c:pt idx="120">
                  <c:v>25.8</c:v>
                </c:pt>
                <c:pt idx="121">
                  <c:v>26.6</c:v>
                </c:pt>
                <c:pt idx="122">
                  <c:v>26.7</c:v>
                </c:pt>
                <c:pt idx="123">
                  <c:v>26.8</c:v>
                </c:pt>
                <c:pt idx="124">
                  <c:v>26.7</c:v>
                </c:pt>
                <c:pt idx="125">
                  <c:v>26.9</c:v>
                </c:pt>
                <c:pt idx="126">
                  <c:v>27.7</c:v>
                </c:pt>
                <c:pt idx="127">
                  <c:v>28.6</c:v>
                </c:pt>
                <c:pt idx="128">
                  <c:v>29.3</c:v>
                </c:pt>
                <c:pt idx="129">
                  <c:v>29.7</c:v>
                </c:pt>
                <c:pt idx="130">
                  <c:v>29.9</c:v>
                </c:pt>
                <c:pt idx="131">
                  <c:v>29.7</c:v>
                </c:pt>
                <c:pt idx="132">
                  <c:v>29.6</c:v>
                </c:pt>
                <c:pt idx="133">
                  <c:v>29.7</c:v>
                </c:pt>
                <c:pt idx="134">
                  <c:v>30.1</c:v>
                </c:pt>
                <c:pt idx="135">
                  <c:v>31.2</c:v>
                </c:pt>
                <c:pt idx="136">
                  <c:v>31.5</c:v>
                </c:pt>
                <c:pt idx="137">
                  <c:v>32.299999999999997</c:v>
                </c:pt>
                <c:pt idx="138">
                  <c:v>32.700000000000003</c:v>
                </c:pt>
                <c:pt idx="139">
                  <c:v>33.1</c:v>
                </c:pt>
                <c:pt idx="140">
                  <c:v>33.5</c:v>
                </c:pt>
                <c:pt idx="141">
                  <c:v>34</c:v>
                </c:pt>
                <c:pt idx="142">
                  <c:v>34.700000000000003</c:v>
                </c:pt>
                <c:pt idx="143">
                  <c:v>35.200000000000003</c:v>
                </c:pt>
                <c:pt idx="144">
                  <c:v>35.4</c:v>
                </c:pt>
                <c:pt idx="145">
                  <c:v>35.299999999999997</c:v>
                </c:pt>
                <c:pt idx="146">
                  <c:v>34.4</c:v>
                </c:pt>
                <c:pt idx="147">
                  <c:v>32.9</c:v>
                </c:pt>
                <c:pt idx="148">
                  <c:v>31.6</c:v>
                </c:pt>
                <c:pt idx="149">
                  <c:v>30.2</c:v>
                </c:pt>
                <c:pt idx="150">
                  <c:v>28.5</c:v>
                </c:pt>
                <c:pt idx="151">
                  <c:v>26.3</c:v>
                </c:pt>
                <c:pt idx="152">
                  <c:v>24.1</c:v>
                </c:pt>
                <c:pt idx="153">
                  <c:v>22.9</c:v>
                </c:pt>
                <c:pt idx="154">
                  <c:v>22.3</c:v>
                </c:pt>
                <c:pt idx="155">
                  <c:v>21.9</c:v>
                </c:pt>
                <c:pt idx="156">
                  <c:v>21.5</c:v>
                </c:pt>
                <c:pt idx="157">
                  <c:v>21.1</c:v>
                </c:pt>
                <c:pt idx="158">
                  <c:v>20.6</c:v>
                </c:pt>
                <c:pt idx="159">
                  <c:v>20.9</c:v>
                </c:pt>
                <c:pt idx="160">
                  <c:v>21.5</c:v>
                </c:pt>
                <c:pt idx="161">
                  <c:v>22.2</c:v>
                </c:pt>
                <c:pt idx="162">
                  <c:v>23.9</c:v>
                </c:pt>
                <c:pt idx="163">
                  <c:v>25.1</c:v>
                </c:pt>
                <c:pt idx="164">
                  <c:v>25.3</c:v>
                </c:pt>
                <c:pt idx="165">
                  <c:v>26.9</c:v>
                </c:pt>
                <c:pt idx="166">
                  <c:v>29.2</c:v>
                </c:pt>
                <c:pt idx="167">
                  <c:v>29.2</c:v>
                </c:pt>
                <c:pt idx="168">
                  <c:v>29.2</c:v>
                </c:pt>
                <c:pt idx="169">
                  <c:v>28.8</c:v>
                </c:pt>
              </c:numCache>
            </c:numRef>
          </c:val>
          <c:smooth val="0"/>
        </c:ser>
        <c:ser>
          <c:idx val="3"/>
          <c:order val="3"/>
          <c:tx>
            <c:v>Lap 4</c:v>
          </c:tx>
          <c:marker>
            <c:symbol val="none"/>
          </c:marker>
          <c:val>
            <c:numRef>
              <c:f>'Lap Breaks'!$D$4:$D$200</c:f>
              <c:numCache>
                <c:formatCode>General</c:formatCode>
                <c:ptCount val="197"/>
                <c:pt idx="0">
                  <c:v>28.8</c:v>
                </c:pt>
                <c:pt idx="1">
                  <c:v>28.3</c:v>
                </c:pt>
                <c:pt idx="2">
                  <c:v>28.5</c:v>
                </c:pt>
                <c:pt idx="3">
                  <c:v>28.7</c:v>
                </c:pt>
                <c:pt idx="4">
                  <c:v>28.8</c:v>
                </c:pt>
                <c:pt idx="5">
                  <c:v>28.8</c:v>
                </c:pt>
                <c:pt idx="6">
                  <c:v>29.2</c:v>
                </c:pt>
                <c:pt idx="7">
                  <c:v>29.8</c:v>
                </c:pt>
                <c:pt idx="8">
                  <c:v>29.8</c:v>
                </c:pt>
                <c:pt idx="9">
                  <c:v>30.6</c:v>
                </c:pt>
                <c:pt idx="10">
                  <c:v>32.6</c:v>
                </c:pt>
                <c:pt idx="11">
                  <c:v>33.700000000000003</c:v>
                </c:pt>
                <c:pt idx="12">
                  <c:v>34.4</c:v>
                </c:pt>
                <c:pt idx="13">
                  <c:v>35.799999999999997</c:v>
                </c:pt>
                <c:pt idx="14">
                  <c:v>36.200000000000003</c:v>
                </c:pt>
                <c:pt idx="15">
                  <c:v>36.1</c:v>
                </c:pt>
                <c:pt idx="16">
                  <c:v>35.6</c:v>
                </c:pt>
                <c:pt idx="17">
                  <c:v>35.1</c:v>
                </c:pt>
                <c:pt idx="18">
                  <c:v>34.1</c:v>
                </c:pt>
                <c:pt idx="19">
                  <c:v>32.700000000000003</c:v>
                </c:pt>
                <c:pt idx="20">
                  <c:v>30.9</c:v>
                </c:pt>
                <c:pt idx="21">
                  <c:v>30.5</c:v>
                </c:pt>
                <c:pt idx="22">
                  <c:v>29.9</c:v>
                </c:pt>
                <c:pt idx="23">
                  <c:v>29.4</c:v>
                </c:pt>
                <c:pt idx="24">
                  <c:v>28</c:v>
                </c:pt>
                <c:pt idx="25">
                  <c:v>26.5</c:v>
                </c:pt>
                <c:pt idx="26">
                  <c:v>25.7</c:v>
                </c:pt>
                <c:pt idx="27">
                  <c:v>24.9</c:v>
                </c:pt>
                <c:pt idx="28">
                  <c:v>23.3</c:v>
                </c:pt>
                <c:pt idx="29">
                  <c:v>22.9</c:v>
                </c:pt>
                <c:pt idx="30">
                  <c:v>22.6</c:v>
                </c:pt>
                <c:pt idx="31">
                  <c:v>21.2</c:v>
                </c:pt>
                <c:pt idx="32">
                  <c:v>18.899999999999999</c:v>
                </c:pt>
                <c:pt idx="33">
                  <c:v>17.399999999999999</c:v>
                </c:pt>
                <c:pt idx="34">
                  <c:v>16.7</c:v>
                </c:pt>
                <c:pt idx="35">
                  <c:v>15.4</c:v>
                </c:pt>
                <c:pt idx="36">
                  <c:v>15.4</c:v>
                </c:pt>
                <c:pt idx="37">
                  <c:v>15.8</c:v>
                </c:pt>
                <c:pt idx="38">
                  <c:v>16.399999999999999</c:v>
                </c:pt>
                <c:pt idx="39">
                  <c:v>18.3</c:v>
                </c:pt>
                <c:pt idx="40">
                  <c:v>20.9</c:v>
                </c:pt>
                <c:pt idx="41">
                  <c:v>22.1</c:v>
                </c:pt>
                <c:pt idx="42">
                  <c:v>23.2</c:v>
                </c:pt>
                <c:pt idx="43">
                  <c:v>24</c:v>
                </c:pt>
                <c:pt idx="44">
                  <c:v>24.8</c:v>
                </c:pt>
                <c:pt idx="45">
                  <c:v>25.6</c:v>
                </c:pt>
                <c:pt idx="46">
                  <c:v>26.1</c:v>
                </c:pt>
                <c:pt idx="47">
                  <c:v>26.6</c:v>
                </c:pt>
                <c:pt idx="48">
                  <c:v>27.1</c:v>
                </c:pt>
                <c:pt idx="49">
                  <c:v>27.5</c:v>
                </c:pt>
                <c:pt idx="50">
                  <c:v>28.2</c:v>
                </c:pt>
                <c:pt idx="51">
                  <c:v>29</c:v>
                </c:pt>
                <c:pt idx="52">
                  <c:v>29.2</c:v>
                </c:pt>
                <c:pt idx="53">
                  <c:v>29.9</c:v>
                </c:pt>
                <c:pt idx="54">
                  <c:v>30.2</c:v>
                </c:pt>
                <c:pt idx="55">
                  <c:v>30.7</c:v>
                </c:pt>
                <c:pt idx="56">
                  <c:v>31.4</c:v>
                </c:pt>
                <c:pt idx="57">
                  <c:v>30.2</c:v>
                </c:pt>
                <c:pt idx="58">
                  <c:v>28.3</c:v>
                </c:pt>
                <c:pt idx="59">
                  <c:v>27.3</c:v>
                </c:pt>
                <c:pt idx="60">
                  <c:v>27.1</c:v>
                </c:pt>
                <c:pt idx="61">
                  <c:v>26.6</c:v>
                </c:pt>
                <c:pt idx="62">
                  <c:v>25.8</c:v>
                </c:pt>
                <c:pt idx="63">
                  <c:v>25.3</c:v>
                </c:pt>
                <c:pt idx="64">
                  <c:v>24.7</c:v>
                </c:pt>
                <c:pt idx="65">
                  <c:v>24.2</c:v>
                </c:pt>
                <c:pt idx="66">
                  <c:v>24.2</c:v>
                </c:pt>
                <c:pt idx="67">
                  <c:v>24.7</c:v>
                </c:pt>
                <c:pt idx="68">
                  <c:v>26</c:v>
                </c:pt>
                <c:pt idx="69">
                  <c:v>26.7</c:v>
                </c:pt>
                <c:pt idx="70">
                  <c:v>27.7</c:v>
                </c:pt>
                <c:pt idx="71">
                  <c:v>28</c:v>
                </c:pt>
                <c:pt idx="72">
                  <c:v>29</c:v>
                </c:pt>
                <c:pt idx="73">
                  <c:v>30.5</c:v>
                </c:pt>
                <c:pt idx="74">
                  <c:v>32</c:v>
                </c:pt>
                <c:pt idx="75">
                  <c:v>32.9</c:v>
                </c:pt>
                <c:pt idx="76">
                  <c:v>33.5</c:v>
                </c:pt>
                <c:pt idx="77">
                  <c:v>33.6</c:v>
                </c:pt>
                <c:pt idx="78">
                  <c:v>34.1</c:v>
                </c:pt>
                <c:pt idx="79">
                  <c:v>34.700000000000003</c:v>
                </c:pt>
                <c:pt idx="80">
                  <c:v>35.299999999999997</c:v>
                </c:pt>
                <c:pt idx="81">
                  <c:v>35.700000000000003</c:v>
                </c:pt>
                <c:pt idx="82">
                  <c:v>35.5</c:v>
                </c:pt>
                <c:pt idx="83">
                  <c:v>35.5</c:v>
                </c:pt>
                <c:pt idx="84">
                  <c:v>35.6</c:v>
                </c:pt>
                <c:pt idx="85">
                  <c:v>35.5</c:v>
                </c:pt>
                <c:pt idx="86">
                  <c:v>35.200000000000003</c:v>
                </c:pt>
                <c:pt idx="87">
                  <c:v>35.299999999999997</c:v>
                </c:pt>
                <c:pt idx="88">
                  <c:v>35.299999999999997</c:v>
                </c:pt>
                <c:pt idx="89">
                  <c:v>34.9</c:v>
                </c:pt>
                <c:pt idx="90">
                  <c:v>33.4</c:v>
                </c:pt>
                <c:pt idx="91">
                  <c:v>31.9</c:v>
                </c:pt>
                <c:pt idx="92">
                  <c:v>31.1</c:v>
                </c:pt>
                <c:pt idx="93">
                  <c:v>30.2</c:v>
                </c:pt>
                <c:pt idx="94">
                  <c:v>29</c:v>
                </c:pt>
                <c:pt idx="95">
                  <c:v>27.6</c:v>
                </c:pt>
                <c:pt idx="96">
                  <c:v>26.6</c:v>
                </c:pt>
                <c:pt idx="97">
                  <c:v>25.4</c:v>
                </c:pt>
                <c:pt idx="98">
                  <c:v>24.7</c:v>
                </c:pt>
                <c:pt idx="99">
                  <c:v>24.4</c:v>
                </c:pt>
                <c:pt idx="100">
                  <c:v>23.6</c:v>
                </c:pt>
                <c:pt idx="101">
                  <c:v>22.8</c:v>
                </c:pt>
                <c:pt idx="102">
                  <c:v>22.3</c:v>
                </c:pt>
                <c:pt idx="103">
                  <c:v>21.1</c:v>
                </c:pt>
                <c:pt idx="104">
                  <c:v>18.600000000000001</c:v>
                </c:pt>
                <c:pt idx="105">
                  <c:v>18</c:v>
                </c:pt>
                <c:pt idx="106">
                  <c:v>17.100000000000001</c:v>
                </c:pt>
                <c:pt idx="107">
                  <c:v>16.399999999999999</c:v>
                </c:pt>
                <c:pt idx="108">
                  <c:v>16</c:v>
                </c:pt>
                <c:pt idx="109">
                  <c:v>15.9</c:v>
                </c:pt>
                <c:pt idx="110">
                  <c:v>15.9</c:v>
                </c:pt>
                <c:pt idx="111">
                  <c:v>16.3</c:v>
                </c:pt>
                <c:pt idx="112">
                  <c:v>16.899999999999999</c:v>
                </c:pt>
                <c:pt idx="113">
                  <c:v>17.3</c:v>
                </c:pt>
                <c:pt idx="114">
                  <c:v>18.7</c:v>
                </c:pt>
                <c:pt idx="115">
                  <c:v>21.6</c:v>
                </c:pt>
                <c:pt idx="116">
                  <c:v>22.5</c:v>
                </c:pt>
                <c:pt idx="117">
                  <c:v>22.9</c:v>
                </c:pt>
                <c:pt idx="118">
                  <c:v>23.2</c:v>
                </c:pt>
                <c:pt idx="119">
                  <c:v>23.8</c:v>
                </c:pt>
                <c:pt idx="120">
                  <c:v>24.4</c:v>
                </c:pt>
                <c:pt idx="121">
                  <c:v>24.8</c:v>
                </c:pt>
                <c:pt idx="122">
                  <c:v>25.5</c:v>
                </c:pt>
                <c:pt idx="123">
                  <c:v>26.1</c:v>
                </c:pt>
                <c:pt idx="124">
                  <c:v>26.5</c:v>
                </c:pt>
                <c:pt idx="125">
                  <c:v>27.2</c:v>
                </c:pt>
                <c:pt idx="126">
                  <c:v>27.9</c:v>
                </c:pt>
                <c:pt idx="127">
                  <c:v>28</c:v>
                </c:pt>
                <c:pt idx="128">
                  <c:v>28.6</c:v>
                </c:pt>
                <c:pt idx="129">
                  <c:v>28.8</c:v>
                </c:pt>
                <c:pt idx="130">
                  <c:v>28.6</c:v>
                </c:pt>
                <c:pt idx="131">
                  <c:v>28.6</c:v>
                </c:pt>
                <c:pt idx="132">
                  <c:v>29.1</c:v>
                </c:pt>
                <c:pt idx="133">
                  <c:v>29</c:v>
                </c:pt>
                <c:pt idx="134">
                  <c:v>28.6</c:v>
                </c:pt>
                <c:pt idx="135">
                  <c:v>27.9</c:v>
                </c:pt>
                <c:pt idx="136">
                  <c:v>28</c:v>
                </c:pt>
                <c:pt idx="137">
                  <c:v>28.6</c:v>
                </c:pt>
                <c:pt idx="138">
                  <c:v>29.7</c:v>
                </c:pt>
                <c:pt idx="139">
                  <c:v>30.7</c:v>
                </c:pt>
                <c:pt idx="140">
                  <c:v>30.9</c:v>
                </c:pt>
                <c:pt idx="141">
                  <c:v>31.8</c:v>
                </c:pt>
                <c:pt idx="142">
                  <c:v>32.700000000000003</c:v>
                </c:pt>
                <c:pt idx="143">
                  <c:v>32.9</c:v>
                </c:pt>
                <c:pt idx="144">
                  <c:v>33.799999999999997</c:v>
                </c:pt>
                <c:pt idx="145">
                  <c:v>34.799999999999997</c:v>
                </c:pt>
                <c:pt idx="146">
                  <c:v>35.200000000000003</c:v>
                </c:pt>
                <c:pt idx="147">
                  <c:v>35.200000000000003</c:v>
                </c:pt>
                <c:pt idx="148">
                  <c:v>35.1</c:v>
                </c:pt>
                <c:pt idx="149">
                  <c:v>34.4</c:v>
                </c:pt>
                <c:pt idx="150">
                  <c:v>33.200000000000003</c:v>
                </c:pt>
                <c:pt idx="151">
                  <c:v>32</c:v>
                </c:pt>
                <c:pt idx="152">
                  <c:v>28.7</c:v>
                </c:pt>
                <c:pt idx="153">
                  <c:v>24.5</c:v>
                </c:pt>
                <c:pt idx="154">
                  <c:v>24.2</c:v>
                </c:pt>
                <c:pt idx="155">
                  <c:v>23.6</c:v>
                </c:pt>
                <c:pt idx="156">
                  <c:v>23.5</c:v>
                </c:pt>
                <c:pt idx="157">
                  <c:v>23.4</c:v>
                </c:pt>
                <c:pt idx="158">
                  <c:v>23.5</c:v>
                </c:pt>
                <c:pt idx="159">
                  <c:v>22.6</c:v>
                </c:pt>
                <c:pt idx="160">
                  <c:v>20.8</c:v>
                </c:pt>
                <c:pt idx="161">
                  <c:v>20.8</c:v>
                </c:pt>
                <c:pt idx="162">
                  <c:v>21.2</c:v>
                </c:pt>
                <c:pt idx="163">
                  <c:v>22.2</c:v>
                </c:pt>
                <c:pt idx="164">
                  <c:v>22.8</c:v>
                </c:pt>
                <c:pt idx="165">
                  <c:v>23.8</c:v>
                </c:pt>
                <c:pt idx="166">
                  <c:v>24</c:v>
                </c:pt>
                <c:pt idx="167">
                  <c:v>24.3</c:v>
                </c:pt>
                <c:pt idx="168">
                  <c:v>25.1</c:v>
                </c:pt>
                <c:pt idx="169">
                  <c:v>26.9</c:v>
                </c:pt>
                <c:pt idx="170">
                  <c:v>27.5</c:v>
                </c:pt>
                <c:pt idx="171">
                  <c:v>27.4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272768"/>
        <c:axId val="120274304"/>
      </c:lineChart>
      <c:catAx>
        <c:axId val="120272768"/>
        <c:scaling>
          <c:orientation val="minMax"/>
        </c:scaling>
        <c:delete val="0"/>
        <c:axPos val="b"/>
        <c:majorTickMark val="out"/>
        <c:minorTickMark val="none"/>
        <c:tickLblPos val="nextTo"/>
        <c:crossAx val="120274304"/>
        <c:crosses val="autoZero"/>
        <c:auto val="1"/>
        <c:lblAlgn val="ctr"/>
        <c:lblOffset val="100"/>
        <c:noMultiLvlLbl val="0"/>
      </c:catAx>
      <c:valAx>
        <c:axId val="1202743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0272768"/>
        <c:crosses val="autoZero"/>
        <c:crossBetween val="between"/>
      </c:valAx>
      <c:spPr>
        <a:ln>
          <a:solidFill>
            <a:schemeClr val="tx1"/>
          </a:solidFill>
        </a:ln>
      </c:spPr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THC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data'!$H$10:$H$200</c:f>
              <c:numCache>
                <c:formatCode>General</c:formatCode>
                <c:ptCount val="191"/>
                <c:pt idx="0">
                  <c:v>0</c:v>
                </c:pt>
                <c:pt idx="1">
                  <c:v>0.6</c:v>
                </c:pt>
                <c:pt idx="2">
                  <c:v>3.2</c:v>
                </c:pt>
                <c:pt idx="3">
                  <c:v>0</c:v>
                </c:pt>
                <c:pt idx="4">
                  <c:v>2</c:v>
                </c:pt>
                <c:pt idx="5">
                  <c:v>-2.2999999999999998</c:v>
                </c:pt>
                <c:pt idx="6">
                  <c:v>-3.3</c:v>
                </c:pt>
                <c:pt idx="7">
                  <c:v>-0.5</c:v>
                </c:pt>
                <c:pt idx="8">
                  <c:v>-3.3</c:v>
                </c:pt>
                <c:pt idx="9">
                  <c:v>-0.7</c:v>
                </c:pt>
                <c:pt idx="10">
                  <c:v>-1.3</c:v>
                </c:pt>
                <c:pt idx="11">
                  <c:v>-1.6</c:v>
                </c:pt>
                <c:pt idx="12">
                  <c:v>0.7</c:v>
                </c:pt>
                <c:pt idx="13">
                  <c:v>-2.2999999999999998</c:v>
                </c:pt>
                <c:pt idx="14">
                  <c:v>-0.6</c:v>
                </c:pt>
                <c:pt idx="15">
                  <c:v>-0.5</c:v>
                </c:pt>
                <c:pt idx="16">
                  <c:v>-2.7</c:v>
                </c:pt>
                <c:pt idx="17">
                  <c:v>0.3</c:v>
                </c:pt>
                <c:pt idx="18">
                  <c:v>-1.6</c:v>
                </c:pt>
                <c:pt idx="19">
                  <c:v>-0.8</c:v>
                </c:pt>
                <c:pt idx="20">
                  <c:v>-0.8</c:v>
                </c:pt>
                <c:pt idx="21">
                  <c:v>-3.8</c:v>
                </c:pt>
                <c:pt idx="22">
                  <c:v>0.6</c:v>
                </c:pt>
                <c:pt idx="23">
                  <c:v>-1.6</c:v>
                </c:pt>
                <c:pt idx="24">
                  <c:v>-2.2000000000000002</c:v>
                </c:pt>
                <c:pt idx="25">
                  <c:v>0.6</c:v>
                </c:pt>
                <c:pt idx="26">
                  <c:v>-1.2</c:v>
                </c:pt>
                <c:pt idx="27">
                  <c:v>0.3</c:v>
                </c:pt>
                <c:pt idx="28">
                  <c:v>-0.7</c:v>
                </c:pt>
                <c:pt idx="29">
                  <c:v>-3.2</c:v>
                </c:pt>
                <c:pt idx="30">
                  <c:v>-0.3</c:v>
                </c:pt>
                <c:pt idx="31">
                  <c:v>-4</c:v>
                </c:pt>
                <c:pt idx="32">
                  <c:v>-1.4</c:v>
                </c:pt>
                <c:pt idx="33">
                  <c:v>-0.5</c:v>
                </c:pt>
                <c:pt idx="34">
                  <c:v>-2.8</c:v>
                </c:pt>
                <c:pt idx="35">
                  <c:v>0</c:v>
                </c:pt>
                <c:pt idx="36">
                  <c:v>0</c:v>
                </c:pt>
                <c:pt idx="37">
                  <c:v>1.8</c:v>
                </c:pt>
                <c:pt idx="38">
                  <c:v>3.2</c:v>
                </c:pt>
                <c:pt idx="39">
                  <c:v>0.3</c:v>
                </c:pt>
                <c:pt idx="40">
                  <c:v>5</c:v>
                </c:pt>
                <c:pt idx="41">
                  <c:v>1.4</c:v>
                </c:pt>
                <c:pt idx="42">
                  <c:v>1.9</c:v>
                </c:pt>
                <c:pt idx="43">
                  <c:v>4.2</c:v>
                </c:pt>
                <c:pt idx="44">
                  <c:v>0</c:v>
                </c:pt>
                <c:pt idx="45">
                  <c:v>3.8</c:v>
                </c:pt>
                <c:pt idx="46">
                  <c:v>1.7</c:v>
                </c:pt>
                <c:pt idx="47">
                  <c:v>0</c:v>
                </c:pt>
                <c:pt idx="48">
                  <c:v>5.2</c:v>
                </c:pt>
                <c:pt idx="49">
                  <c:v>0.7</c:v>
                </c:pt>
                <c:pt idx="50">
                  <c:v>3.3</c:v>
                </c:pt>
                <c:pt idx="51">
                  <c:v>2.5</c:v>
                </c:pt>
                <c:pt idx="52">
                  <c:v>0.8</c:v>
                </c:pt>
                <c:pt idx="53">
                  <c:v>4.5</c:v>
                </c:pt>
                <c:pt idx="54">
                  <c:v>0.8</c:v>
                </c:pt>
                <c:pt idx="55">
                  <c:v>1.8</c:v>
                </c:pt>
                <c:pt idx="56">
                  <c:v>1.3</c:v>
                </c:pt>
                <c:pt idx="57">
                  <c:v>-0.7</c:v>
                </c:pt>
                <c:pt idx="58">
                  <c:v>4</c:v>
                </c:pt>
                <c:pt idx="59">
                  <c:v>-0.3</c:v>
                </c:pt>
                <c:pt idx="60">
                  <c:v>-1.5</c:v>
                </c:pt>
                <c:pt idx="61">
                  <c:v>-0.5</c:v>
                </c:pt>
                <c:pt idx="62">
                  <c:v>-4</c:v>
                </c:pt>
                <c:pt idx="63">
                  <c:v>-0.8</c:v>
                </c:pt>
                <c:pt idx="64">
                  <c:v>-1.4</c:v>
                </c:pt>
                <c:pt idx="65">
                  <c:v>-2.4</c:v>
                </c:pt>
                <c:pt idx="66">
                  <c:v>0.7</c:v>
                </c:pt>
                <c:pt idx="67">
                  <c:v>-2.2999999999999998</c:v>
                </c:pt>
                <c:pt idx="68">
                  <c:v>0.5</c:v>
                </c:pt>
                <c:pt idx="69">
                  <c:v>0</c:v>
                </c:pt>
                <c:pt idx="70">
                  <c:v>-1.5</c:v>
                </c:pt>
                <c:pt idx="71">
                  <c:v>0</c:v>
                </c:pt>
                <c:pt idx="72">
                  <c:v>-2.2000000000000002</c:v>
                </c:pt>
                <c:pt idx="73">
                  <c:v>0.3</c:v>
                </c:pt>
                <c:pt idx="74">
                  <c:v>0.5</c:v>
                </c:pt>
                <c:pt idx="75">
                  <c:v>-1.5</c:v>
                </c:pt>
                <c:pt idx="76">
                  <c:v>1</c:v>
                </c:pt>
                <c:pt idx="77">
                  <c:v>-1.5</c:v>
                </c:pt>
                <c:pt idx="78">
                  <c:v>-1.5</c:v>
                </c:pt>
                <c:pt idx="79">
                  <c:v>-0.6</c:v>
                </c:pt>
                <c:pt idx="80">
                  <c:v>-3.8</c:v>
                </c:pt>
                <c:pt idx="81">
                  <c:v>-0.1</c:v>
                </c:pt>
                <c:pt idx="82">
                  <c:v>-1.5</c:v>
                </c:pt>
                <c:pt idx="83">
                  <c:v>-2.4</c:v>
                </c:pt>
                <c:pt idx="84">
                  <c:v>0.4</c:v>
                </c:pt>
                <c:pt idx="85">
                  <c:v>-2.2000000000000002</c:v>
                </c:pt>
                <c:pt idx="86">
                  <c:v>-0.2</c:v>
                </c:pt>
                <c:pt idx="87">
                  <c:v>-0.5</c:v>
                </c:pt>
                <c:pt idx="88">
                  <c:v>-2.4</c:v>
                </c:pt>
                <c:pt idx="89">
                  <c:v>0.7</c:v>
                </c:pt>
                <c:pt idx="90">
                  <c:v>-2.2000000000000002</c:v>
                </c:pt>
                <c:pt idx="91">
                  <c:v>-0.7</c:v>
                </c:pt>
                <c:pt idx="92">
                  <c:v>-0.6</c:v>
                </c:pt>
                <c:pt idx="93">
                  <c:v>-2.7</c:v>
                </c:pt>
                <c:pt idx="94">
                  <c:v>0</c:v>
                </c:pt>
                <c:pt idx="95">
                  <c:v>-1.3</c:v>
                </c:pt>
                <c:pt idx="96">
                  <c:v>-1.5</c:v>
                </c:pt>
                <c:pt idx="97">
                  <c:v>-0.9</c:v>
                </c:pt>
                <c:pt idx="98">
                  <c:v>-3</c:v>
                </c:pt>
                <c:pt idx="99">
                  <c:v>1.6</c:v>
                </c:pt>
                <c:pt idx="100">
                  <c:v>-0.3</c:v>
                </c:pt>
                <c:pt idx="101">
                  <c:v>-1.5</c:v>
                </c:pt>
                <c:pt idx="102">
                  <c:v>0.5</c:v>
                </c:pt>
                <c:pt idx="103">
                  <c:v>-3.2</c:v>
                </c:pt>
                <c:pt idx="104">
                  <c:v>1.5</c:v>
                </c:pt>
                <c:pt idx="105">
                  <c:v>0.8</c:v>
                </c:pt>
                <c:pt idx="106">
                  <c:v>0.6</c:v>
                </c:pt>
                <c:pt idx="107">
                  <c:v>3.4</c:v>
                </c:pt>
                <c:pt idx="108">
                  <c:v>0.5</c:v>
                </c:pt>
                <c:pt idx="109">
                  <c:v>1.7</c:v>
                </c:pt>
                <c:pt idx="110">
                  <c:v>1.5</c:v>
                </c:pt>
                <c:pt idx="111">
                  <c:v>0.4</c:v>
                </c:pt>
                <c:pt idx="112">
                  <c:v>4.5999999999999996</c:v>
                </c:pt>
                <c:pt idx="113">
                  <c:v>0.6</c:v>
                </c:pt>
                <c:pt idx="114">
                  <c:v>0.9</c:v>
                </c:pt>
                <c:pt idx="115">
                  <c:v>1.1000000000000001</c:v>
                </c:pt>
                <c:pt idx="116">
                  <c:v>0</c:v>
                </c:pt>
                <c:pt idx="117">
                  <c:v>3</c:v>
                </c:pt>
                <c:pt idx="118">
                  <c:v>0</c:v>
                </c:pt>
                <c:pt idx="119">
                  <c:v>1.4</c:v>
                </c:pt>
                <c:pt idx="120">
                  <c:v>3.4</c:v>
                </c:pt>
                <c:pt idx="121">
                  <c:v>0</c:v>
                </c:pt>
                <c:pt idx="122">
                  <c:v>2.5</c:v>
                </c:pt>
                <c:pt idx="123">
                  <c:v>-0.6</c:v>
                </c:pt>
                <c:pt idx="124">
                  <c:v>-1.1000000000000001</c:v>
                </c:pt>
                <c:pt idx="125">
                  <c:v>3.4</c:v>
                </c:pt>
                <c:pt idx="126">
                  <c:v>-0.5</c:v>
                </c:pt>
                <c:pt idx="127">
                  <c:v>-0.8</c:v>
                </c:pt>
                <c:pt idx="128">
                  <c:v>-2.5</c:v>
                </c:pt>
                <c:pt idx="129">
                  <c:v>-5.2</c:v>
                </c:pt>
                <c:pt idx="130">
                  <c:v>-0.6</c:v>
                </c:pt>
                <c:pt idx="131">
                  <c:v>-3.9</c:v>
                </c:pt>
                <c:pt idx="132">
                  <c:v>-2.2000000000000002</c:v>
                </c:pt>
                <c:pt idx="133">
                  <c:v>-1.8</c:v>
                </c:pt>
                <c:pt idx="134">
                  <c:v>-4.8</c:v>
                </c:pt>
                <c:pt idx="135">
                  <c:v>-0.5</c:v>
                </c:pt>
                <c:pt idx="136">
                  <c:v>-5.3</c:v>
                </c:pt>
                <c:pt idx="137">
                  <c:v>-4.2</c:v>
                </c:pt>
                <c:pt idx="138">
                  <c:v>-2</c:v>
                </c:pt>
                <c:pt idx="139">
                  <c:v>-5.7</c:v>
                </c:pt>
                <c:pt idx="140">
                  <c:v>-1.5</c:v>
                </c:pt>
                <c:pt idx="141">
                  <c:v>-2.4</c:v>
                </c:pt>
                <c:pt idx="142">
                  <c:v>-3.9</c:v>
                </c:pt>
                <c:pt idx="143">
                  <c:v>-0.6</c:v>
                </c:pt>
                <c:pt idx="144">
                  <c:v>-4</c:v>
                </c:pt>
                <c:pt idx="145">
                  <c:v>-0.5</c:v>
                </c:pt>
                <c:pt idx="146">
                  <c:v>-1</c:v>
                </c:pt>
                <c:pt idx="147">
                  <c:v>-1.5</c:v>
                </c:pt>
                <c:pt idx="148">
                  <c:v>1.5</c:v>
                </c:pt>
                <c:pt idx="149">
                  <c:v>-2</c:v>
                </c:pt>
                <c:pt idx="150">
                  <c:v>0.5</c:v>
                </c:pt>
                <c:pt idx="151">
                  <c:v>-0.3</c:v>
                </c:pt>
                <c:pt idx="152">
                  <c:v>-1.5</c:v>
                </c:pt>
                <c:pt idx="153">
                  <c:v>1</c:v>
                </c:pt>
                <c:pt idx="154">
                  <c:v>-1.3</c:v>
                </c:pt>
                <c:pt idx="155">
                  <c:v>-0.5</c:v>
                </c:pt>
                <c:pt idx="156">
                  <c:v>0.9</c:v>
                </c:pt>
                <c:pt idx="157">
                  <c:v>0</c:v>
                </c:pt>
                <c:pt idx="158">
                  <c:v>7.3</c:v>
                </c:pt>
                <c:pt idx="159">
                  <c:v>2.8</c:v>
                </c:pt>
                <c:pt idx="160">
                  <c:v>3.8</c:v>
                </c:pt>
                <c:pt idx="161">
                  <c:v>8.1</c:v>
                </c:pt>
                <c:pt idx="162">
                  <c:v>-0.3</c:v>
                </c:pt>
                <c:pt idx="163">
                  <c:v>1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data'!$H$10:$H$200</c:f>
              <c:numCache>
                <c:formatCode>General</c:formatCode>
                <c:ptCount val="191"/>
                <c:pt idx="0">
                  <c:v>1</c:v>
                </c:pt>
                <c:pt idx="1">
                  <c:v>-0.6</c:v>
                </c:pt>
                <c:pt idx="2">
                  <c:v>-4.3</c:v>
                </c:pt>
                <c:pt idx="3">
                  <c:v>-0.3</c:v>
                </c:pt>
                <c:pt idx="4">
                  <c:v>-3.5</c:v>
                </c:pt>
                <c:pt idx="5">
                  <c:v>-0.2</c:v>
                </c:pt>
                <c:pt idx="6">
                  <c:v>-0.3</c:v>
                </c:pt>
                <c:pt idx="7">
                  <c:v>-1.5</c:v>
                </c:pt>
                <c:pt idx="8">
                  <c:v>1.5</c:v>
                </c:pt>
                <c:pt idx="9">
                  <c:v>0</c:v>
                </c:pt>
                <c:pt idx="10">
                  <c:v>5.7</c:v>
                </c:pt>
                <c:pt idx="11">
                  <c:v>8.5</c:v>
                </c:pt>
                <c:pt idx="12">
                  <c:v>1.8</c:v>
                </c:pt>
                <c:pt idx="13">
                  <c:v>8.6999999999999993</c:v>
                </c:pt>
                <c:pt idx="14">
                  <c:v>7.7</c:v>
                </c:pt>
                <c:pt idx="15">
                  <c:v>8.4</c:v>
                </c:pt>
                <c:pt idx="16">
                  <c:v>7.8</c:v>
                </c:pt>
                <c:pt idx="17">
                  <c:v>0.4</c:v>
                </c:pt>
                <c:pt idx="18">
                  <c:v>3.7</c:v>
                </c:pt>
                <c:pt idx="19">
                  <c:v>2.1</c:v>
                </c:pt>
                <c:pt idx="20">
                  <c:v>0.8</c:v>
                </c:pt>
                <c:pt idx="21">
                  <c:v>5.2</c:v>
                </c:pt>
                <c:pt idx="22">
                  <c:v>0.5</c:v>
                </c:pt>
                <c:pt idx="23">
                  <c:v>4.5999999999999996</c:v>
                </c:pt>
                <c:pt idx="24">
                  <c:v>2.5</c:v>
                </c:pt>
                <c:pt idx="25">
                  <c:v>0.7</c:v>
                </c:pt>
                <c:pt idx="26">
                  <c:v>6.2</c:v>
                </c:pt>
                <c:pt idx="27">
                  <c:v>1</c:v>
                </c:pt>
                <c:pt idx="28">
                  <c:v>3.2</c:v>
                </c:pt>
                <c:pt idx="29">
                  <c:v>3.2</c:v>
                </c:pt>
                <c:pt idx="30">
                  <c:v>3.9</c:v>
                </c:pt>
                <c:pt idx="31">
                  <c:v>7.2</c:v>
                </c:pt>
                <c:pt idx="32">
                  <c:v>1.4</c:v>
                </c:pt>
                <c:pt idx="33">
                  <c:v>2.4</c:v>
                </c:pt>
                <c:pt idx="34">
                  <c:v>4.2</c:v>
                </c:pt>
                <c:pt idx="35">
                  <c:v>0.6</c:v>
                </c:pt>
                <c:pt idx="36">
                  <c:v>5.6</c:v>
                </c:pt>
                <c:pt idx="37">
                  <c:v>2.4</c:v>
                </c:pt>
                <c:pt idx="38">
                  <c:v>0</c:v>
                </c:pt>
                <c:pt idx="39">
                  <c:v>4.2</c:v>
                </c:pt>
                <c:pt idx="40">
                  <c:v>0.7</c:v>
                </c:pt>
                <c:pt idx="41">
                  <c:v>2.6</c:v>
                </c:pt>
                <c:pt idx="42">
                  <c:v>0.7</c:v>
                </c:pt>
                <c:pt idx="43">
                  <c:v>-0.4</c:v>
                </c:pt>
                <c:pt idx="44">
                  <c:v>2</c:v>
                </c:pt>
                <c:pt idx="45">
                  <c:v>0</c:v>
                </c:pt>
                <c:pt idx="46">
                  <c:v>1.6</c:v>
                </c:pt>
                <c:pt idx="47">
                  <c:v>1.4</c:v>
                </c:pt>
                <c:pt idx="48">
                  <c:v>0</c:v>
                </c:pt>
                <c:pt idx="49">
                  <c:v>4</c:v>
                </c:pt>
                <c:pt idx="50">
                  <c:v>-0.3</c:v>
                </c:pt>
                <c:pt idx="51">
                  <c:v>1.6</c:v>
                </c:pt>
                <c:pt idx="52">
                  <c:v>2.4</c:v>
                </c:pt>
                <c:pt idx="53">
                  <c:v>0</c:v>
                </c:pt>
                <c:pt idx="54">
                  <c:v>3.3</c:v>
                </c:pt>
                <c:pt idx="55">
                  <c:v>1</c:v>
                </c:pt>
                <c:pt idx="56">
                  <c:v>-0.6</c:v>
                </c:pt>
                <c:pt idx="57">
                  <c:v>3</c:v>
                </c:pt>
                <c:pt idx="58">
                  <c:v>-1.3</c:v>
                </c:pt>
                <c:pt idx="59">
                  <c:v>0.8</c:v>
                </c:pt>
                <c:pt idx="60">
                  <c:v>-0.5</c:v>
                </c:pt>
                <c:pt idx="61">
                  <c:v>-2.2000000000000002</c:v>
                </c:pt>
                <c:pt idx="62">
                  <c:v>1.4</c:v>
                </c:pt>
                <c:pt idx="63">
                  <c:v>-2.2000000000000002</c:v>
                </c:pt>
                <c:pt idx="64">
                  <c:v>-0.7</c:v>
                </c:pt>
                <c:pt idx="65">
                  <c:v>-0.9</c:v>
                </c:pt>
                <c:pt idx="66">
                  <c:v>-2</c:v>
                </c:pt>
                <c:pt idx="67">
                  <c:v>-0.4</c:v>
                </c:pt>
                <c:pt idx="68">
                  <c:v>-2.2999999999999998</c:v>
                </c:pt>
                <c:pt idx="69">
                  <c:v>-0.4</c:v>
                </c:pt>
                <c:pt idx="70">
                  <c:v>0.8</c:v>
                </c:pt>
                <c:pt idx="71">
                  <c:v>-1.7</c:v>
                </c:pt>
                <c:pt idx="72">
                  <c:v>2</c:v>
                </c:pt>
                <c:pt idx="73">
                  <c:v>-0.3</c:v>
                </c:pt>
                <c:pt idx="74">
                  <c:v>-0.8</c:v>
                </c:pt>
                <c:pt idx="75">
                  <c:v>0.5</c:v>
                </c:pt>
                <c:pt idx="76">
                  <c:v>-2</c:v>
                </c:pt>
                <c:pt idx="77">
                  <c:v>0.9</c:v>
                </c:pt>
                <c:pt idx="78">
                  <c:v>-1.2</c:v>
                </c:pt>
                <c:pt idx="79">
                  <c:v>-2.1</c:v>
                </c:pt>
                <c:pt idx="80">
                  <c:v>1.4</c:v>
                </c:pt>
                <c:pt idx="81">
                  <c:v>-1.3</c:v>
                </c:pt>
                <c:pt idx="82">
                  <c:v>0.5</c:v>
                </c:pt>
                <c:pt idx="83">
                  <c:v>-0.3</c:v>
                </c:pt>
                <c:pt idx="84">
                  <c:v>-0.7</c:v>
                </c:pt>
                <c:pt idx="85">
                  <c:v>1</c:v>
                </c:pt>
                <c:pt idx="86">
                  <c:v>-1.2</c:v>
                </c:pt>
                <c:pt idx="87">
                  <c:v>0.8</c:v>
                </c:pt>
                <c:pt idx="88">
                  <c:v>1.1000000000000001</c:v>
                </c:pt>
                <c:pt idx="89">
                  <c:v>-1.7</c:v>
                </c:pt>
                <c:pt idx="90">
                  <c:v>4.2</c:v>
                </c:pt>
                <c:pt idx="91">
                  <c:v>1.7</c:v>
                </c:pt>
                <c:pt idx="92">
                  <c:v>2.2000000000000002</c:v>
                </c:pt>
                <c:pt idx="93">
                  <c:v>5</c:v>
                </c:pt>
                <c:pt idx="94">
                  <c:v>1</c:v>
                </c:pt>
                <c:pt idx="95">
                  <c:v>6.3</c:v>
                </c:pt>
                <c:pt idx="96">
                  <c:v>3.3</c:v>
                </c:pt>
                <c:pt idx="97">
                  <c:v>1.4</c:v>
                </c:pt>
                <c:pt idx="98">
                  <c:v>6.7</c:v>
                </c:pt>
                <c:pt idx="99">
                  <c:v>1.1000000000000001</c:v>
                </c:pt>
                <c:pt idx="100">
                  <c:v>4.7</c:v>
                </c:pt>
                <c:pt idx="101">
                  <c:v>2.5</c:v>
                </c:pt>
                <c:pt idx="102">
                  <c:v>1.1000000000000001</c:v>
                </c:pt>
                <c:pt idx="103">
                  <c:v>6.2</c:v>
                </c:pt>
                <c:pt idx="104">
                  <c:v>1</c:v>
                </c:pt>
                <c:pt idx="105">
                  <c:v>3.7</c:v>
                </c:pt>
                <c:pt idx="106">
                  <c:v>3.2</c:v>
                </c:pt>
                <c:pt idx="107">
                  <c:v>0.4</c:v>
                </c:pt>
                <c:pt idx="108">
                  <c:v>5.5</c:v>
                </c:pt>
                <c:pt idx="109">
                  <c:v>1</c:v>
                </c:pt>
                <c:pt idx="110">
                  <c:v>3.3</c:v>
                </c:pt>
                <c:pt idx="111">
                  <c:v>4.2</c:v>
                </c:pt>
                <c:pt idx="112">
                  <c:v>1</c:v>
                </c:pt>
                <c:pt idx="113">
                  <c:v>6.3</c:v>
                </c:pt>
                <c:pt idx="114">
                  <c:v>3.5</c:v>
                </c:pt>
                <c:pt idx="115">
                  <c:v>0.5</c:v>
                </c:pt>
                <c:pt idx="116">
                  <c:v>4.3</c:v>
                </c:pt>
                <c:pt idx="117">
                  <c:v>0</c:v>
                </c:pt>
                <c:pt idx="118">
                  <c:v>1.6</c:v>
                </c:pt>
                <c:pt idx="119">
                  <c:v>-0.5</c:v>
                </c:pt>
                <c:pt idx="120">
                  <c:v>-1.4</c:v>
                </c:pt>
                <c:pt idx="121">
                  <c:v>0.5</c:v>
                </c:pt>
                <c:pt idx="122">
                  <c:v>-0.3</c:v>
                </c:pt>
                <c:pt idx="123">
                  <c:v>0.6</c:v>
                </c:pt>
                <c:pt idx="124">
                  <c:v>0.8</c:v>
                </c:pt>
                <c:pt idx="125">
                  <c:v>-0.8</c:v>
                </c:pt>
                <c:pt idx="126">
                  <c:v>2.5</c:v>
                </c:pt>
                <c:pt idx="127">
                  <c:v>0</c:v>
                </c:pt>
                <c:pt idx="128">
                  <c:v>0.8</c:v>
                </c:pt>
                <c:pt idx="129">
                  <c:v>1.5</c:v>
                </c:pt>
                <c:pt idx="130">
                  <c:v>-0.7</c:v>
                </c:pt>
                <c:pt idx="131">
                  <c:v>1.2</c:v>
                </c:pt>
                <c:pt idx="132">
                  <c:v>-0.9</c:v>
                </c:pt>
                <c:pt idx="133">
                  <c:v>-1.5</c:v>
                </c:pt>
                <c:pt idx="134">
                  <c:v>0</c:v>
                </c:pt>
                <c:pt idx="135">
                  <c:v>-2</c:v>
                </c:pt>
                <c:pt idx="136">
                  <c:v>0.5</c:v>
                </c:pt>
                <c:pt idx="137">
                  <c:v>-0.5</c:v>
                </c:pt>
                <c:pt idx="138">
                  <c:v>-2.2000000000000002</c:v>
                </c:pt>
                <c:pt idx="139">
                  <c:v>1.4</c:v>
                </c:pt>
                <c:pt idx="140">
                  <c:v>-2</c:v>
                </c:pt>
                <c:pt idx="141">
                  <c:v>0</c:v>
                </c:pt>
                <c:pt idx="142">
                  <c:v>-1.5</c:v>
                </c:pt>
                <c:pt idx="143">
                  <c:v>-2.6</c:v>
                </c:pt>
                <c:pt idx="144">
                  <c:v>-0.3</c:v>
                </c:pt>
                <c:pt idx="145">
                  <c:v>-3</c:v>
                </c:pt>
                <c:pt idx="146">
                  <c:v>-0.5</c:v>
                </c:pt>
                <c:pt idx="147">
                  <c:v>-0.5</c:v>
                </c:pt>
                <c:pt idx="148">
                  <c:v>-4</c:v>
                </c:pt>
                <c:pt idx="149">
                  <c:v>1</c:v>
                </c:pt>
                <c:pt idx="150">
                  <c:v>-1.5</c:v>
                </c:pt>
                <c:pt idx="151">
                  <c:v>-2</c:v>
                </c:pt>
                <c:pt idx="152">
                  <c:v>0.7</c:v>
                </c:pt>
                <c:pt idx="153">
                  <c:v>-1</c:v>
                </c:pt>
                <c:pt idx="154">
                  <c:v>1.4</c:v>
                </c:pt>
                <c:pt idx="155">
                  <c:v>0</c:v>
                </c:pt>
                <c:pt idx="156">
                  <c:v>-0.4</c:v>
                </c:pt>
                <c:pt idx="157">
                  <c:v>5.4</c:v>
                </c:pt>
                <c:pt idx="158">
                  <c:v>-0.2</c:v>
                </c:pt>
                <c:pt idx="159">
                  <c:v>1.4</c:v>
                </c:pt>
                <c:pt idx="160">
                  <c:v>-0.3</c:v>
                </c:pt>
                <c:pt idx="161">
                  <c:v>-1.4</c:v>
                </c:pt>
                <c:pt idx="162">
                  <c:v>3.8</c:v>
                </c:pt>
                <c:pt idx="163">
                  <c:v>-0.5</c:v>
                </c:pt>
                <c:pt idx="164">
                  <c:v>0.8</c:v>
                </c:pt>
                <c:pt idx="165">
                  <c:v>1.6</c:v>
                </c:pt>
                <c:pt idx="166">
                  <c:v>0</c:v>
                </c:pt>
                <c:pt idx="167">
                  <c:v>2.8</c:v>
                </c:pt>
                <c:pt idx="168">
                  <c:v>0</c:v>
                </c:pt>
                <c:pt idx="169">
                  <c:v>1.7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data'!$H$10:$H$200</c:f>
              <c:numCache>
                <c:formatCode>General</c:formatCode>
                <c:ptCount val="191"/>
                <c:pt idx="0">
                  <c:v>1.7</c:v>
                </c:pt>
                <c:pt idx="1">
                  <c:v>6</c:v>
                </c:pt>
                <c:pt idx="2">
                  <c:v>1.7</c:v>
                </c:pt>
                <c:pt idx="3">
                  <c:v>5</c:v>
                </c:pt>
                <c:pt idx="4">
                  <c:v>1.3</c:v>
                </c:pt>
                <c:pt idx="5">
                  <c:v>1.1000000000000001</c:v>
                </c:pt>
                <c:pt idx="6">
                  <c:v>5.0999999999999996</c:v>
                </c:pt>
                <c:pt idx="7">
                  <c:v>-0.5</c:v>
                </c:pt>
                <c:pt idx="8">
                  <c:v>3.4</c:v>
                </c:pt>
                <c:pt idx="9">
                  <c:v>1.5</c:v>
                </c:pt>
                <c:pt idx="10">
                  <c:v>0.4</c:v>
                </c:pt>
                <c:pt idx="11">
                  <c:v>3.1</c:v>
                </c:pt>
                <c:pt idx="12">
                  <c:v>0</c:v>
                </c:pt>
                <c:pt idx="13">
                  <c:v>2.8</c:v>
                </c:pt>
                <c:pt idx="14">
                  <c:v>1.7</c:v>
                </c:pt>
                <c:pt idx="15">
                  <c:v>0.7</c:v>
                </c:pt>
                <c:pt idx="16">
                  <c:v>4.2</c:v>
                </c:pt>
                <c:pt idx="17">
                  <c:v>-0.3</c:v>
                </c:pt>
                <c:pt idx="18">
                  <c:v>2</c:v>
                </c:pt>
                <c:pt idx="19">
                  <c:v>2.2000000000000002</c:v>
                </c:pt>
                <c:pt idx="20">
                  <c:v>0</c:v>
                </c:pt>
                <c:pt idx="21">
                  <c:v>1.7</c:v>
                </c:pt>
                <c:pt idx="22">
                  <c:v>0</c:v>
                </c:pt>
                <c:pt idx="23">
                  <c:v>0.5</c:v>
                </c:pt>
                <c:pt idx="24">
                  <c:v>3.3</c:v>
                </c:pt>
                <c:pt idx="25">
                  <c:v>-1.3</c:v>
                </c:pt>
                <c:pt idx="26">
                  <c:v>1.5</c:v>
                </c:pt>
                <c:pt idx="27">
                  <c:v>0</c:v>
                </c:pt>
                <c:pt idx="28">
                  <c:v>0.8</c:v>
                </c:pt>
                <c:pt idx="29">
                  <c:v>1.5</c:v>
                </c:pt>
                <c:pt idx="30">
                  <c:v>-0.4</c:v>
                </c:pt>
                <c:pt idx="31">
                  <c:v>5</c:v>
                </c:pt>
                <c:pt idx="32">
                  <c:v>1.2</c:v>
                </c:pt>
                <c:pt idx="33">
                  <c:v>-3.2</c:v>
                </c:pt>
                <c:pt idx="34">
                  <c:v>1</c:v>
                </c:pt>
                <c:pt idx="35">
                  <c:v>-3</c:v>
                </c:pt>
                <c:pt idx="36">
                  <c:v>0.6</c:v>
                </c:pt>
                <c:pt idx="37">
                  <c:v>0.4</c:v>
                </c:pt>
                <c:pt idx="38">
                  <c:v>-0.8</c:v>
                </c:pt>
                <c:pt idx="39">
                  <c:v>2.7</c:v>
                </c:pt>
                <c:pt idx="40">
                  <c:v>0</c:v>
                </c:pt>
                <c:pt idx="41">
                  <c:v>0.9</c:v>
                </c:pt>
                <c:pt idx="42">
                  <c:v>2.5</c:v>
                </c:pt>
                <c:pt idx="43">
                  <c:v>0</c:v>
                </c:pt>
                <c:pt idx="44">
                  <c:v>2.2000000000000002</c:v>
                </c:pt>
                <c:pt idx="45">
                  <c:v>0</c:v>
                </c:pt>
                <c:pt idx="46">
                  <c:v>-0.2</c:v>
                </c:pt>
                <c:pt idx="47">
                  <c:v>4.0999999999999996</c:v>
                </c:pt>
                <c:pt idx="48">
                  <c:v>1.3</c:v>
                </c:pt>
                <c:pt idx="49">
                  <c:v>4</c:v>
                </c:pt>
                <c:pt idx="50">
                  <c:v>-0.3</c:v>
                </c:pt>
                <c:pt idx="51">
                  <c:v>-0.1</c:v>
                </c:pt>
                <c:pt idx="52">
                  <c:v>2.5</c:v>
                </c:pt>
                <c:pt idx="53">
                  <c:v>0</c:v>
                </c:pt>
                <c:pt idx="54">
                  <c:v>0.8</c:v>
                </c:pt>
                <c:pt idx="55">
                  <c:v>-0.2</c:v>
                </c:pt>
                <c:pt idx="56">
                  <c:v>-1.6</c:v>
                </c:pt>
                <c:pt idx="57">
                  <c:v>2.4</c:v>
                </c:pt>
                <c:pt idx="58">
                  <c:v>-1.5</c:v>
                </c:pt>
                <c:pt idx="59">
                  <c:v>0.1</c:v>
                </c:pt>
                <c:pt idx="60">
                  <c:v>1.5</c:v>
                </c:pt>
                <c:pt idx="61">
                  <c:v>-1.7</c:v>
                </c:pt>
                <c:pt idx="62">
                  <c:v>0.5</c:v>
                </c:pt>
                <c:pt idx="63">
                  <c:v>-1.7</c:v>
                </c:pt>
                <c:pt idx="64">
                  <c:v>1.8</c:v>
                </c:pt>
                <c:pt idx="65">
                  <c:v>2.4</c:v>
                </c:pt>
                <c:pt idx="66">
                  <c:v>0</c:v>
                </c:pt>
                <c:pt idx="67">
                  <c:v>4.8</c:v>
                </c:pt>
                <c:pt idx="68">
                  <c:v>1.5</c:v>
                </c:pt>
                <c:pt idx="69">
                  <c:v>0.8</c:v>
                </c:pt>
                <c:pt idx="70">
                  <c:v>4.3</c:v>
                </c:pt>
                <c:pt idx="71">
                  <c:v>0</c:v>
                </c:pt>
                <c:pt idx="72">
                  <c:v>2.8</c:v>
                </c:pt>
                <c:pt idx="73">
                  <c:v>2.1</c:v>
                </c:pt>
                <c:pt idx="74">
                  <c:v>0.6</c:v>
                </c:pt>
                <c:pt idx="75">
                  <c:v>4.2</c:v>
                </c:pt>
                <c:pt idx="76">
                  <c:v>0.8</c:v>
                </c:pt>
                <c:pt idx="77">
                  <c:v>1.6</c:v>
                </c:pt>
                <c:pt idx="78">
                  <c:v>0.5</c:v>
                </c:pt>
                <c:pt idx="79">
                  <c:v>-0.7</c:v>
                </c:pt>
                <c:pt idx="80">
                  <c:v>0</c:v>
                </c:pt>
                <c:pt idx="81">
                  <c:v>-4.2</c:v>
                </c:pt>
                <c:pt idx="82">
                  <c:v>-4</c:v>
                </c:pt>
                <c:pt idx="83">
                  <c:v>-1.8</c:v>
                </c:pt>
                <c:pt idx="84">
                  <c:v>-2.1</c:v>
                </c:pt>
                <c:pt idx="85">
                  <c:v>2.6</c:v>
                </c:pt>
                <c:pt idx="86">
                  <c:v>0.8</c:v>
                </c:pt>
                <c:pt idx="87">
                  <c:v>-0.5</c:v>
                </c:pt>
                <c:pt idx="88">
                  <c:v>1.2</c:v>
                </c:pt>
                <c:pt idx="89">
                  <c:v>0</c:v>
                </c:pt>
                <c:pt idx="90">
                  <c:v>3.5</c:v>
                </c:pt>
                <c:pt idx="91">
                  <c:v>1.5</c:v>
                </c:pt>
                <c:pt idx="92">
                  <c:v>0.9</c:v>
                </c:pt>
                <c:pt idx="93">
                  <c:v>5.9</c:v>
                </c:pt>
                <c:pt idx="94">
                  <c:v>-0.5</c:v>
                </c:pt>
                <c:pt idx="95">
                  <c:v>-0.1</c:v>
                </c:pt>
                <c:pt idx="96">
                  <c:v>0.1</c:v>
                </c:pt>
                <c:pt idx="97">
                  <c:v>-1.4</c:v>
                </c:pt>
                <c:pt idx="98">
                  <c:v>1.5</c:v>
                </c:pt>
                <c:pt idx="99">
                  <c:v>-1.2</c:v>
                </c:pt>
                <c:pt idx="100">
                  <c:v>0.4</c:v>
                </c:pt>
                <c:pt idx="101">
                  <c:v>0.7</c:v>
                </c:pt>
                <c:pt idx="102">
                  <c:v>-0.7</c:v>
                </c:pt>
                <c:pt idx="103">
                  <c:v>1</c:v>
                </c:pt>
                <c:pt idx="104">
                  <c:v>-0.3</c:v>
                </c:pt>
                <c:pt idx="105">
                  <c:v>-0.5</c:v>
                </c:pt>
                <c:pt idx="106">
                  <c:v>0.7</c:v>
                </c:pt>
                <c:pt idx="107">
                  <c:v>-1.8</c:v>
                </c:pt>
                <c:pt idx="108">
                  <c:v>2.2999999999999998</c:v>
                </c:pt>
                <c:pt idx="109">
                  <c:v>-0.3</c:v>
                </c:pt>
                <c:pt idx="110">
                  <c:v>-1.2</c:v>
                </c:pt>
                <c:pt idx="111">
                  <c:v>1.6</c:v>
                </c:pt>
                <c:pt idx="112">
                  <c:v>-1.5</c:v>
                </c:pt>
                <c:pt idx="113">
                  <c:v>0</c:v>
                </c:pt>
                <c:pt idx="114">
                  <c:v>-0.7</c:v>
                </c:pt>
                <c:pt idx="115">
                  <c:v>-0.8</c:v>
                </c:pt>
                <c:pt idx="116">
                  <c:v>1.5</c:v>
                </c:pt>
                <c:pt idx="117">
                  <c:v>-0.9</c:v>
                </c:pt>
                <c:pt idx="118">
                  <c:v>0.5</c:v>
                </c:pt>
                <c:pt idx="119">
                  <c:v>-0.5</c:v>
                </c:pt>
                <c:pt idx="120">
                  <c:v>-2.7</c:v>
                </c:pt>
                <c:pt idx="121">
                  <c:v>0</c:v>
                </c:pt>
                <c:pt idx="122">
                  <c:v>-3</c:v>
                </c:pt>
                <c:pt idx="123">
                  <c:v>-1.5</c:v>
                </c:pt>
                <c:pt idx="124">
                  <c:v>-0.6</c:v>
                </c:pt>
                <c:pt idx="125">
                  <c:v>-3</c:v>
                </c:pt>
                <c:pt idx="126">
                  <c:v>0</c:v>
                </c:pt>
                <c:pt idx="127">
                  <c:v>-1</c:v>
                </c:pt>
                <c:pt idx="128">
                  <c:v>-0.6</c:v>
                </c:pt>
                <c:pt idx="129">
                  <c:v>3.4</c:v>
                </c:pt>
                <c:pt idx="130">
                  <c:v>-1.4</c:v>
                </c:pt>
                <c:pt idx="131">
                  <c:v>0.3</c:v>
                </c:pt>
                <c:pt idx="132">
                  <c:v>-2.6</c:v>
                </c:pt>
                <c:pt idx="133">
                  <c:v>-4.2</c:v>
                </c:pt>
                <c:pt idx="134">
                  <c:v>-0.6</c:v>
                </c:pt>
                <c:pt idx="135">
                  <c:v>-4</c:v>
                </c:pt>
                <c:pt idx="136">
                  <c:v>-0.7</c:v>
                </c:pt>
                <c:pt idx="137">
                  <c:v>0</c:v>
                </c:pt>
                <c:pt idx="138">
                  <c:v>0.3</c:v>
                </c:pt>
                <c:pt idx="139">
                  <c:v>2</c:v>
                </c:pt>
                <c:pt idx="140">
                  <c:v>-0.3</c:v>
                </c:pt>
                <c:pt idx="141">
                  <c:v>1</c:v>
                </c:pt>
                <c:pt idx="142">
                  <c:v>2.2000000000000002</c:v>
                </c:pt>
                <c:pt idx="143">
                  <c:v>0.3</c:v>
                </c:pt>
                <c:pt idx="144">
                  <c:v>4.4000000000000004</c:v>
                </c:pt>
                <c:pt idx="145">
                  <c:v>0.9</c:v>
                </c:pt>
                <c:pt idx="146">
                  <c:v>0.8</c:v>
                </c:pt>
                <c:pt idx="147">
                  <c:v>2.9</c:v>
                </c:pt>
                <c:pt idx="148">
                  <c:v>-0.2</c:v>
                </c:pt>
                <c:pt idx="149">
                  <c:v>2.6</c:v>
                </c:pt>
                <c:pt idx="150">
                  <c:v>1</c:v>
                </c:pt>
                <c:pt idx="151">
                  <c:v>0.5</c:v>
                </c:pt>
                <c:pt idx="152">
                  <c:v>3.2</c:v>
                </c:pt>
                <c:pt idx="153">
                  <c:v>0</c:v>
                </c:pt>
                <c:pt idx="154">
                  <c:v>2.8</c:v>
                </c:pt>
                <c:pt idx="155">
                  <c:v>1.6</c:v>
                </c:pt>
                <c:pt idx="156">
                  <c:v>0.7</c:v>
                </c:pt>
                <c:pt idx="157">
                  <c:v>4.5</c:v>
                </c:pt>
                <c:pt idx="158">
                  <c:v>0.8</c:v>
                </c:pt>
                <c:pt idx="159">
                  <c:v>2.8</c:v>
                </c:pt>
                <c:pt idx="160">
                  <c:v>2.5</c:v>
                </c:pt>
                <c:pt idx="161">
                  <c:v>0.5</c:v>
                </c:pt>
                <c:pt idx="162">
                  <c:v>4.7</c:v>
                </c:pt>
                <c:pt idx="163">
                  <c:v>1.2</c:v>
                </c:pt>
                <c:pt idx="164">
                  <c:v>0.5</c:v>
                </c:pt>
                <c:pt idx="165">
                  <c:v>3.3</c:v>
                </c:pt>
                <c:pt idx="166">
                  <c:v>0</c:v>
                </c:pt>
                <c:pt idx="167">
                  <c:v>2.8</c:v>
                </c:pt>
                <c:pt idx="168">
                  <c:v>-2.2999999999999998</c:v>
                </c:pt>
                <c:pt idx="169">
                  <c:v>-3.5</c:v>
                </c:pt>
                <c:pt idx="170">
                  <c:v>0.5</c:v>
                </c:pt>
                <c:pt idx="171">
                  <c:v>-2.2999999999999998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061952"/>
        <c:axId val="122063872"/>
      </c:scatterChart>
      <c:valAx>
        <c:axId val="122061952"/>
        <c:scaling>
          <c:orientation val="minMax"/>
          <c:max val="18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22063872"/>
        <c:crossesAt val="-10"/>
        <c:crossBetween val="midCat"/>
      </c:valAx>
      <c:valAx>
        <c:axId val="122063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THC (ppm)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2206195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O2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data'!$J$10:$J$200</c:f>
              <c:numCache>
                <c:formatCode>General</c:formatCode>
                <c:ptCount val="191"/>
                <c:pt idx="0">
                  <c:v>8.3000000000000007</c:v>
                </c:pt>
                <c:pt idx="1">
                  <c:v>8.3000000000000007</c:v>
                </c:pt>
                <c:pt idx="2">
                  <c:v>7.81</c:v>
                </c:pt>
                <c:pt idx="3">
                  <c:v>6.47</c:v>
                </c:pt>
                <c:pt idx="4">
                  <c:v>5.87</c:v>
                </c:pt>
                <c:pt idx="5">
                  <c:v>4.95</c:v>
                </c:pt>
                <c:pt idx="6">
                  <c:v>4.2</c:v>
                </c:pt>
                <c:pt idx="7">
                  <c:v>4.04</c:v>
                </c:pt>
                <c:pt idx="8">
                  <c:v>3.15</c:v>
                </c:pt>
                <c:pt idx="9">
                  <c:v>2.8</c:v>
                </c:pt>
                <c:pt idx="10">
                  <c:v>4.21</c:v>
                </c:pt>
                <c:pt idx="11">
                  <c:v>6.37</c:v>
                </c:pt>
                <c:pt idx="12">
                  <c:v>8.4600000000000009</c:v>
                </c:pt>
                <c:pt idx="13">
                  <c:v>9.3000000000000007</c:v>
                </c:pt>
                <c:pt idx="14">
                  <c:v>9.5399999999999991</c:v>
                </c:pt>
                <c:pt idx="15">
                  <c:v>11.29</c:v>
                </c:pt>
                <c:pt idx="16">
                  <c:v>11.37</c:v>
                </c:pt>
                <c:pt idx="17">
                  <c:v>10.62</c:v>
                </c:pt>
                <c:pt idx="18">
                  <c:v>9.7799999999999994</c:v>
                </c:pt>
                <c:pt idx="19">
                  <c:v>9.18</c:v>
                </c:pt>
                <c:pt idx="20">
                  <c:v>9</c:v>
                </c:pt>
                <c:pt idx="21">
                  <c:v>9.56</c:v>
                </c:pt>
                <c:pt idx="22">
                  <c:v>10.64</c:v>
                </c:pt>
                <c:pt idx="23">
                  <c:v>11.73</c:v>
                </c:pt>
                <c:pt idx="24">
                  <c:v>12.22</c:v>
                </c:pt>
                <c:pt idx="25">
                  <c:v>12.36</c:v>
                </c:pt>
                <c:pt idx="26">
                  <c:v>12.61</c:v>
                </c:pt>
                <c:pt idx="27">
                  <c:v>13.14</c:v>
                </c:pt>
                <c:pt idx="28">
                  <c:v>14.12</c:v>
                </c:pt>
                <c:pt idx="29">
                  <c:v>14.78</c:v>
                </c:pt>
                <c:pt idx="30">
                  <c:v>15.73</c:v>
                </c:pt>
                <c:pt idx="31">
                  <c:v>15.88</c:v>
                </c:pt>
                <c:pt idx="32">
                  <c:v>14.81</c:v>
                </c:pt>
                <c:pt idx="33">
                  <c:v>13.73</c:v>
                </c:pt>
                <c:pt idx="34">
                  <c:v>12.45</c:v>
                </c:pt>
                <c:pt idx="35">
                  <c:v>10.06</c:v>
                </c:pt>
                <c:pt idx="36">
                  <c:v>8.5399999999999991</c:v>
                </c:pt>
                <c:pt idx="37">
                  <c:v>7.2</c:v>
                </c:pt>
                <c:pt idx="38">
                  <c:v>6.2</c:v>
                </c:pt>
                <c:pt idx="39">
                  <c:v>6.95</c:v>
                </c:pt>
                <c:pt idx="40">
                  <c:v>7.69</c:v>
                </c:pt>
                <c:pt idx="41">
                  <c:v>6.86</c:v>
                </c:pt>
                <c:pt idx="42">
                  <c:v>6.39</c:v>
                </c:pt>
                <c:pt idx="43">
                  <c:v>6.23</c:v>
                </c:pt>
                <c:pt idx="44">
                  <c:v>6.2</c:v>
                </c:pt>
                <c:pt idx="45">
                  <c:v>6.26</c:v>
                </c:pt>
                <c:pt idx="46">
                  <c:v>6.4</c:v>
                </c:pt>
                <c:pt idx="47">
                  <c:v>6.4</c:v>
                </c:pt>
                <c:pt idx="48">
                  <c:v>6.4</c:v>
                </c:pt>
                <c:pt idx="49">
                  <c:v>6.4</c:v>
                </c:pt>
                <c:pt idx="50">
                  <c:v>6.83</c:v>
                </c:pt>
                <c:pt idx="51">
                  <c:v>8.0299999999999994</c:v>
                </c:pt>
                <c:pt idx="52">
                  <c:v>8.61</c:v>
                </c:pt>
                <c:pt idx="53">
                  <c:v>8.6999999999999993</c:v>
                </c:pt>
                <c:pt idx="54">
                  <c:v>8.6999999999999993</c:v>
                </c:pt>
                <c:pt idx="55">
                  <c:v>8.6999999999999993</c:v>
                </c:pt>
                <c:pt idx="56">
                  <c:v>8.6999999999999993</c:v>
                </c:pt>
                <c:pt idx="57">
                  <c:v>8.6999999999999993</c:v>
                </c:pt>
                <c:pt idx="58">
                  <c:v>8.33</c:v>
                </c:pt>
                <c:pt idx="59">
                  <c:v>6.86</c:v>
                </c:pt>
                <c:pt idx="60">
                  <c:v>6.19</c:v>
                </c:pt>
                <c:pt idx="61">
                  <c:v>5.2</c:v>
                </c:pt>
                <c:pt idx="62">
                  <c:v>4.1900000000000004</c:v>
                </c:pt>
                <c:pt idx="63">
                  <c:v>4.0999999999999996</c:v>
                </c:pt>
                <c:pt idx="64">
                  <c:v>4.3</c:v>
                </c:pt>
                <c:pt idx="65">
                  <c:v>4.1399999999999997</c:v>
                </c:pt>
                <c:pt idx="66">
                  <c:v>4</c:v>
                </c:pt>
                <c:pt idx="67">
                  <c:v>3.53</c:v>
                </c:pt>
                <c:pt idx="68">
                  <c:v>2.78</c:v>
                </c:pt>
                <c:pt idx="69">
                  <c:v>2.6</c:v>
                </c:pt>
                <c:pt idx="70">
                  <c:v>2.6</c:v>
                </c:pt>
                <c:pt idx="71">
                  <c:v>2.6</c:v>
                </c:pt>
                <c:pt idx="72">
                  <c:v>2.6</c:v>
                </c:pt>
                <c:pt idx="73">
                  <c:v>2.6</c:v>
                </c:pt>
                <c:pt idx="74">
                  <c:v>2.5</c:v>
                </c:pt>
                <c:pt idx="75">
                  <c:v>2.5</c:v>
                </c:pt>
                <c:pt idx="76">
                  <c:v>3.16</c:v>
                </c:pt>
                <c:pt idx="77">
                  <c:v>4.28</c:v>
                </c:pt>
                <c:pt idx="78">
                  <c:v>5.2</c:v>
                </c:pt>
                <c:pt idx="79">
                  <c:v>5.24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5.54</c:v>
                </c:pt>
                <c:pt idx="85">
                  <c:v>7.29</c:v>
                </c:pt>
                <c:pt idx="86">
                  <c:v>8.61</c:v>
                </c:pt>
                <c:pt idx="87">
                  <c:v>9.01</c:v>
                </c:pt>
                <c:pt idx="88">
                  <c:v>9.4</c:v>
                </c:pt>
                <c:pt idx="89">
                  <c:v>8.92</c:v>
                </c:pt>
                <c:pt idx="90">
                  <c:v>8.49</c:v>
                </c:pt>
                <c:pt idx="91">
                  <c:v>8.24</c:v>
                </c:pt>
                <c:pt idx="92">
                  <c:v>7.78</c:v>
                </c:pt>
                <c:pt idx="93">
                  <c:v>7.34</c:v>
                </c:pt>
                <c:pt idx="94">
                  <c:v>7.41</c:v>
                </c:pt>
                <c:pt idx="95">
                  <c:v>7.82</c:v>
                </c:pt>
                <c:pt idx="96">
                  <c:v>8.57</c:v>
                </c:pt>
                <c:pt idx="97">
                  <c:v>9.83</c:v>
                </c:pt>
                <c:pt idx="98">
                  <c:v>10.61</c:v>
                </c:pt>
                <c:pt idx="99">
                  <c:v>10.8</c:v>
                </c:pt>
                <c:pt idx="100">
                  <c:v>10.59</c:v>
                </c:pt>
                <c:pt idx="101">
                  <c:v>10.4</c:v>
                </c:pt>
                <c:pt idx="102">
                  <c:v>10.7</c:v>
                </c:pt>
                <c:pt idx="103">
                  <c:v>10.96</c:v>
                </c:pt>
                <c:pt idx="104">
                  <c:v>10.49</c:v>
                </c:pt>
                <c:pt idx="105">
                  <c:v>9.69</c:v>
                </c:pt>
                <c:pt idx="106">
                  <c:v>9.5</c:v>
                </c:pt>
                <c:pt idx="107">
                  <c:v>9.5500000000000007</c:v>
                </c:pt>
                <c:pt idx="108">
                  <c:v>9.48</c:v>
                </c:pt>
                <c:pt idx="109">
                  <c:v>8.51</c:v>
                </c:pt>
                <c:pt idx="110">
                  <c:v>8.02</c:v>
                </c:pt>
                <c:pt idx="111">
                  <c:v>9.2200000000000006</c:v>
                </c:pt>
                <c:pt idx="112">
                  <c:v>9.3000000000000007</c:v>
                </c:pt>
                <c:pt idx="113">
                  <c:v>8.98</c:v>
                </c:pt>
                <c:pt idx="114">
                  <c:v>8.58</c:v>
                </c:pt>
                <c:pt idx="115">
                  <c:v>7.57</c:v>
                </c:pt>
                <c:pt idx="116">
                  <c:v>6.88</c:v>
                </c:pt>
                <c:pt idx="117">
                  <c:v>5.82</c:v>
                </c:pt>
                <c:pt idx="118">
                  <c:v>5.0999999999999996</c:v>
                </c:pt>
                <c:pt idx="119">
                  <c:v>5.0999999999999996</c:v>
                </c:pt>
                <c:pt idx="120">
                  <c:v>5.21</c:v>
                </c:pt>
                <c:pt idx="121">
                  <c:v>5.83</c:v>
                </c:pt>
                <c:pt idx="122">
                  <c:v>6.51</c:v>
                </c:pt>
                <c:pt idx="123">
                  <c:v>6.6</c:v>
                </c:pt>
                <c:pt idx="124">
                  <c:v>6.49</c:v>
                </c:pt>
                <c:pt idx="125">
                  <c:v>6.03</c:v>
                </c:pt>
                <c:pt idx="126">
                  <c:v>5.26</c:v>
                </c:pt>
                <c:pt idx="127">
                  <c:v>4.8499999999999996</c:v>
                </c:pt>
                <c:pt idx="128">
                  <c:v>4.8</c:v>
                </c:pt>
                <c:pt idx="129">
                  <c:v>4.55</c:v>
                </c:pt>
                <c:pt idx="130">
                  <c:v>4.5</c:v>
                </c:pt>
                <c:pt idx="131">
                  <c:v>4.3</c:v>
                </c:pt>
                <c:pt idx="132">
                  <c:v>4.3099999999999996</c:v>
                </c:pt>
                <c:pt idx="133">
                  <c:v>4.5</c:v>
                </c:pt>
                <c:pt idx="134">
                  <c:v>4.4000000000000004</c:v>
                </c:pt>
                <c:pt idx="135">
                  <c:v>4.92</c:v>
                </c:pt>
                <c:pt idx="136">
                  <c:v>5.81</c:v>
                </c:pt>
                <c:pt idx="137">
                  <c:v>5.9</c:v>
                </c:pt>
                <c:pt idx="138">
                  <c:v>6.35</c:v>
                </c:pt>
                <c:pt idx="139">
                  <c:v>8.3800000000000008</c:v>
                </c:pt>
                <c:pt idx="140">
                  <c:v>9.51</c:v>
                </c:pt>
                <c:pt idx="141">
                  <c:v>11.29</c:v>
                </c:pt>
                <c:pt idx="142">
                  <c:v>13.12</c:v>
                </c:pt>
                <c:pt idx="143">
                  <c:v>13.6</c:v>
                </c:pt>
                <c:pt idx="144">
                  <c:v>12.98</c:v>
                </c:pt>
                <c:pt idx="145">
                  <c:v>12.03</c:v>
                </c:pt>
                <c:pt idx="146">
                  <c:v>11.7</c:v>
                </c:pt>
                <c:pt idx="147">
                  <c:v>11.91</c:v>
                </c:pt>
                <c:pt idx="148">
                  <c:v>12.3</c:v>
                </c:pt>
                <c:pt idx="149">
                  <c:v>12.39</c:v>
                </c:pt>
                <c:pt idx="150">
                  <c:v>11.18</c:v>
                </c:pt>
                <c:pt idx="151">
                  <c:v>10.23</c:v>
                </c:pt>
                <c:pt idx="152">
                  <c:v>9.58</c:v>
                </c:pt>
                <c:pt idx="153">
                  <c:v>9.1999999999999993</c:v>
                </c:pt>
                <c:pt idx="154">
                  <c:v>9.3000000000000007</c:v>
                </c:pt>
                <c:pt idx="155">
                  <c:v>8.99</c:v>
                </c:pt>
                <c:pt idx="156">
                  <c:v>8.02</c:v>
                </c:pt>
                <c:pt idx="157">
                  <c:v>6.79</c:v>
                </c:pt>
                <c:pt idx="158">
                  <c:v>6.4</c:v>
                </c:pt>
                <c:pt idx="159">
                  <c:v>6.57</c:v>
                </c:pt>
                <c:pt idx="160">
                  <c:v>7.5</c:v>
                </c:pt>
                <c:pt idx="161">
                  <c:v>7.95</c:v>
                </c:pt>
                <c:pt idx="162">
                  <c:v>8.1</c:v>
                </c:pt>
                <c:pt idx="163">
                  <c:v>8.1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data'!$J$10:$J$200</c:f>
              <c:numCache>
                <c:formatCode>General</c:formatCode>
                <c:ptCount val="191"/>
                <c:pt idx="0">
                  <c:v>8.1</c:v>
                </c:pt>
                <c:pt idx="1">
                  <c:v>7.65</c:v>
                </c:pt>
                <c:pt idx="2">
                  <c:v>6.79</c:v>
                </c:pt>
                <c:pt idx="3">
                  <c:v>6.5</c:v>
                </c:pt>
                <c:pt idx="4">
                  <c:v>6.5</c:v>
                </c:pt>
                <c:pt idx="5">
                  <c:v>6.48</c:v>
                </c:pt>
                <c:pt idx="6">
                  <c:v>5.53</c:v>
                </c:pt>
                <c:pt idx="7">
                  <c:v>4.1399999999999997</c:v>
                </c:pt>
                <c:pt idx="8">
                  <c:v>3.04</c:v>
                </c:pt>
                <c:pt idx="9">
                  <c:v>3.45</c:v>
                </c:pt>
                <c:pt idx="10">
                  <c:v>6.02</c:v>
                </c:pt>
                <c:pt idx="11">
                  <c:v>6.9</c:v>
                </c:pt>
                <c:pt idx="12">
                  <c:v>6.95</c:v>
                </c:pt>
                <c:pt idx="13">
                  <c:v>7.95</c:v>
                </c:pt>
                <c:pt idx="14">
                  <c:v>10.119999999999999</c:v>
                </c:pt>
                <c:pt idx="15">
                  <c:v>11.83</c:v>
                </c:pt>
                <c:pt idx="16">
                  <c:v>12.4</c:v>
                </c:pt>
                <c:pt idx="17">
                  <c:v>11.83</c:v>
                </c:pt>
                <c:pt idx="18">
                  <c:v>9.7899999999999991</c:v>
                </c:pt>
                <c:pt idx="19">
                  <c:v>8.08</c:v>
                </c:pt>
                <c:pt idx="20">
                  <c:v>8.3699999999999992</c:v>
                </c:pt>
                <c:pt idx="21">
                  <c:v>10.11</c:v>
                </c:pt>
                <c:pt idx="22">
                  <c:v>11.26</c:v>
                </c:pt>
                <c:pt idx="23">
                  <c:v>12</c:v>
                </c:pt>
                <c:pt idx="24">
                  <c:v>12.35</c:v>
                </c:pt>
                <c:pt idx="25">
                  <c:v>12.82</c:v>
                </c:pt>
                <c:pt idx="26">
                  <c:v>13.22</c:v>
                </c:pt>
                <c:pt idx="27">
                  <c:v>13.94</c:v>
                </c:pt>
                <c:pt idx="28">
                  <c:v>14.96</c:v>
                </c:pt>
                <c:pt idx="29">
                  <c:v>15.31</c:v>
                </c:pt>
                <c:pt idx="30">
                  <c:v>15.4</c:v>
                </c:pt>
                <c:pt idx="31">
                  <c:v>15.4</c:v>
                </c:pt>
                <c:pt idx="32">
                  <c:v>15.25</c:v>
                </c:pt>
                <c:pt idx="33">
                  <c:v>14.68</c:v>
                </c:pt>
                <c:pt idx="34">
                  <c:v>13.2</c:v>
                </c:pt>
                <c:pt idx="35">
                  <c:v>12.19</c:v>
                </c:pt>
                <c:pt idx="36">
                  <c:v>11.89</c:v>
                </c:pt>
                <c:pt idx="37">
                  <c:v>10.32</c:v>
                </c:pt>
                <c:pt idx="38">
                  <c:v>9.19</c:v>
                </c:pt>
                <c:pt idx="39">
                  <c:v>8.98</c:v>
                </c:pt>
                <c:pt idx="40">
                  <c:v>8.19</c:v>
                </c:pt>
                <c:pt idx="41">
                  <c:v>7.27</c:v>
                </c:pt>
                <c:pt idx="42">
                  <c:v>6.35</c:v>
                </c:pt>
                <c:pt idx="43">
                  <c:v>6.69</c:v>
                </c:pt>
                <c:pt idx="44">
                  <c:v>7.3</c:v>
                </c:pt>
                <c:pt idx="45">
                  <c:v>6.29</c:v>
                </c:pt>
                <c:pt idx="46">
                  <c:v>5.64</c:v>
                </c:pt>
                <c:pt idx="47">
                  <c:v>5.39</c:v>
                </c:pt>
                <c:pt idx="48">
                  <c:v>4.84</c:v>
                </c:pt>
                <c:pt idx="49">
                  <c:v>4.7</c:v>
                </c:pt>
                <c:pt idx="50">
                  <c:v>4.75</c:v>
                </c:pt>
                <c:pt idx="51">
                  <c:v>5.54</c:v>
                </c:pt>
                <c:pt idx="52">
                  <c:v>7.11</c:v>
                </c:pt>
                <c:pt idx="53">
                  <c:v>8.44</c:v>
                </c:pt>
                <c:pt idx="54">
                  <c:v>10.01</c:v>
                </c:pt>
                <c:pt idx="55">
                  <c:v>10.199999999999999</c:v>
                </c:pt>
                <c:pt idx="56">
                  <c:v>9.75</c:v>
                </c:pt>
                <c:pt idx="57">
                  <c:v>9.3800000000000008</c:v>
                </c:pt>
                <c:pt idx="58">
                  <c:v>8.9499999999999993</c:v>
                </c:pt>
                <c:pt idx="59">
                  <c:v>8.9</c:v>
                </c:pt>
                <c:pt idx="60">
                  <c:v>8.9</c:v>
                </c:pt>
                <c:pt idx="61">
                  <c:v>9</c:v>
                </c:pt>
                <c:pt idx="62">
                  <c:v>8.74</c:v>
                </c:pt>
                <c:pt idx="63">
                  <c:v>8</c:v>
                </c:pt>
                <c:pt idx="64">
                  <c:v>7.39</c:v>
                </c:pt>
                <c:pt idx="65">
                  <c:v>6.11</c:v>
                </c:pt>
                <c:pt idx="66">
                  <c:v>5.8</c:v>
                </c:pt>
                <c:pt idx="67">
                  <c:v>5.19</c:v>
                </c:pt>
                <c:pt idx="68">
                  <c:v>3.69</c:v>
                </c:pt>
                <c:pt idx="69">
                  <c:v>3.6</c:v>
                </c:pt>
                <c:pt idx="70">
                  <c:v>3.38</c:v>
                </c:pt>
                <c:pt idx="71">
                  <c:v>2.8</c:v>
                </c:pt>
                <c:pt idx="72">
                  <c:v>3.15</c:v>
                </c:pt>
                <c:pt idx="73">
                  <c:v>3.01</c:v>
                </c:pt>
                <c:pt idx="74">
                  <c:v>2.7</c:v>
                </c:pt>
                <c:pt idx="75">
                  <c:v>2.7</c:v>
                </c:pt>
                <c:pt idx="76">
                  <c:v>2.6</c:v>
                </c:pt>
                <c:pt idx="77">
                  <c:v>2.6</c:v>
                </c:pt>
                <c:pt idx="78">
                  <c:v>2.81</c:v>
                </c:pt>
                <c:pt idx="79">
                  <c:v>4.6399999999999997</c:v>
                </c:pt>
                <c:pt idx="80">
                  <c:v>5.6</c:v>
                </c:pt>
                <c:pt idx="81">
                  <c:v>5.0999999999999996</c:v>
                </c:pt>
                <c:pt idx="82">
                  <c:v>4.24</c:v>
                </c:pt>
                <c:pt idx="83">
                  <c:v>3.4</c:v>
                </c:pt>
                <c:pt idx="84">
                  <c:v>3.24</c:v>
                </c:pt>
                <c:pt idx="85">
                  <c:v>3.3</c:v>
                </c:pt>
                <c:pt idx="86">
                  <c:v>4.16</c:v>
                </c:pt>
                <c:pt idx="87">
                  <c:v>7.13</c:v>
                </c:pt>
                <c:pt idx="88">
                  <c:v>8.15</c:v>
                </c:pt>
                <c:pt idx="89">
                  <c:v>8.1999999999999993</c:v>
                </c:pt>
                <c:pt idx="90">
                  <c:v>8.7100000000000009</c:v>
                </c:pt>
                <c:pt idx="91">
                  <c:v>10.4</c:v>
                </c:pt>
                <c:pt idx="92">
                  <c:v>10.8</c:v>
                </c:pt>
                <c:pt idx="93">
                  <c:v>10.62</c:v>
                </c:pt>
                <c:pt idx="94">
                  <c:v>10.35</c:v>
                </c:pt>
                <c:pt idx="95">
                  <c:v>10.199999999999999</c:v>
                </c:pt>
                <c:pt idx="96">
                  <c:v>10.15</c:v>
                </c:pt>
                <c:pt idx="97">
                  <c:v>10.11</c:v>
                </c:pt>
                <c:pt idx="98">
                  <c:v>11.03</c:v>
                </c:pt>
                <c:pt idx="99">
                  <c:v>13.12</c:v>
                </c:pt>
                <c:pt idx="100">
                  <c:v>14.11</c:v>
                </c:pt>
                <c:pt idx="101">
                  <c:v>14.19</c:v>
                </c:pt>
                <c:pt idx="102">
                  <c:v>13.35</c:v>
                </c:pt>
                <c:pt idx="103">
                  <c:v>12.7</c:v>
                </c:pt>
                <c:pt idx="104">
                  <c:v>12.3</c:v>
                </c:pt>
                <c:pt idx="105">
                  <c:v>11.89</c:v>
                </c:pt>
                <c:pt idx="106">
                  <c:v>11.75</c:v>
                </c:pt>
                <c:pt idx="107">
                  <c:v>11.5</c:v>
                </c:pt>
                <c:pt idx="108">
                  <c:v>11.5</c:v>
                </c:pt>
                <c:pt idx="109">
                  <c:v>10.93</c:v>
                </c:pt>
                <c:pt idx="110">
                  <c:v>10.1</c:v>
                </c:pt>
                <c:pt idx="111">
                  <c:v>9.9</c:v>
                </c:pt>
                <c:pt idx="112">
                  <c:v>9.9</c:v>
                </c:pt>
                <c:pt idx="113">
                  <c:v>9.9</c:v>
                </c:pt>
                <c:pt idx="114">
                  <c:v>9.75</c:v>
                </c:pt>
                <c:pt idx="115">
                  <c:v>8.84</c:v>
                </c:pt>
                <c:pt idx="116">
                  <c:v>8.7899999999999991</c:v>
                </c:pt>
                <c:pt idx="117">
                  <c:v>8.7200000000000006</c:v>
                </c:pt>
                <c:pt idx="118">
                  <c:v>8.25</c:v>
                </c:pt>
                <c:pt idx="119">
                  <c:v>8.1</c:v>
                </c:pt>
                <c:pt idx="120">
                  <c:v>8.1</c:v>
                </c:pt>
                <c:pt idx="121">
                  <c:v>7.9</c:v>
                </c:pt>
                <c:pt idx="122">
                  <c:v>7.75</c:v>
                </c:pt>
                <c:pt idx="123">
                  <c:v>7.02</c:v>
                </c:pt>
                <c:pt idx="124">
                  <c:v>5.4</c:v>
                </c:pt>
                <c:pt idx="125">
                  <c:v>5.0999999999999996</c:v>
                </c:pt>
                <c:pt idx="126">
                  <c:v>5.44</c:v>
                </c:pt>
                <c:pt idx="127">
                  <c:v>6.17</c:v>
                </c:pt>
                <c:pt idx="128">
                  <c:v>6.4</c:v>
                </c:pt>
                <c:pt idx="129">
                  <c:v>6.12</c:v>
                </c:pt>
                <c:pt idx="130">
                  <c:v>5.9</c:v>
                </c:pt>
                <c:pt idx="131">
                  <c:v>5.9</c:v>
                </c:pt>
                <c:pt idx="132">
                  <c:v>5.71</c:v>
                </c:pt>
                <c:pt idx="133">
                  <c:v>4.29</c:v>
                </c:pt>
                <c:pt idx="134">
                  <c:v>3.25</c:v>
                </c:pt>
                <c:pt idx="135">
                  <c:v>4</c:v>
                </c:pt>
                <c:pt idx="136">
                  <c:v>4.9000000000000004</c:v>
                </c:pt>
                <c:pt idx="137">
                  <c:v>5.0999999999999996</c:v>
                </c:pt>
                <c:pt idx="138">
                  <c:v>5.0999999999999996</c:v>
                </c:pt>
                <c:pt idx="139">
                  <c:v>5.01</c:v>
                </c:pt>
                <c:pt idx="140">
                  <c:v>4.0599999999999996</c:v>
                </c:pt>
                <c:pt idx="141">
                  <c:v>3.8</c:v>
                </c:pt>
                <c:pt idx="142">
                  <c:v>5.6</c:v>
                </c:pt>
                <c:pt idx="143">
                  <c:v>7.26</c:v>
                </c:pt>
                <c:pt idx="144">
                  <c:v>7.4</c:v>
                </c:pt>
                <c:pt idx="145">
                  <c:v>8.51</c:v>
                </c:pt>
                <c:pt idx="146">
                  <c:v>11.92</c:v>
                </c:pt>
                <c:pt idx="147">
                  <c:v>13.38</c:v>
                </c:pt>
                <c:pt idx="148">
                  <c:v>14.05</c:v>
                </c:pt>
                <c:pt idx="149">
                  <c:v>14.2</c:v>
                </c:pt>
                <c:pt idx="150">
                  <c:v>14.01</c:v>
                </c:pt>
                <c:pt idx="151">
                  <c:v>13.52</c:v>
                </c:pt>
                <c:pt idx="152">
                  <c:v>13.15</c:v>
                </c:pt>
                <c:pt idx="153">
                  <c:v>12.91</c:v>
                </c:pt>
                <c:pt idx="154">
                  <c:v>12.95</c:v>
                </c:pt>
                <c:pt idx="155">
                  <c:v>13.2</c:v>
                </c:pt>
                <c:pt idx="156">
                  <c:v>13.3</c:v>
                </c:pt>
                <c:pt idx="157">
                  <c:v>12.81</c:v>
                </c:pt>
                <c:pt idx="158">
                  <c:v>11.61</c:v>
                </c:pt>
                <c:pt idx="159">
                  <c:v>10.65</c:v>
                </c:pt>
                <c:pt idx="160">
                  <c:v>9.41</c:v>
                </c:pt>
                <c:pt idx="161">
                  <c:v>8.4499999999999993</c:v>
                </c:pt>
                <c:pt idx="162">
                  <c:v>7.4</c:v>
                </c:pt>
                <c:pt idx="163">
                  <c:v>7.01</c:v>
                </c:pt>
                <c:pt idx="164">
                  <c:v>7.47</c:v>
                </c:pt>
                <c:pt idx="165">
                  <c:v>8.57</c:v>
                </c:pt>
                <c:pt idx="166">
                  <c:v>8.6</c:v>
                </c:pt>
                <c:pt idx="167">
                  <c:v>8.5</c:v>
                </c:pt>
                <c:pt idx="168">
                  <c:v>8.4</c:v>
                </c:pt>
                <c:pt idx="169">
                  <c:v>8.4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data'!$J$10:$J$200</c:f>
              <c:numCache>
                <c:formatCode>General</c:formatCode>
                <c:ptCount val="191"/>
                <c:pt idx="0">
                  <c:v>8.4</c:v>
                </c:pt>
                <c:pt idx="1">
                  <c:v>8.4499999999999993</c:v>
                </c:pt>
                <c:pt idx="2">
                  <c:v>8.5</c:v>
                </c:pt>
                <c:pt idx="3">
                  <c:v>8.5</c:v>
                </c:pt>
                <c:pt idx="4">
                  <c:v>8.5</c:v>
                </c:pt>
                <c:pt idx="5">
                  <c:v>8.6</c:v>
                </c:pt>
                <c:pt idx="6">
                  <c:v>8.2200000000000006</c:v>
                </c:pt>
                <c:pt idx="7">
                  <c:v>6.78</c:v>
                </c:pt>
                <c:pt idx="8">
                  <c:v>5.49</c:v>
                </c:pt>
                <c:pt idx="9">
                  <c:v>3.79</c:v>
                </c:pt>
                <c:pt idx="10">
                  <c:v>2.8</c:v>
                </c:pt>
                <c:pt idx="11">
                  <c:v>2.89</c:v>
                </c:pt>
                <c:pt idx="12">
                  <c:v>4.5199999999999996</c:v>
                </c:pt>
                <c:pt idx="13">
                  <c:v>6.23</c:v>
                </c:pt>
                <c:pt idx="14">
                  <c:v>8.36</c:v>
                </c:pt>
                <c:pt idx="15">
                  <c:v>11.59</c:v>
                </c:pt>
                <c:pt idx="16">
                  <c:v>11.91</c:v>
                </c:pt>
                <c:pt idx="17">
                  <c:v>11.03</c:v>
                </c:pt>
                <c:pt idx="18">
                  <c:v>10.23</c:v>
                </c:pt>
                <c:pt idx="19">
                  <c:v>9.6</c:v>
                </c:pt>
                <c:pt idx="20">
                  <c:v>9.2200000000000006</c:v>
                </c:pt>
                <c:pt idx="21">
                  <c:v>9.59</c:v>
                </c:pt>
                <c:pt idx="22">
                  <c:v>10.77</c:v>
                </c:pt>
                <c:pt idx="23">
                  <c:v>11.49</c:v>
                </c:pt>
                <c:pt idx="24">
                  <c:v>11.69</c:v>
                </c:pt>
                <c:pt idx="25">
                  <c:v>11.85</c:v>
                </c:pt>
                <c:pt idx="26">
                  <c:v>12.2</c:v>
                </c:pt>
                <c:pt idx="27">
                  <c:v>12.55</c:v>
                </c:pt>
                <c:pt idx="28">
                  <c:v>12.9</c:v>
                </c:pt>
                <c:pt idx="29">
                  <c:v>13.69</c:v>
                </c:pt>
                <c:pt idx="30">
                  <c:v>14.6</c:v>
                </c:pt>
                <c:pt idx="31">
                  <c:v>15.2</c:v>
                </c:pt>
                <c:pt idx="32">
                  <c:v>15.49</c:v>
                </c:pt>
                <c:pt idx="33">
                  <c:v>15.6</c:v>
                </c:pt>
                <c:pt idx="34">
                  <c:v>15.23</c:v>
                </c:pt>
                <c:pt idx="35">
                  <c:v>14.51</c:v>
                </c:pt>
                <c:pt idx="36">
                  <c:v>13.16</c:v>
                </c:pt>
                <c:pt idx="37">
                  <c:v>11.62</c:v>
                </c:pt>
                <c:pt idx="38">
                  <c:v>10.07</c:v>
                </c:pt>
                <c:pt idx="39">
                  <c:v>8.7899999999999991</c:v>
                </c:pt>
                <c:pt idx="40">
                  <c:v>8.11</c:v>
                </c:pt>
                <c:pt idx="41">
                  <c:v>8.35</c:v>
                </c:pt>
                <c:pt idx="42">
                  <c:v>8.1199999999999992</c:v>
                </c:pt>
                <c:pt idx="43">
                  <c:v>8</c:v>
                </c:pt>
                <c:pt idx="44">
                  <c:v>7.62</c:v>
                </c:pt>
                <c:pt idx="45">
                  <c:v>6.46</c:v>
                </c:pt>
                <c:pt idx="46">
                  <c:v>5.8</c:v>
                </c:pt>
                <c:pt idx="47">
                  <c:v>5.5</c:v>
                </c:pt>
                <c:pt idx="48">
                  <c:v>5.5</c:v>
                </c:pt>
                <c:pt idx="49">
                  <c:v>4.82</c:v>
                </c:pt>
                <c:pt idx="50">
                  <c:v>4.2</c:v>
                </c:pt>
                <c:pt idx="51">
                  <c:v>4.2</c:v>
                </c:pt>
                <c:pt idx="52">
                  <c:v>4.2</c:v>
                </c:pt>
                <c:pt idx="53">
                  <c:v>4.3899999999999997</c:v>
                </c:pt>
                <c:pt idx="54">
                  <c:v>5.22</c:v>
                </c:pt>
                <c:pt idx="55">
                  <c:v>8.07</c:v>
                </c:pt>
                <c:pt idx="56">
                  <c:v>9.48</c:v>
                </c:pt>
                <c:pt idx="57">
                  <c:v>9.6999999999999993</c:v>
                </c:pt>
                <c:pt idx="58">
                  <c:v>9.6</c:v>
                </c:pt>
                <c:pt idx="59">
                  <c:v>9.6999999999999993</c:v>
                </c:pt>
                <c:pt idx="60">
                  <c:v>10.09</c:v>
                </c:pt>
                <c:pt idx="61">
                  <c:v>10.199999999999999</c:v>
                </c:pt>
                <c:pt idx="62">
                  <c:v>10.199999999999999</c:v>
                </c:pt>
                <c:pt idx="63">
                  <c:v>10.199999999999999</c:v>
                </c:pt>
                <c:pt idx="64">
                  <c:v>10.02</c:v>
                </c:pt>
                <c:pt idx="65">
                  <c:v>7.18</c:v>
                </c:pt>
                <c:pt idx="66">
                  <c:v>5.61</c:v>
                </c:pt>
                <c:pt idx="67">
                  <c:v>5.26</c:v>
                </c:pt>
                <c:pt idx="68">
                  <c:v>4.54</c:v>
                </c:pt>
                <c:pt idx="69">
                  <c:v>3.87</c:v>
                </c:pt>
                <c:pt idx="70">
                  <c:v>3.04</c:v>
                </c:pt>
                <c:pt idx="71">
                  <c:v>2.65</c:v>
                </c:pt>
                <c:pt idx="72">
                  <c:v>2.5</c:v>
                </c:pt>
                <c:pt idx="73">
                  <c:v>2.5</c:v>
                </c:pt>
                <c:pt idx="74">
                  <c:v>2.5</c:v>
                </c:pt>
                <c:pt idx="75">
                  <c:v>2.5</c:v>
                </c:pt>
                <c:pt idx="76">
                  <c:v>2.5</c:v>
                </c:pt>
                <c:pt idx="77">
                  <c:v>2.5</c:v>
                </c:pt>
                <c:pt idx="78">
                  <c:v>2.5</c:v>
                </c:pt>
                <c:pt idx="79">
                  <c:v>2.82</c:v>
                </c:pt>
                <c:pt idx="80">
                  <c:v>3.48</c:v>
                </c:pt>
                <c:pt idx="81">
                  <c:v>3.73</c:v>
                </c:pt>
                <c:pt idx="82">
                  <c:v>4.46</c:v>
                </c:pt>
                <c:pt idx="83">
                  <c:v>4.66</c:v>
                </c:pt>
                <c:pt idx="84">
                  <c:v>4.3099999999999996</c:v>
                </c:pt>
                <c:pt idx="85">
                  <c:v>4.0999999999999996</c:v>
                </c:pt>
                <c:pt idx="86">
                  <c:v>4.2</c:v>
                </c:pt>
                <c:pt idx="87">
                  <c:v>5.18</c:v>
                </c:pt>
                <c:pt idx="88">
                  <c:v>8.25</c:v>
                </c:pt>
                <c:pt idx="89">
                  <c:v>9.1</c:v>
                </c:pt>
                <c:pt idx="90">
                  <c:v>8.9</c:v>
                </c:pt>
                <c:pt idx="91">
                  <c:v>9.2899999999999991</c:v>
                </c:pt>
                <c:pt idx="92">
                  <c:v>10.14</c:v>
                </c:pt>
                <c:pt idx="93">
                  <c:v>10.7</c:v>
                </c:pt>
                <c:pt idx="94">
                  <c:v>10.43</c:v>
                </c:pt>
                <c:pt idx="95">
                  <c:v>10.199999999999999</c:v>
                </c:pt>
                <c:pt idx="96">
                  <c:v>10.01</c:v>
                </c:pt>
                <c:pt idx="97">
                  <c:v>10.210000000000001</c:v>
                </c:pt>
                <c:pt idx="98">
                  <c:v>10.87</c:v>
                </c:pt>
                <c:pt idx="99">
                  <c:v>11.14</c:v>
                </c:pt>
                <c:pt idx="100">
                  <c:v>11.2</c:v>
                </c:pt>
                <c:pt idx="101">
                  <c:v>11.87</c:v>
                </c:pt>
                <c:pt idx="102">
                  <c:v>13.23</c:v>
                </c:pt>
                <c:pt idx="103">
                  <c:v>13.56</c:v>
                </c:pt>
                <c:pt idx="104">
                  <c:v>13.23</c:v>
                </c:pt>
                <c:pt idx="105">
                  <c:v>13</c:v>
                </c:pt>
                <c:pt idx="106">
                  <c:v>13</c:v>
                </c:pt>
                <c:pt idx="107">
                  <c:v>13</c:v>
                </c:pt>
                <c:pt idx="108">
                  <c:v>13.1</c:v>
                </c:pt>
                <c:pt idx="109">
                  <c:v>13.1</c:v>
                </c:pt>
                <c:pt idx="110">
                  <c:v>12.82</c:v>
                </c:pt>
                <c:pt idx="111">
                  <c:v>11.33</c:v>
                </c:pt>
                <c:pt idx="112">
                  <c:v>10.050000000000001</c:v>
                </c:pt>
                <c:pt idx="113">
                  <c:v>9.77</c:v>
                </c:pt>
                <c:pt idx="114">
                  <c:v>9.6999999999999993</c:v>
                </c:pt>
                <c:pt idx="115">
                  <c:v>9.9</c:v>
                </c:pt>
                <c:pt idx="116">
                  <c:v>9.99</c:v>
                </c:pt>
                <c:pt idx="117">
                  <c:v>9.9600000000000009</c:v>
                </c:pt>
                <c:pt idx="118">
                  <c:v>9.41</c:v>
                </c:pt>
                <c:pt idx="119">
                  <c:v>9.36</c:v>
                </c:pt>
                <c:pt idx="120">
                  <c:v>8.93</c:v>
                </c:pt>
                <c:pt idx="121">
                  <c:v>8.66</c:v>
                </c:pt>
                <c:pt idx="122">
                  <c:v>8.43</c:v>
                </c:pt>
                <c:pt idx="123">
                  <c:v>7.23</c:v>
                </c:pt>
                <c:pt idx="124">
                  <c:v>6.63</c:v>
                </c:pt>
                <c:pt idx="125">
                  <c:v>6.46</c:v>
                </c:pt>
                <c:pt idx="126">
                  <c:v>6.22</c:v>
                </c:pt>
                <c:pt idx="127">
                  <c:v>6.86</c:v>
                </c:pt>
                <c:pt idx="128">
                  <c:v>7.96</c:v>
                </c:pt>
                <c:pt idx="129">
                  <c:v>8.3000000000000007</c:v>
                </c:pt>
                <c:pt idx="130">
                  <c:v>7.78</c:v>
                </c:pt>
                <c:pt idx="131">
                  <c:v>6.16</c:v>
                </c:pt>
                <c:pt idx="132">
                  <c:v>7.14</c:v>
                </c:pt>
                <c:pt idx="133">
                  <c:v>8.2799999999999994</c:v>
                </c:pt>
                <c:pt idx="134">
                  <c:v>7.99</c:v>
                </c:pt>
                <c:pt idx="135">
                  <c:v>5.96</c:v>
                </c:pt>
                <c:pt idx="136">
                  <c:v>5.3</c:v>
                </c:pt>
                <c:pt idx="137">
                  <c:v>5.26</c:v>
                </c:pt>
                <c:pt idx="138">
                  <c:v>5.2</c:v>
                </c:pt>
                <c:pt idx="139">
                  <c:v>5.6</c:v>
                </c:pt>
                <c:pt idx="140">
                  <c:v>5.51</c:v>
                </c:pt>
                <c:pt idx="141">
                  <c:v>5.36</c:v>
                </c:pt>
                <c:pt idx="142">
                  <c:v>4.49</c:v>
                </c:pt>
                <c:pt idx="143">
                  <c:v>3.64</c:v>
                </c:pt>
                <c:pt idx="144">
                  <c:v>4.59</c:v>
                </c:pt>
                <c:pt idx="145">
                  <c:v>5.67</c:v>
                </c:pt>
                <c:pt idx="146">
                  <c:v>6.08</c:v>
                </c:pt>
                <c:pt idx="147">
                  <c:v>6.66</c:v>
                </c:pt>
                <c:pt idx="148">
                  <c:v>9.19</c:v>
                </c:pt>
                <c:pt idx="149">
                  <c:v>11.03</c:v>
                </c:pt>
                <c:pt idx="150">
                  <c:v>11.85</c:v>
                </c:pt>
                <c:pt idx="151">
                  <c:v>13.49</c:v>
                </c:pt>
                <c:pt idx="152">
                  <c:v>13.9</c:v>
                </c:pt>
                <c:pt idx="153">
                  <c:v>12.77</c:v>
                </c:pt>
                <c:pt idx="154">
                  <c:v>11.44</c:v>
                </c:pt>
                <c:pt idx="155">
                  <c:v>10.7</c:v>
                </c:pt>
                <c:pt idx="156">
                  <c:v>11.08</c:v>
                </c:pt>
                <c:pt idx="157">
                  <c:v>12.74</c:v>
                </c:pt>
                <c:pt idx="158">
                  <c:v>13.38</c:v>
                </c:pt>
                <c:pt idx="159">
                  <c:v>13.02</c:v>
                </c:pt>
                <c:pt idx="160">
                  <c:v>12.61</c:v>
                </c:pt>
                <c:pt idx="161">
                  <c:v>11.4</c:v>
                </c:pt>
                <c:pt idx="162">
                  <c:v>10.32</c:v>
                </c:pt>
                <c:pt idx="163">
                  <c:v>9.52</c:v>
                </c:pt>
                <c:pt idx="164">
                  <c:v>8.74</c:v>
                </c:pt>
                <c:pt idx="165">
                  <c:v>8.09</c:v>
                </c:pt>
                <c:pt idx="166">
                  <c:v>7.13</c:v>
                </c:pt>
                <c:pt idx="167">
                  <c:v>7.54</c:v>
                </c:pt>
                <c:pt idx="168">
                  <c:v>7.7</c:v>
                </c:pt>
                <c:pt idx="169">
                  <c:v>8.48</c:v>
                </c:pt>
                <c:pt idx="170">
                  <c:v>9.2799999999999994</c:v>
                </c:pt>
                <c:pt idx="171">
                  <c:v>9.4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102720"/>
        <c:axId val="123104640"/>
      </c:scatterChart>
      <c:valAx>
        <c:axId val="123102720"/>
        <c:scaling>
          <c:orientation val="minMax"/>
          <c:max val="18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23104640"/>
        <c:crosses val="autoZero"/>
        <c:crossBetween val="midCat"/>
      </c:valAx>
      <c:valAx>
        <c:axId val="123104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O2 (%)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2310272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Fuel Flow (L/hr)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data'!$BU$10:$BU$200</c:f>
              <c:numCache>
                <c:formatCode>General</c:formatCode>
                <c:ptCount val="191"/>
                <c:pt idx="0">
                  <c:v>4.8796549999999996</c:v>
                </c:pt>
                <c:pt idx="1">
                  <c:v>5.2562129999999998</c:v>
                </c:pt>
                <c:pt idx="2">
                  <c:v>5.4144069999999997</c:v>
                </c:pt>
                <c:pt idx="3">
                  <c:v>5.1335139999999999</c:v>
                </c:pt>
                <c:pt idx="4">
                  <c:v>6.6520580000000002</c:v>
                </c:pt>
                <c:pt idx="5">
                  <c:v>7.0300089999999997</c:v>
                </c:pt>
                <c:pt idx="6">
                  <c:v>6.4870080000000003</c:v>
                </c:pt>
                <c:pt idx="7">
                  <c:v>10.178879</c:v>
                </c:pt>
                <c:pt idx="8">
                  <c:v>8.8586919999999996</c:v>
                </c:pt>
                <c:pt idx="9">
                  <c:v>7.8970029999999998</c:v>
                </c:pt>
                <c:pt idx="10">
                  <c:v>6.8402029999999998</c:v>
                </c:pt>
                <c:pt idx="11">
                  <c:v>5.092848</c:v>
                </c:pt>
                <c:pt idx="12">
                  <c:v>4.7175130000000003</c:v>
                </c:pt>
                <c:pt idx="13">
                  <c:v>4.8524570000000002</c:v>
                </c:pt>
                <c:pt idx="14">
                  <c:v>3.6601020000000002</c:v>
                </c:pt>
                <c:pt idx="15">
                  <c:v>3.2560280000000001</c:v>
                </c:pt>
                <c:pt idx="16">
                  <c:v>2.98983</c:v>
                </c:pt>
                <c:pt idx="17">
                  <c:v>6.5716590000000004</c:v>
                </c:pt>
                <c:pt idx="18">
                  <c:v>6.5332350000000003</c:v>
                </c:pt>
                <c:pt idx="19">
                  <c:v>5.0985579999999997</c:v>
                </c:pt>
                <c:pt idx="20">
                  <c:v>4.0958230000000002</c:v>
                </c:pt>
                <c:pt idx="21">
                  <c:v>4.7224250000000003</c:v>
                </c:pt>
                <c:pt idx="22">
                  <c:v>3.3487200000000001</c:v>
                </c:pt>
                <c:pt idx="23">
                  <c:v>2.8533469999999999</c:v>
                </c:pt>
                <c:pt idx="24">
                  <c:v>2.375667</c:v>
                </c:pt>
                <c:pt idx="25">
                  <c:v>2.1308280000000002</c:v>
                </c:pt>
                <c:pt idx="26">
                  <c:v>2.2318039999999999</c:v>
                </c:pt>
                <c:pt idx="27">
                  <c:v>1.937943</c:v>
                </c:pt>
                <c:pt idx="28">
                  <c:v>1.274904</c:v>
                </c:pt>
                <c:pt idx="29">
                  <c:v>0.95091199999999998</c:v>
                </c:pt>
                <c:pt idx="30">
                  <c:v>1.0715600000000001</c:v>
                </c:pt>
                <c:pt idx="31">
                  <c:v>0.93815599999999999</c:v>
                </c:pt>
                <c:pt idx="32">
                  <c:v>2.4046989999999999</c:v>
                </c:pt>
                <c:pt idx="33">
                  <c:v>2.9208189999999998</c:v>
                </c:pt>
                <c:pt idx="34">
                  <c:v>4.9203849999999996</c:v>
                </c:pt>
                <c:pt idx="35">
                  <c:v>5.621677</c:v>
                </c:pt>
                <c:pt idx="36">
                  <c:v>4.0271290000000004</c:v>
                </c:pt>
                <c:pt idx="37">
                  <c:v>6.1411680000000004</c:v>
                </c:pt>
                <c:pt idx="38">
                  <c:v>6.2394069999999999</c:v>
                </c:pt>
                <c:pt idx="39">
                  <c:v>7.3692019999999996</c:v>
                </c:pt>
                <c:pt idx="40">
                  <c:v>6.2892109999999999</c:v>
                </c:pt>
                <c:pt idx="41">
                  <c:v>5.5185740000000001</c:v>
                </c:pt>
                <c:pt idx="42">
                  <c:v>5.1089770000000003</c:v>
                </c:pt>
                <c:pt idx="43">
                  <c:v>5.9395340000000001</c:v>
                </c:pt>
                <c:pt idx="44">
                  <c:v>6.0269959999999996</c:v>
                </c:pt>
                <c:pt idx="45">
                  <c:v>6.6880300000000004</c:v>
                </c:pt>
                <c:pt idx="46">
                  <c:v>6.3021130000000003</c:v>
                </c:pt>
                <c:pt idx="47">
                  <c:v>5.086544</c:v>
                </c:pt>
                <c:pt idx="48">
                  <c:v>4.951282</c:v>
                </c:pt>
                <c:pt idx="49">
                  <c:v>4.730734</c:v>
                </c:pt>
                <c:pt idx="50">
                  <c:v>4.4759200000000003</c:v>
                </c:pt>
                <c:pt idx="51">
                  <c:v>3.7910900000000001</c:v>
                </c:pt>
                <c:pt idx="52">
                  <c:v>4.1688169999999998</c:v>
                </c:pt>
                <c:pt idx="53">
                  <c:v>4.3498749999999999</c:v>
                </c:pt>
                <c:pt idx="54">
                  <c:v>3.9779360000000001</c:v>
                </c:pt>
                <c:pt idx="55">
                  <c:v>3.7123499999999998</c:v>
                </c:pt>
                <c:pt idx="56">
                  <c:v>4.4652940000000001</c:v>
                </c:pt>
                <c:pt idx="57">
                  <c:v>4.8094219999999996</c:v>
                </c:pt>
                <c:pt idx="58">
                  <c:v>6.3821709999999996</c:v>
                </c:pt>
                <c:pt idx="59">
                  <c:v>6.7925500000000003</c:v>
                </c:pt>
                <c:pt idx="60">
                  <c:v>6.6947999999999999</c:v>
                </c:pt>
                <c:pt idx="61">
                  <c:v>6.6714380000000002</c:v>
                </c:pt>
                <c:pt idx="62">
                  <c:v>6.4668710000000003</c:v>
                </c:pt>
                <c:pt idx="63">
                  <c:v>6.9419360000000001</c:v>
                </c:pt>
                <c:pt idx="64">
                  <c:v>9.3987359999999995</c:v>
                </c:pt>
                <c:pt idx="65">
                  <c:v>7.8854920000000002</c:v>
                </c:pt>
                <c:pt idx="66">
                  <c:v>7.3518299999999996</c:v>
                </c:pt>
                <c:pt idx="67">
                  <c:v>8.2225699999999993</c:v>
                </c:pt>
                <c:pt idx="68">
                  <c:v>8.1078740000000007</c:v>
                </c:pt>
                <c:pt idx="69">
                  <c:v>8.1026450000000008</c:v>
                </c:pt>
                <c:pt idx="70">
                  <c:v>7.4310039999999997</c:v>
                </c:pt>
                <c:pt idx="71">
                  <c:v>7.1346740000000004</c:v>
                </c:pt>
                <c:pt idx="72">
                  <c:v>9.3987359999999995</c:v>
                </c:pt>
                <c:pt idx="73">
                  <c:v>9.3546499999999995</c:v>
                </c:pt>
                <c:pt idx="74">
                  <c:v>10.305391</c:v>
                </c:pt>
                <c:pt idx="75">
                  <c:v>9.8237290000000002</c:v>
                </c:pt>
                <c:pt idx="76">
                  <c:v>8.3276649999999997</c:v>
                </c:pt>
                <c:pt idx="77">
                  <c:v>7.7004270000000004</c:v>
                </c:pt>
                <c:pt idx="78">
                  <c:v>7.3641430000000003</c:v>
                </c:pt>
                <c:pt idx="79">
                  <c:v>7.4683440000000001</c:v>
                </c:pt>
                <c:pt idx="80">
                  <c:v>6.2249639999999999</c:v>
                </c:pt>
                <c:pt idx="81">
                  <c:v>6.7459720000000001</c:v>
                </c:pt>
                <c:pt idx="82">
                  <c:v>6.8334339999999996</c:v>
                </c:pt>
                <c:pt idx="83">
                  <c:v>5.8765349999999996</c:v>
                </c:pt>
                <c:pt idx="84">
                  <c:v>5.0754739999999998</c:v>
                </c:pt>
                <c:pt idx="85">
                  <c:v>3.9458630000000001</c:v>
                </c:pt>
                <c:pt idx="86">
                  <c:v>3.343731</c:v>
                </c:pt>
                <c:pt idx="87">
                  <c:v>3.3617699999999999</c:v>
                </c:pt>
                <c:pt idx="88">
                  <c:v>3.3410220000000002</c:v>
                </c:pt>
                <c:pt idx="89">
                  <c:v>4.6066890000000003</c:v>
                </c:pt>
                <c:pt idx="90">
                  <c:v>4.0798399999999999</c:v>
                </c:pt>
                <c:pt idx="91">
                  <c:v>4.4758990000000001</c:v>
                </c:pt>
                <c:pt idx="92">
                  <c:v>4.6920000000000002</c:v>
                </c:pt>
                <c:pt idx="93">
                  <c:v>5.3800869999999996</c:v>
                </c:pt>
                <c:pt idx="94">
                  <c:v>5.2242480000000002</c:v>
                </c:pt>
                <c:pt idx="95">
                  <c:v>4.661111</c:v>
                </c:pt>
                <c:pt idx="96">
                  <c:v>4.1489989999999999</c:v>
                </c:pt>
                <c:pt idx="97">
                  <c:v>3.5300699999999998</c:v>
                </c:pt>
                <c:pt idx="98">
                  <c:v>2.6099009999999998</c:v>
                </c:pt>
                <c:pt idx="99">
                  <c:v>2.853958</c:v>
                </c:pt>
                <c:pt idx="100">
                  <c:v>3.4893329999999998</c:v>
                </c:pt>
                <c:pt idx="101">
                  <c:v>3.95702</c:v>
                </c:pt>
                <c:pt idx="102">
                  <c:v>4.0008520000000001</c:v>
                </c:pt>
                <c:pt idx="103">
                  <c:v>4.1320889999999997</c:v>
                </c:pt>
                <c:pt idx="104">
                  <c:v>3.6395010000000001</c:v>
                </c:pt>
                <c:pt idx="105">
                  <c:v>3.5631089999999999</c:v>
                </c:pt>
                <c:pt idx="106">
                  <c:v>2.7740469999999999</c:v>
                </c:pt>
                <c:pt idx="107">
                  <c:v>3.3911180000000001</c:v>
                </c:pt>
                <c:pt idx="108">
                  <c:v>4.1305480000000001</c:v>
                </c:pt>
                <c:pt idx="109">
                  <c:v>5.5969449999999998</c:v>
                </c:pt>
                <c:pt idx="110">
                  <c:v>5.5467019999999998</c:v>
                </c:pt>
                <c:pt idx="111">
                  <c:v>4.2476779999999996</c:v>
                </c:pt>
                <c:pt idx="112">
                  <c:v>4.555053</c:v>
                </c:pt>
                <c:pt idx="113">
                  <c:v>4.0958230000000002</c:v>
                </c:pt>
                <c:pt idx="114">
                  <c:v>5.0757659999999998</c:v>
                </c:pt>
                <c:pt idx="115">
                  <c:v>5.1520109999999999</c:v>
                </c:pt>
                <c:pt idx="116">
                  <c:v>6.1743790000000001</c:v>
                </c:pt>
                <c:pt idx="117">
                  <c:v>6.2089809999999996</c:v>
                </c:pt>
                <c:pt idx="118">
                  <c:v>5.9234640000000001</c:v>
                </c:pt>
                <c:pt idx="119">
                  <c:v>6.7018620000000002</c:v>
                </c:pt>
                <c:pt idx="120">
                  <c:v>6.165019</c:v>
                </c:pt>
                <c:pt idx="121">
                  <c:v>4.7794619999999997</c:v>
                </c:pt>
                <c:pt idx="122">
                  <c:v>5.1112739999999999</c:v>
                </c:pt>
                <c:pt idx="123">
                  <c:v>5.3087780000000002</c:v>
                </c:pt>
                <c:pt idx="124">
                  <c:v>5.0797749999999997</c:v>
                </c:pt>
                <c:pt idx="125">
                  <c:v>4.0984379999999998</c:v>
                </c:pt>
                <c:pt idx="126">
                  <c:v>4.5375310000000004</c:v>
                </c:pt>
                <c:pt idx="127">
                  <c:v>5.6579649999999999</c:v>
                </c:pt>
                <c:pt idx="128">
                  <c:v>5.3804049999999997</c:v>
                </c:pt>
                <c:pt idx="129">
                  <c:v>5.8002900000000004</c:v>
                </c:pt>
                <c:pt idx="130">
                  <c:v>6.3405290000000001</c:v>
                </c:pt>
                <c:pt idx="131">
                  <c:v>6.860633</c:v>
                </c:pt>
                <c:pt idx="132">
                  <c:v>9.7414719999999999</c:v>
                </c:pt>
                <c:pt idx="133">
                  <c:v>10.271464999999999</c:v>
                </c:pt>
                <c:pt idx="134">
                  <c:v>8.9575790000000008</c:v>
                </c:pt>
                <c:pt idx="135">
                  <c:v>7.5733269999999999</c:v>
                </c:pt>
                <c:pt idx="136">
                  <c:v>7.2951309999999996</c:v>
                </c:pt>
                <c:pt idx="137">
                  <c:v>6.8046949999999997</c:v>
                </c:pt>
                <c:pt idx="138">
                  <c:v>5.2708269999999997</c:v>
                </c:pt>
                <c:pt idx="139">
                  <c:v>4.3922980000000003</c:v>
                </c:pt>
                <c:pt idx="140">
                  <c:v>3.5640390000000002</c:v>
                </c:pt>
                <c:pt idx="141">
                  <c:v>2.5296729999999998</c:v>
                </c:pt>
                <c:pt idx="142">
                  <c:v>1.9937339999999999</c:v>
                </c:pt>
                <c:pt idx="143">
                  <c:v>2.2036760000000002</c:v>
                </c:pt>
                <c:pt idx="144">
                  <c:v>1.8693960000000001</c:v>
                </c:pt>
                <c:pt idx="145">
                  <c:v>1.99542</c:v>
                </c:pt>
                <c:pt idx="146">
                  <c:v>2.6164990000000001</c:v>
                </c:pt>
                <c:pt idx="147">
                  <c:v>2.488324</c:v>
                </c:pt>
                <c:pt idx="148">
                  <c:v>1.9671460000000001</c:v>
                </c:pt>
                <c:pt idx="149">
                  <c:v>2.2229580000000002</c:v>
                </c:pt>
                <c:pt idx="150">
                  <c:v>2.978097</c:v>
                </c:pt>
                <c:pt idx="151">
                  <c:v>3.5116200000000002</c:v>
                </c:pt>
                <c:pt idx="152">
                  <c:v>3.5981529999999999</c:v>
                </c:pt>
                <c:pt idx="153">
                  <c:v>3.4063430000000001</c:v>
                </c:pt>
                <c:pt idx="154">
                  <c:v>3.3479380000000001</c:v>
                </c:pt>
                <c:pt idx="155">
                  <c:v>4.389367</c:v>
                </c:pt>
                <c:pt idx="156">
                  <c:v>5.237152</c:v>
                </c:pt>
                <c:pt idx="157">
                  <c:v>4.9171680000000002</c:v>
                </c:pt>
                <c:pt idx="158">
                  <c:v>6.4390369999999999</c:v>
                </c:pt>
                <c:pt idx="159">
                  <c:v>4.7144579999999996</c:v>
                </c:pt>
                <c:pt idx="160">
                  <c:v>5.34673</c:v>
                </c:pt>
                <c:pt idx="161">
                  <c:v>6.2879639999999997</c:v>
                </c:pt>
                <c:pt idx="162">
                  <c:v>6.6188729999999998</c:v>
                </c:pt>
                <c:pt idx="163">
                  <c:v>6.0391409999999999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data'!$BU$10:$BU$200</c:f>
              <c:numCache>
                <c:formatCode>General</c:formatCode>
                <c:ptCount val="191"/>
                <c:pt idx="0">
                  <c:v>6.0391409999999999</c:v>
                </c:pt>
                <c:pt idx="1">
                  <c:v>7.1795419999999996</c:v>
                </c:pt>
                <c:pt idx="2">
                  <c:v>7.6372559999999998</c:v>
                </c:pt>
                <c:pt idx="3">
                  <c:v>8.6159789999999994</c:v>
                </c:pt>
                <c:pt idx="4">
                  <c:v>7.4133360000000001</c:v>
                </c:pt>
                <c:pt idx="5">
                  <c:v>5.6583430000000003</c:v>
                </c:pt>
                <c:pt idx="6">
                  <c:v>5.458564</c:v>
                </c:pt>
                <c:pt idx="7">
                  <c:v>6.3783339999999997</c:v>
                </c:pt>
                <c:pt idx="8">
                  <c:v>7.4094740000000003</c:v>
                </c:pt>
                <c:pt idx="9">
                  <c:v>7.016642</c:v>
                </c:pt>
                <c:pt idx="10">
                  <c:v>6.1113790000000003</c:v>
                </c:pt>
                <c:pt idx="11">
                  <c:v>6.54033</c:v>
                </c:pt>
                <c:pt idx="12">
                  <c:v>6.2612300000000003</c:v>
                </c:pt>
                <c:pt idx="13">
                  <c:v>4.9563649999999999</c:v>
                </c:pt>
                <c:pt idx="14">
                  <c:v>4.5570560000000002</c:v>
                </c:pt>
                <c:pt idx="15">
                  <c:v>3.1692019999999999</c:v>
                </c:pt>
                <c:pt idx="16">
                  <c:v>4.6524840000000003</c:v>
                </c:pt>
                <c:pt idx="17">
                  <c:v>5.5330159999999999</c:v>
                </c:pt>
                <c:pt idx="18">
                  <c:v>6.6062620000000001</c:v>
                </c:pt>
                <c:pt idx="19">
                  <c:v>5.2792820000000003</c:v>
                </c:pt>
                <c:pt idx="20">
                  <c:v>3.5565120000000001</c:v>
                </c:pt>
                <c:pt idx="21">
                  <c:v>3.3255020000000002</c:v>
                </c:pt>
                <c:pt idx="22">
                  <c:v>2.7588689999999998</c:v>
                </c:pt>
                <c:pt idx="23">
                  <c:v>2.2311920000000001</c:v>
                </c:pt>
                <c:pt idx="24">
                  <c:v>1.8285119999999999</c:v>
                </c:pt>
                <c:pt idx="25">
                  <c:v>1.6420779999999999</c:v>
                </c:pt>
                <c:pt idx="26">
                  <c:v>1.631472</c:v>
                </c:pt>
                <c:pt idx="27">
                  <c:v>1.7674909999999999</c:v>
                </c:pt>
                <c:pt idx="28">
                  <c:v>1.7339869999999999</c:v>
                </c:pt>
                <c:pt idx="29">
                  <c:v>1.6548350000000001</c:v>
                </c:pt>
                <c:pt idx="30">
                  <c:v>1.488537</c:v>
                </c:pt>
                <c:pt idx="31">
                  <c:v>1.27444</c:v>
                </c:pt>
                <c:pt idx="32">
                  <c:v>1.5194259999999999</c:v>
                </c:pt>
                <c:pt idx="33">
                  <c:v>2.449738</c:v>
                </c:pt>
                <c:pt idx="34">
                  <c:v>2.7683529999999998</c:v>
                </c:pt>
                <c:pt idx="35">
                  <c:v>3.102023</c:v>
                </c:pt>
                <c:pt idx="36">
                  <c:v>3.7778179999999999</c:v>
                </c:pt>
                <c:pt idx="37">
                  <c:v>3.5501510000000001</c:v>
                </c:pt>
                <c:pt idx="38">
                  <c:v>3.3282949999999998</c:v>
                </c:pt>
                <c:pt idx="39">
                  <c:v>4.1173270000000004</c:v>
                </c:pt>
                <c:pt idx="40">
                  <c:v>5.266966</c:v>
                </c:pt>
                <c:pt idx="41">
                  <c:v>4.5616750000000001</c:v>
                </c:pt>
                <c:pt idx="42">
                  <c:v>4.9216150000000001</c:v>
                </c:pt>
                <c:pt idx="43">
                  <c:v>4.2206250000000001</c:v>
                </c:pt>
                <c:pt idx="44">
                  <c:v>6.7425750000000004</c:v>
                </c:pt>
                <c:pt idx="45">
                  <c:v>7.1967699999999999</c:v>
                </c:pt>
                <c:pt idx="46">
                  <c:v>7.0438400000000003</c:v>
                </c:pt>
                <c:pt idx="47">
                  <c:v>6.5916730000000001</c:v>
                </c:pt>
                <c:pt idx="48">
                  <c:v>5.9679799999999998</c:v>
                </c:pt>
                <c:pt idx="49">
                  <c:v>6.4670180000000004</c:v>
                </c:pt>
                <c:pt idx="50">
                  <c:v>6.4296769999999999</c:v>
                </c:pt>
                <c:pt idx="51">
                  <c:v>5.1263519999999998</c:v>
                </c:pt>
                <c:pt idx="52">
                  <c:v>4.1271760000000004</c:v>
                </c:pt>
                <c:pt idx="53">
                  <c:v>2.9683630000000001</c:v>
                </c:pt>
                <c:pt idx="54">
                  <c:v>2.9425539999999999</c:v>
                </c:pt>
                <c:pt idx="55">
                  <c:v>3.550964</c:v>
                </c:pt>
                <c:pt idx="56">
                  <c:v>3.7702900000000001</c:v>
                </c:pt>
                <c:pt idx="57">
                  <c:v>3.899394</c:v>
                </c:pt>
                <c:pt idx="58">
                  <c:v>3.4695140000000002</c:v>
                </c:pt>
                <c:pt idx="59">
                  <c:v>4.5694949999999999</c:v>
                </c:pt>
                <c:pt idx="60">
                  <c:v>4.1239499999999998</c:v>
                </c:pt>
                <c:pt idx="61">
                  <c:v>4.3818390000000003</c:v>
                </c:pt>
                <c:pt idx="62">
                  <c:v>4.5453749999999999</c:v>
                </c:pt>
                <c:pt idx="63">
                  <c:v>3.9688699999999999</c:v>
                </c:pt>
                <c:pt idx="64">
                  <c:v>5.6475059999999999</c:v>
                </c:pt>
                <c:pt idx="65">
                  <c:v>6.7894699999999997</c:v>
                </c:pt>
                <c:pt idx="66">
                  <c:v>7.9131309999999999</c:v>
                </c:pt>
                <c:pt idx="67">
                  <c:v>12.637071000000001</c:v>
                </c:pt>
                <c:pt idx="68">
                  <c:v>10.307738000000001</c:v>
                </c:pt>
                <c:pt idx="69">
                  <c:v>9.3068310000000007</c:v>
                </c:pt>
                <c:pt idx="70">
                  <c:v>10.642348</c:v>
                </c:pt>
                <c:pt idx="71">
                  <c:v>8.6653420000000008</c:v>
                </c:pt>
                <c:pt idx="72">
                  <c:v>10.83747</c:v>
                </c:pt>
                <c:pt idx="73">
                  <c:v>9.7831630000000001</c:v>
                </c:pt>
                <c:pt idx="74">
                  <c:v>9.4244199999999996</c:v>
                </c:pt>
                <c:pt idx="75">
                  <c:v>8.7809069999999991</c:v>
                </c:pt>
                <c:pt idx="76">
                  <c:v>8.6833030000000004</c:v>
                </c:pt>
                <c:pt idx="77">
                  <c:v>10.751253999999999</c:v>
                </c:pt>
                <c:pt idx="78">
                  <c:v>9.0632579999999994</c:v>
                </c:pt>
                <c:pt idx="79">
                  <c:v>6.8082390000000004</c:v>
                </c:pt>
                <c:pt idx="80">
                  <c:v>8.3377809999999997</c:v>
                </c:pt>
                <c:pt idx="81">
                  <c:v>10.846852999999999</c:v>
                </c:pt>
                <c:pt idx="82">
                  <c:v>8.8331789999999994</c:v>
                </c:pt>
                <c:pt idx="83">
                  <c:v>7.0856529999999998</c:v>
                </c:pt>
                <c:pt idx="84">
                  <c:v>10.513013000000001</c:v>
                </c:pt>
                <c:pt idx="85">
                  <c:v>10.211967</c:v>
                </c:pt>
                <c:pt idx="86">
                  <c:v>6.5518900000000002</c:v>
                </c:pt>
                <c:pt idx="87">
                  <c:v>5.6402970000000003</c:v>
                </c:pt>
                <c:pt idx="88">
                  <c:v>5.1121489999999996</c:v>
                </c:pt>
                <c:pt idx="89">
                  <c:v>5.0293299999999999</c:v>
                </c:pt>
                <c:pt idx="90">
                  <c:v>4.1101190000000001</c:v>
                </c:pt>
                <c:pt idx="91">
                  <c:v>3.7750560000000002</c:v>
                </c:pt>
                <c:pt idx="92">
                  <c:v>3.503018</c:v>
                </c:pt>
                <c:pt idx="93">
                  <c:v>3.2352810000000001</c:v>
                </c:pt>
                <c:pt idx="94">
                  <c:v>3.1768749999999999</c:v>
                </c:pt>
                <c:pt idx="95">
                  <c:v>3.0466959999999998</c:v>
                </c:pt>
                <c:pt idx="96">
                  <c:v>2.2061440000000001</c:v>
                </c:pt>
                <c:pt idx="97">
                  <c:v>2.6616840000000002</c:v>
                </c:pt>
                <c:pt idx="98">
                  <c:v>2.0281660000000001</c:v>
                </c:pt>
                <c:pt idx="99">
                  <c:v>2.0756480000000002</c:v>
                </c:pt>
                <c:pt idx="100">
                  <c:v>2.2493259999999999</c:v>
                </c:pt>
                <c:pt idx="101">
                  <c:v>2.0681210000000001</c:v>
                </c:pt>
                <c:pt idx="102">
                  <c:v>1.7807120000000001</c:v>
                </c:pt>
                <c:pt idx="103">
                  <c:v>1.785013</c:v>
                </c:pt>
                <c:pt idx="104">
                  <c:v>2.0684719999999999</c:v>
                </c:pt>
                <c:pt idx="105">
                  <c:v>2.299229</c:v>
                </c:pt>
                <c:pt idx="106">
                  <c:v>1.8996740000000001</c:v>
                </c:pt>
                <c:pt idx="107">
                  <c:v>2.2616179999999999</c:v>
                </c:pt>
                <c:pt idx="108">
                  <c:v>3.4607410000000001</c:v>
                </c:pt>
                <c:pt idx="109">
                  <c:v>3.7134239999999998</c:v>
                </c:pt>
                <c:pt idx="110">
                  <c:v>4.1735819999999997</c:v>
                </c:pt>
                <c:pt idx="111">
                  <c:v>4.455616</c:v>
                </c:pt>
                <c:pt idx="112">
                  <c:v>3.5294590000000001</c:v>
                </c:pt>
                <c:pt idx="113">
                  <c:v>3.2815409999999998</c:v>
                </c:pt>
                <c:pt idx="114">
                  <c:v>3.9871490000000001</c:v>
                </c:pt>
                <c:pt idx="115">
                  <c:v>3.9800870000000002</c:v>
                </c:pt>
                <c:pt idx="116">
                  <c:v>4.0959690000000002</c:v>
                </c:pt>
                <c:pt idx="117">
                  <c:v>4.3961350000000001</c:v>
                </c:pt>
                <c:pt idx="118">
                  <c:v>4.3604799999999999</c:v>
                </c:pt>
                <c:pt idx="119">
                  <c:v>4.9205389999999998</c:v>
                </c:pt>
                <c:pt idx="120">
                  <c:v>4.8659189999999999</c:v>
                </c:pt>
                <c:pt idx="121">
                  <c:v>4.4551100000000003</c:v>
                </c:pt>
                <c:pt idx="122">
                  <c:v>4.6846199999999998</c:v>
                </c:pt>
                <c:pt idx="123">
                  <c:v>5.8497760000000003</c:v>
                </c:pt>
                <c:pt idx="124">
                  <c:v>5.7177639999999998</c:v>
                </c:pt>
                <c:pt idx="125">
                  <c:v>5.8878979999999999</c:v>
                </c:pt>
                <c:pt idx="126">
                  <c:v>5.5222639999999998</c:v>
                </c:pt>
                <c:pt idx="127">
                  <c:v>5.3204589999999996</c:v>
                </c:pt>
                <c:pt idx="128">
                  <c:v>5.5818909999999997</c:v>
                </c:pt>
                <c:pt idx="129">
                  <c:v>6.1158260000000002</c:v>
                </c:pt>
                <c:pt idx="130">
                  <c:v>6.5535509999999997</c:v>
                </c:pt>
                <c:pt idx="131">
                  <c:v>6.9817450000000001</c:v>
                </c:pt>
                <c:pt idx="132">
                  <c:v>7.8121559999999999</c:v>
                </c:pt>
                <c:pt idx="133">
                  <c:v>8.6722330000000003</c:v>
                </c:pt>
                <c:pt idx="134">
                  <c:v>7.6248180000000003</c:v>
                </c:pt>
                <c:pt idx="135">
                  <c:v>6.9731430000000003</c:v>
                </c:pt>
                <c:pt idx="136">
                  <c:v>6.538386</c:v>
                </c:pt>
                <c:pt idx="137">
                  <c:v>5.8693299999999997</c:v>
                </c:pt>
                <c:pt idx="138">
                  <c:v>5.3219989999999999</c:v>
                </c:pt>
                <c:pt idx="139">
                  <c:v>7.9203409999999996</c:v>
                </c:pt>
                <c:pt idx="140">
                  <c:v>8.0849759999999993</c:v>
                </c:pt>
                <c:pt idx="141">
                  <c:v>6.5856870000000001</c:v>
                </c:pt>
                <c:pt idx="142">
                  <c:v>5.4574069999999999</c:v>
                </c:pt>
                <c:pt idx="143">
                  <c:v>5.5085790000000001</c:v>
                </c:pt>
                <c:pt idx="144">
                  <c:v>6.1726929999999998</c:v>
                </c:pt>
                <c:pt idx="145">
                  <c:v>3.8803580000000002</c:v>
                </c:pt>
                <c:pt idx="146">
                  <c:v>2.8989959999999999</c:v>
                </c:pt>
                <c:pt idx="147">
                  <c:v>2.6487810000000001</c:v>
                </c:pt>
                <c:pt idx="148">
                  <c:v>2.2184360000000001</c:v>
                </c:pt>
                <c:pt idx="149">
                  <c:v>2.5479509999999999</c:v>
                </c:pt>
                <c:pt idx="150">
                  <c:v>2.8926919999999998</c:v>
                </c:pt>
                <c:pt idx="151">
                  <c:v>2.3060450000000001</c:v>
                </c:pt>
                <c:pt idx="152">
                  <c:v>2.6775549999999999</c:v>
                </c:pt>
                <c:pt idx="153">
                  <c:v>1.985406</c:v>
                </c:pt>
                <c:pt idx="154">
                  <c:v>1.561849</c:v>
                </c:pt>
                <c:pt idx="155">
                  <c:v>1.6453040000000001</c:v>
                </c:pt>
                <c:pt idx="156">
                  <c:v>1.7605759999999999</c:v>
                </c:pt>
                <c:pt idx="157">
                  <c:v>2.5650089999999999</c:v>
                </c:pt>
                <c:pt idx="158">
                  <c:v>2.82891</c:v>
                </c:pt>
                <c:pt idx="159">
                  <c:v>3.6344189999999998</c:v>
                </c:pt>
                <c:pt idx="160">
                  <c:v>5.1873490000000002</c:v>
                </c:pt>
                <c:pt idx="161">
                  <c:v>5.76356</c:v>
                </c:pt>
                <c:pt idx="162">
                  <c:v>4.4957419999999999</c:v>
                </c:pt>
                <c:pt idx="163">
                  <c:v>4.3228229999999996</c:v>
                </c:pt>
                <c:pt idx="164">
                  <c:v>3.4317090000000001</c:v>
                </c:pt>
                <c:pt idx="165">
                  <c:v>2.9978220000000002</c:v>
                </c:pt>
                <c:pt idx="166">
                  <c:v>3.3846669999999999</c:v>
                </c:pt>
                <c:pt idx="167">
                  <c:v>3.8909389999999999</c:v>
                </c:pt>
                <c:pt idx="168">
                  <c:v>4.7702249999999999</c:v>
                </c:pt>
                <c:pt idx="169">
                  <c:v>5.5118049999999998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data'!$BU$10:$BU$200</c:f>
              <c:numCache>
                <c:formatCode>General</c:formatCode>
                <c:ptCount val="191"/>
                <c:pt idx="0">
                  <c:v>5.5118049999999998</c:v>
                </c:pt>
                <c:pt idx="1">
                  <c:v>4.981414</c:v>
                </c:pt>
                <c:pt idx="2">
                  <c:v>4.4677610000000003</c:v>
                </c:pt>
                <c:pt idx="3">
                  <c:v>4.1883429999999997</c:v>
                </c:pt>
                <c:pt idx="4">
                  <c:v>5.5433050000000001</c:v>
                </c:pt>
                <c:pt idx="5">
                  <c:v>6.3777229999999996</c:v>
                </c:pt>
                <c:pt idx="6">
                  <c:v>5.9052730000000002</c:v>
                </c:pt>
                <c:pt idx="7">
                  <c:v>8.1917670000000005</c:v>
                </c:pt>
                <c:pt idx="8">
                  <c:v>10.698078000000001</c:v>
                </c:pt>
                <c:pt idx="9">
                  <c:v>11.036683999999999</c:v>
                </c:pt>
                <c:pt idx="10">
                  <c:v>13.018101</c:v>
                </c:pt>
                <c:pt idx="11">
                  <c:v>10.889619</c:v>
                </c:pt>
                <c:pt idx="12">
                  <c:v>7.9737119999999999</c:v>
                </c:pt>
                <c:pt idx="13">
                  <c:v>6.42</c:v>
                </c:pt>
                <c:pt idx="14">
                  <c:v>4.1811340000000001</c:v>
                </c:pt>
                <c:pt idx="15">
                  <c:v>5.8367009999999997</c:v>
                </c:pt>
                <c:pt idx="16">
                  <c:v>5.7681789999999999</c:v>
                </c:pt>
                <c:pt idx="17">
                  <c:v>4.2768810000000004</c:v>
                </c:pt>
                <c:pt idx="18">
                  <c:v>5.3718310000000002</c:v>
                </c:pt>
                <c:pt idx="19">
                  <c:v>5.2642389999999999</c:v>
                </c:pt>
                <c:pt idx="20">
                  <c:v>4.5622860000000003</c:v>
                </c:pt>
                <c:pt idx="21">
                  <c:v>3.7850510000000002</c:v>
                </c:pt>
                <c:pt idx="22">
                  <c:v>2.7926440000000001</c:v>
                </c:pt>
                <c:pt idx="23">
                  <c:v>2.0579800000000001</c:v>
                </c:pt>
                <c:pt idx="24">
                  <c:v>2.1106919999999998</c:v>
                </c:pt>
                <c:pt idx="25">
                  <c:v>1.9331769999999999</c:v>
                </c:pt>
                <c:pt idx="26">
                  <c:v>2.0432190000000001</c:v>
                </c:pt>
                <c:pt idx="27">
                  <c:v>2.5851449999999998</c:v>
                </c:pt>
                <c:pt idx="28">
                  <c:v>1.8629439999999999</c:v>
                </c:pt>
                <c:pt idx="29">
                  <c:v>1.272289</c:v>
                </c:pt>
                <c:pt idx="30">
                  <c:v>1.173</c:v>
                </c:pt>
                <c:pt idx="31">
                  <c:v>1.0800149999999999</c:v>
                </c:pt>
                <c:pt idx="32">
                  <c:v>0.93923000000000001</c:v>
                </c:pt>
                <c:pt idx="33">
                  <c:v>1.0343659999999999</c:v>
                </c:pt>
                <c:pt idx="34">
                  <c:v>1.07525</c:v>
                </c:pt>
                <c:pt idx="35">
                  <c:v>1.7631209999999999</c:v>
                </c:pt>
                <c:pt idx="36">
                  <c:v>2.593137</c:v>
                </c:pt>
                <c:pt idx="37">
                  <c:v>2.9346510000000001</c:v>
                </c:pt>
                <c:pt idx="38">
                  <c:v>3.7624460000000002</c:v>
                </c:pt>
                <c:pt idx="39">
                  <c:v>4.1751230000000001</c:v>
                </c:pt>
                <c:pt idx="40">
                  <c:v>4.39506</c:v>
                </c:pt>
                <c:pt idx="41">
                  <c:v>4.0756860000000001</c:v>
                </c:pt>
                <c:pt idx="42">
                  <c:v>4.1634419999999999</c:v>
                </c:pt>
                <c:pt idx="43">
                  <c:v>5.2319230000000001</c:v>
                </c:pt>
                <c:pt idx="44">
                  <c:v>5.5101190000000004</c:v>
                </c:pt>
                <c:pt idx="45">
                  <c:v>5.6286160000000001</c:v>
                </c:pt>
                <c:pt idx="46">
                  <c:v>6.1716179999999996</c:v>
                </c:pt>
                <c:pt idx="47">
                  <c:v>7.1103839999999998</c:v>
                </c:pt>
                <c:pt idx="48">
                  <c:v>7.2255089999999997</c:v>
                </c:pt>
                <c:pt idx="49">
                  <c:v>6.4035539999999997</c:v>
                </c:pt>
                <c:pt idx="50">
                  <c:v>6.0653579999999998</c:v>
                </c:pt>
                <c:pt idx="51">
                  <c:v>6.2033820000000004</c:v>
                </c:pt>
                <c:pt idx="52">
                  <c:v>7.3718159999999999</c:v>
                </c:pt>
                <c:pt idx="53">
                  <c:v>7.4990870000000003</c:v>
                </c:pt>
                <c:pt idx="54">
                  <c:v>5.0671889999999999</c:v>
                </c:pt>
                <c:pt idx="55">
                  <c:v>3.3583970000000001</c:v>
                </c:pt>
                <c:pt idx="56">
                  <c:v>2.924509</c:v>
                </c:pt>
                <c:pt idx="57">
                  <c:v>2.9022220000000001</c:v>
                </c:pt>
                <c:pt idx="58">
                  <c:v>3.2800020000000001</c:v>
                </c:pt>
                <c:pt idx="59">
                  <c:v>2.838905</c:v>
                </c:pt>
                <c:pt idx="60">
                  <c:v>2.9798360000000002</c:v>
                </c:pt>
                <c:pt idx="61">
                  <c:v>3.2093039999999999</c:v>
                </c:pt>
                <c:pt idx="62">
                  <c:v>3.4361570000000001</c:v>
                </c:pt>
                <c:pt idx="63">
                  <c:v>2.973849</c:v>
                </c:pt>
                <c:pt idx="64">
                  <c:v>5.4138830000000002</c:v>
                </c:pt>
                <c:pt idx="65">
                  <c:v>6.06419</c:v>
                </c:pt>
                <c:pt idx="66">
                  <c:v>5.3613819999999999</c:v>
                </c:pt>
                <c:pt idx="67">
                  <c:v>6.9038750000000002</c:v>
                </c:pt>
                <c:pt idx="68">
                  <c:v>8.8668049999999994</c:v>
                </c:pt>
                <c:pt idx="69">
                  <c:v>8.6783909999999995</c:v>
                </c:pt>
                <c:pt idx="70">
                  <c:v>8.0706799999999994</c:v>
                </c:pt>
                <c:pt idx="71">
                  <c:v>7.1053249999999997</c:v>
                </c:pt>
                <c:pt idx="72">
                  <c:v>8.0327040000000007</c:v>
                </c:pt>
                <c:pt idx="73">
                  <c:v>8.1833369999999999</c:v>
                </c:pt>
                <c:pt idx="74">
                  <c:v>7.7041170000000001</c:v>
                </c:pt>
                <c:pt idx="75">
                  <c:v>7.6686100000000001</c:v>
                </c:pt>
                <c:pt idx="76">
                  <c:v>7.2514859999999999</c:v>
                </c:pt>
                <c:pt idx="77">
                  <c:v>8.2085319999999999</c:v>
                </c:pt>
                <c:pt idx="78">
                  <c:v>8.2741710000000008</c:v>
                </c:pt>
                <c:pt idx="79">
                  <c:v>7.4798790000000004</c:v>
                </c:pt>
                <c:pt idx="80">
                  <c:v>7.2765339999999998</c:v>
                </c:pt>
                <c:pt idx="81">
                  <c:v>6.7430640000000004</c:v>
                </c:pt>
                <c:pt idx="82">
                  <c:v>7.4663409999999999</c:v>
                </c:pt>
                <c:pt idx="83">
                  <c:v>7.6908969999999997</c:v>
                </c:pt>
                <c:pt idx="84">
                  <c:v>7.3944210000000004</c:v>
                </c:pt>
                <c:pt idx="85">
                  <c:v>7.3811999999999998</c:v>
                </c:pt>
                <c:pt idx="86">
                  <c:v>6.3259400000000001</c:v>
                </c:pt>
                <c:pt idx="87">
                  <c:v>4.9829530000000002</c:v>
                </c:pt>
                <c:pt idx="88">
                  <c:v>4.2584299999999997</c:v>
                </c:pt>
                <c:pt idx="89">
                  <c:v>3.5720299999999998</c:v>
                </c:pt>
                <c:pt idx="90">
                  <c:v>3.675767</c:v>
                </c:pt>
                <c:pt idx="91">
                  <c:v>3.3914360000000001</c:v>
                </c:pt>
                <c:pt idx="92">
                  <c:v>2.4749560000000002</c:v>
                </c:pt>
                <c:pt idx="93">
                  <c:v>3.4512109999999998</c:v>
                </c:pt>
                <c:pt idx="94">
                  <c:v>3.1857950000000002</c:v>
                </c:pt>
                <c:pt idx="95">
                  <c:v>2.9813749999999999</c:v>
                </c:pt>
                <c:pt idx="96">
                  <c:v>2.7954059999999998</c:v>
                </c:pt>
                <c:pt idx="97">
                  <c:v>2.9229690000000002</c:v>
                </c:pt>
                <c:pt idx="98">
                  <c:v>2.4792580000000002</c:v>
                </c:pt>
                <c:pt idx="99">
                  <c:v>2.0054150000000002</c:v>
                </c:pt>
                <c:pt idx="100">
                  <c:v>2.4268390000000002</c:v>
                </c:pt>
                <c:pt idx="101">
                  <c:v>1.97729</c:v>
                </c:pt>
                <c:pt idx="102">
                  <c:v>1.48648</c:v>
                </c:pt>
                <c:pt idx="103">
                  <c:v>1.616101</c:v>
                </c:pt>
                <c:pt idx="104">
                  <c:v>2.0581269999999998</c:v>
                </c:pt>
                <c:pt idx="105">
                  <c:v>2.174938</c:v>
                </c:pt>
                <c:pt idx="106">
                  <c:v>1.5798350000000001</c:v>
                </c:pt>
                <c:pt idx="107">
                  <c:v>1.6904889999999999</c:v>
                </c:pt>
                <c:pt idx="108">
                  <c:v>1.821132</c:v>
                </c:pt>
                <c:pt idx="109">
                  <c:v>1.4236800000000001</c:v>
                </c:pt>
                <c:pt idx="110">
                  <c:v>2.225034</c:v>
                </c:pt>
                <c:pt idx="111">
                  <c:v>2.4612720000000001</c:v>
                </c:pt>
                <c:pt idx="112">
                  <c:v>2.4623469999999998</c:v>
                </c:pt>
                <c:pt idx="113">
                  <c:v>3.0446930000000001</c:v>
                </c:pt>
                <c:pt idx="114">
                  <c:v>3.5047039999999998</c:v>
                </c:pt>
                <c:pt idx="115">
                  <c:v>3.257568</c:v>
                </c:pt>
                <c:pt idx="116">
                  <c:v>2.9478710000000001</c:v>
                </c:pt>
                <c:pt idx="117">
                  <c:v>4.1283750000000001</c:v>
                </c:pt>
                <c:pt idx="118">
                  <c:v>4.353618</c:v>
                </c:pt>
                <c:pt idx="119">
                  <c:v>3.891867</c:v>
                </c:pt>
                <c:pt idx="120">
                  <c:v>3.8377629999999998</c:v>
                </c:pt>
                <c:pt idx="121">
                  <c:v>3.507784</c:v>
                </c:pt>
                <c:pt idx="122">
                  <c:v>4.9775520000000002</c:v>
                </c:pt>
                <c:pt idx="123">
                  <c:v>5.8831329999999999</c:v>
                </c:pt>
                <c:pt idx="124">
                  <c:v>6.4951449999999999</c:v>
                </c:pt>
                <c:pt idx="125">
                  <c:v>5.6799590000000002</c:v>
                </c:pt>
                <c:pt idx="126">
                  <c:v>4.6695659999999997</c:v>
                </c:pt>
                <c:pt idx="127">
                  <c:v>4.3360430000000001</c:v>
                </c:pt>
                <c:pt idx="128">
                  <c:v>4.449776</c:v>
                </c:pt>
                <c:pt idx="129">
                  <c:v>4.8684390000000004</c:v>
                </c:pt>
                <c:pt idx="130">
                  <c:v>6.2684389999999999</c:v>
                </c:pt>
                <c:pt idx="131">
                  <c:v>5.8345750000000001</c:v>
                </c:pt>
                <c:pt idx="132">
                  <c:v>4.2513680000000003</c:v>
                </c:pt>
                <c:pt idx="133">
                  <c:v>4.412617</c:v>
                </c:pt>
                <c:pt idx="134">
                  <c:v>5.0776180000000002</c:v>
                </c:pt>
                <c:pt idx="135">
                  <c:v>5.582967</c:v>
                </c:pt>
                <c:pt idx="136">
                  <c:v>6.6423810000000003</c:v>
                </c:pt>
                <c:pt idx="137">
                  <c:v>6.5125209999999996</c:v>
                </c:pt>
                <c:pt idx="138">
                  <c:v>5.2065809999999999</c:v>
                </c:pt>
                <c:pt idx="139">
                  <c:v>4.93161</c:v>
                </c:pt>
                <c:pt idx="140">
                  <c:v>5.1653789999999997</c:v>
                </c:pt>
                <c:pt idx="141">
                  <c:v>8.1679410000000008</c:v>
                </c:pt>
                <c:pt idx="142">
                  <c:v>9.5928679999999993</c:v>
                </c:pt>
                <c:pt idx="143">
                  <c:v>7.0912009999999999</c:v>
                </c:pt>
                <c:pt idx="144">
                  <c:v>5.5121229999999999</c:v>
                </c:pt>
                <c:pt idx="145">
                  <c:v>6.7290609999999997</c:v>
                </c:pt>
                <c:pt idx="146">
                  <c:v>6.2361810000000002</c:v>
                </c:pt>
                <c:pt idx="147">
                  <c:v>4.0414240000000001</c:v>
                </c:pt>
                <c:pt idx="148">
                  <c:v>3.3713000000000002</c:v>
                </c:pt>
                <c:pt idx="149">
                  <c:v>2.827744</c:v>
                </c:pt>
                <c:pt idx="150">
                  <c:v>1.9758169999999999</c:v>
                </c:pt>
                <c:pt idx="151">
                  <c:v>1.778097</c:v>
                </c:pt>
                <c:pt idx="152">
                  <c:v>2.3232490000000001</c:v>
                </c:pt>
                <c:pt idx="153">
                  <c:v>2.3438500000000002</c:v>
                </c:pt>
                <c:pt idx="154">
                  <c:v>2.8550330000000002</c:v>
                </c:pt>
                <c:pt idx="155">
                  <c:v>3.1232350000000002</c:v>
                </c:pt>
                <c:pt idx="156">
                  <c:v>2.1296059999999999</c:v>
                </c:pt>
                <c:pt idx="157">
                  <c:v>1.864166</c:v>
                </c:pt>
                <c:pt idx="158">
                  <c:v>2.3280150000000002</c:v>
                </c:pt>
                <c:pt idx="159">
                  <c:v>2.4123969999999999</c:v>
                </c:pt>
                <c:pt idx="160">
                  <c:v>2.9155890000000002</c:v>
                </c:pt>
                <c:pt idx="161">
                  <c:v>3.0419309999999999</c:v>
                </c:pt>
                <c:pt idx="162">
                  <c:v>4.0344850000000001</c:v>
                </c:pt>
                <c:pt idx="163">
                  <c:v>4.3870690000000003</c:v>
                </c:pt>
                <c:pt idx="164">
                  <c:v>3.766454</c:v>
                </c:pt>
                <c:pt idx="165">
                  <c:v>4.2001710000000001</c:v>
                </c:pt>
                <c:pt idx="166">
                  <c:v>3.7478570000000002</c:v>
                </c:pt>
                <c:pt idx="167">
                  <c:v>4.5848659999999999</c:v>
                </c:pt>
                <c:pt idx="168">
                  <c:v>3.7775240000000001</c:v>
                </c:pt>
                <c:pt idx="169">
                  <c:v>4.1093359999999999</c:v>
                </c:pt>
                <c:pt idx="170">
                  <c:v>3.432785</c:v>
                </c:pt>
                <c:pt idx="171">
                  <c:v>4.3612390000000003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246464"/>
        <c:axId val="123260928"/>
      </c:scatterChart>
      <c:valAx>
        <c:axId val="123246464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23260928"/>
        <c:crosses val="autoZero"/>
        <c:crossBetween val="midCat"/>
      </c:valAx>
      <c:valAx>
        <c:axId val="123260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Fuel</a:t>
                </a:r>
                <a:r>
                  <a:rPr lang="en-US" baseline="0"/>
                  <a:t> Flow</a:t>
                </a:r>
                <a:r>
                  <a:rPr lang="en-US"/>
                  <a:t> (L/hr)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2324646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CO2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data'!$BY$10:$BY$200</c:f>
              <c:numCache>
                <c:formatCode>General</c:formatCode>
                <c:ptCount val="191"/>
                <c:pt idx="0">
                  <c:v>12917.32145242351</c:v>
                </c:pt>
                <c:pt idx="1">
                  <c:v>13906.105565469035</c:v>
                </c:pt>
                <c:pt idx="2">
                  <c:v>14319.460342519111</c:v>
                </c:pt>
                <c:pt idx="3">
                  <c:v>13581.728679659011</c:v>
                </c:pt>
                <c:pt idx="4">
                  <c:v>17596.733730560172</c:v>
                </c:pt>
                <c:pt idx="5">
                  <c:v>18595.668918250034</c:v>
                </c:pt>
                <c:pt idx="6">
                  <c:v>17156.936269806854</c:v>
                </c:pt>
                <c:pt idx="7">
                  <c:v>26921.914847382461</c:v>
                </c:pt>
                <c:pt idx="8">
                  <c:v>23433.160702447421</c:v>
                </c:pt>
                <c:pt idx="9">
                  <c:v>20901.325764728976</c:v>
                </c:pt>
                <c:pt idx="10">
                  <c:v>18116.143736213908</c:v>
                </c:pt>
                <c:pt idx="11">
                  <c:v>13494.620812447843</c:v>
                </c:pt>
                <c:pt idx="12">
                  <c:v>12494.398426535299</c:v>
                </c:pt>
                <c:pt idx="13">
                  <c:v>12858.188193633734</c:v>
                </c:pt>
                <c:pt idx="14">
                  <c:v>9707.0897126319851</c:v>
                </c:pt>
                <c:pt idx="15">
                  <c:v>8622.5613820907092</c:v>
                </c:pt>
                <c:pt idx="16">
                  <c:v>7915.7479315129503</c:v>
                </c:pt>
                <c:pt idx="17">
                  <c:v>17403.063804589488</c:v>
                </c:pt>
                <c:pt idx="18">
                  <c:v>17299.121208281435</c:v>
                </c:pt>
                <c:pt idx="19">
                  <c:v>13502.072780442295</c:v>
                </c:pt>
                <c:pt idx="20">
                  <c:v>10852.601364756905</c:v>
                </c:pt>
                <c:pt idx="21">
                  <c:v>12522.11233481313</c:v>
                </c:pt>
                <c:pt idx="22">
                  <c:v>8882.9546016139211</c:v>
                </c:pt>
                <c:pt idx="23">
                  <c:v>7567.6976145228427</c:v>
                </c:pt>
                <c:pt idx="24">
                  <c:v>6300.9714152949737</c:v>
                </c:pt>
                <c:pt idx="25">
                  <c:v>5652.6774934281793</c:v>
                </c:pt>
                <c:pt idx="26">
                  <c:v>5925.8908090847735</c:v>
                </c:pt>
                <c:pt idx="27">
                  <c:v>5151.8091223723695</c:v>
                </c:pt>
                <c:pt idx="28">
                  <c:v>3390.7018493670193</c:v>
                </c:pt>
                <c:pt idx="29">
                  <c:v>2532.3851655611138</c:v>
                </c:pt>
                <c:pt idx="30">
                  <c:v>2846.7440740621118</c:v>
                </c:pt>
                <c:pt idx="31">
                  <c:v>2488.0164122950223</c:v>
                </c:pt>
                <c:pt idx="32">
                  <c:v>6373.5050170869863</c:v>
                </c:pt>
                <c:pt idx="33">
                  <c:v>7732.9922801674375</c:v>
                </c:pt>
                <c:pt idx="34">
                  <c:v>13015.653544354862</c:v>
                </c:pt>
                <c:pt idx="35">
                  <c:v>14877.30568738188</c:v>
                </c:pt>
                <c:pt idx="36">
                  <c:v>10652.33597545904</c:v>
                </c:pt>
                <c:pt idx="37">
                  <c:v>16248.623934389299</c:v>
                </c:pt>
                <c:pt idx="38">
                  <c:v>16516.94631185085</c:v>
                </c:pt>
                <c:pt idx="39">
                  <c:v>19495.384000178012</c:v>
                </c:pt>
                <c:pt idx="40">
                  <c:v>16641.034986087423</c:v>
                </c:pt>
                <c:pt idx="41">
                  <c:v>14601.625208252388</c:v>
                </c:pt>
                <c:pt idx="42">
                  <c:v>13517.800238291107</c:v>
                </c:pt>
                <c:pt idx="43">
                  <c:v>15715.282770874261</c:v>
                </c:pt>
                <c:pt idx="44">
                  <c:v>15947.992402760685</c:v>
                </c:pt>
                <c:pt idx="45">
                  <c:v>17695.299438965521</c:v>
                </c:pt>
                <c:pt idx="46">
                  <c:v>16674.714369116911</c:v>
                </c:pt>
                <c:pt idx="47">
                  <c:v>13461.595155621091</c:v>
                </c:pt>
                <c:pt idx="48">
                  <c:v>13104.34802809551</c:v>
                </c:pt>
                <c:pt idx="49">
                  <c:v>12526.144184066929</c:v>
                </c:pt>
                <c:pt idx="50">
                  <c:v>11854.501518001505</c:v>
                </c:pt>
                <c:pt idx="51">
                  <c:v>10036.227355963918</c:v>
                </c:pt>
                <c:pt idx="52">
                  <c:v>11036.13793056354</c:v>
                </c:pt>
                <c:pt idx="53">
                  <c:v>11514.798225745049</c:v>
                </c:pt>
                <c:pt idx="54">
                  <c:v>10530.728750773787</c:v>
                </c:pt>
                <c:pt idx="55">
                  <c:v>9827.5643404743005</c:v>
                </c:pt>
                <c:pt idx="56">
                  <c:v>11819.397045028105</c:v>
                </c:pt>
                <c:pt idx="57">
                  <c:v>12723.170850044142</c:v>
                </c:pt>
                <c:pt idx="58">
                  <c:v>16882.980245698946</c:v>
                </c:pt>
                <c:pt idx="59">
                  <c:v>17967.249373618492</c:v>
                </c:pt>
                <c:pt idx="60">
                  <c:v>17706.39871434672</c:v>
                </c:pt>
                <c:pt idx="61">
                  <c:v>17646.411073243809</c:v>
                </c:pt>
                <c:pt idx="62">
                  <c:v>17108.286511564736</c:v>
                </c:pt>
                <c:pt idx="63">
                  <c:v>18363.73429233201</c:v>
                </c:pt>
                <c:pt idx="64">
                  <c:v>24860.132265965643</c:v>
                </c:pt>
                <c:pt idx="65">
                  <c:v>20858.714150052332</c:v>
                </c:pt>
                <c:pt idx="66">
                  <c:v>19443.185097360245</c:v>
                </c:pt>
                <c:pt idx="67">
                  <c:v>21745.232742872213</c:v>
                </c:pt>
                <c:pt idx="68">
                  <c:v>21443.500606511578</c:v>
                </c:pt>
                <c:pt idx="69">
                  <c:v>21429.754367939368</c:v>
                </c:pt>
                <c:pt idx="70">
                  <c:v>19652.192500611964</c:v>
                </c:pt>
                <c:pt idx="71">
                  <c:v>18868.23069739707</c:v>
                </c:pt>
                <c:pt idx="72">
                  <c:v>24856.742812960198</c:v>
                </c:pt>
                <c:pt idx="73">
                  <c:v>24740.77404009095</c:v>
                </c:pt>
                <c:pt idx="74">
                  <c:v>27256.038404932977</c:v>
                </c:pt>
                <c:pt idx="75">
                  <c:v>25988.989487770374</c:v>
                </c:pt>
                <c:pt idx="76">
                  <c:v>22037.146348475624</c:v>
                </c:pt>
                <c:pt idx="77">
                  <c:v>20374.793314748775</c:v>
                </c:pt>
                <c:pt idx="78">
                  <c:v>19482.757280749393</c:v>
                </c:pt>
                <c:pt idx="79">
                  <c:v>19758.478782917162</c:v>
                </c:pt>
                <c:pt idx="80">
                  <c:v>16469.653245021735</c:v>
                </c:pt>
                <c:pt idx="81">
                  <c:v>17848.106373085171</c:v>
                </c:pt>
                <c:pt idx="82">
                  <c:v>18080.491714988268</c:v>
                </c:pt>
                <c:pt idx="83">
                  <c:v>15557.268404306094</c:v>
                </c:pt>
                <c:pt idx="84">
                  <c:v>13443.723904648939</c:v>
                </c:pt>
                <c:pt idx="85">
                  <c:v>10450.507107866764</c:v>
                </c:pt>
                <c:pt idx="86">
                  <c:v>8853.7696193250194</c:v>
                </c:pt>
                <c:pt idx="87">
                  <c:v>8900.1379204513923</c:v>
                </c:pt>
                <c:pt idx="88">
                  <c:v>8844.252623729355</c:v>
                </c:pt>
                <c:pt idx="89">
                  <c:v>12195.816696562822</c:v>
                </c:pt>
                <c:pt idx="90">
                  <c:v>10800.214563564001</c:v>
                </c:pt>
                <c:pt idx="91">
                  <c:v>11845.972637638646</c:v>
                </c:pt>
                <c:pt idx="92">
                  <c:v>12417.7033836312</c:v>
                </c:pt>
                <c:pt idx="93">
                  <c:v>14240.89329496246</c:v>
                </c:pt>
                <c:pt idx="94">
                  <c:v>13828.57664679409</c:v>
                </c:pt>
                <c:pt idx="95">
                  <c:v>12346.973376226271</c:v>
                </c:pt>
                <c:pt idx="96">
                  <c:v>10996.51076833868</c:v>
                </c:pt>
                <c:pt idx="97">
                  <c:v>9355.7923435643042</c:v>
                </c:pt>
                <c:pt idx="98">
                  <c:v>6915.1288544393574</c:v>
                </c:pt>
                <c:pt idx="99">
                  <c:v>7561.4046243110988</c:v>
                </c:pt>
                <c:pt idx="100">
                  <c:v>9248.0716155291375</c:v>
                </c:pt>
                <c:pt idx="101">
                  <c:v>10486.838664624875</c:v>
                </c:pt>
                <c:pt idx="102">
                  <c:v>10599.002153094883</c:v>
                </c:pt>
                <c:pt idx="103">
                  <c:v>10940.171261865979</c:v>
                </c:pt>
                <c:pt idx="104">
                  <c:v>9634.498812250933</c:v>
                </c:pt>
                <c:pt idx="105">
                  <c:v>9435.1487968437286</c:v>
                </c:pt>
                <c:pt idx="106">
                  <c:v>7345.4052046910565</c:v>
                </c:pt>
                <c:pt idx="107">
                  <c:v>8975.7207396111262</c:v>
                </c:pt>
                <c:pt idx="108">
                  <c:v>10929.864010461128</c:v>
                </c:pt>
                <c:pt idx="109">
                  <c:v>14814.227683901692</c:v>
                </c:pt>
                <c:pt idx="110">
                  <c:v>14686.981990346378</c:v>
                </c:pt>
                <c:pt idx="111">
                  <c:v>11243.11702652225</c:v>
                </c:pt>
                <c:pt idx="112">
                  <c:v>12056.863412992394</c:v>
                </c:pt>
                <c:pt idx="113">
                  <c:v>10840.665509054821</c:v>
                </c:pt>
                <c:pt idx="114">
                  <c:v>13430.336229160575</c:v>
                </c:pt>
                <c:pt idx="115">
                  <c:v>13629.642293684406</c:v>
                </c:pt>
                <c:pt idx="116">
                  <c:v>16332.650254187129</c:v>
                </c:pt>
                <c:pt idx="117">
                  <c:v>16428.483247730703</c:v>
                </c:pt>
                <c:pt idx="118">
                  <c:v>15674.204537401314</c:v>
                </c:pt>
                <c:pt idx="119">
                  <c:v>17732.895273179711</c:v>
                </c:pt>
                <c:pt idx="120">
                  <c:v>16317.227633812807</c:v>
                </c:pt>
                <c:pt idx="121">
                  <c:v>12651.228769660202</c:v>
                </c:pt>
                <c:pt idx="122">
                  <c:v>13526.745649542174</c:v>
                </c:pt>
                <c:pt idx="123">
                  <c:v>14049.776283367926</c:v>
                </c:pt>
                <c:pt idx="124">
                  <c:v>13435.356817624599</c:v>
                </c:pt>
                <c:pt idx="125">
                  <c:v>10841.495687009388</c:v>
                </c:pt>
                <c:pt idx="126">
                  <c:v>12002.795883604695</c:v>
                </c:pt>
                <c:pt idx="127">
                  <c:v>14965.613393149149</c:v>
                </c:pt>
                <c:pt idx="128">
                  <c:v>14230.821260861099</c:v>
                </c:pt>
                <c:pt idx="129">
                  <c:v>15342.850522130901</c:v>
                </c:pt>
                <c:pt idx="130">
                  <c:v>16771.823847454634</c:v>
                </c:pt>
                <c:pt idx="131">
                  <c:v>18148.06720244994</c:v>
                </c:pt>
                <c:pt idx="132">
                  <c:v>25767.278789999466</c:v>
                </c:pt>
                <c:pt idx="133">
                  <c:v>27171.756094235749</c:v>
                </c:pt>
                <c:pt idx="134">
                  <c:v>23703.477871707626</c:v>
                </c:pt>
                <c:pt idx="135">
                  <c:v>20039.721672391926</c:v>
                </c:pt>
                <c:pt idx="136">
                  <c:v>19303.758123737927</c:v>
                </c:pt>
                <c:pt idx="137">
                  <c:v>18019.659183519121</c:v>
                </c:pt>
                <c:pt idx="138">
                  <c:v>13966.19273974261</c:v>
                </c:pt>
                <c:pt idx="139">
                  <c:v>11643.43129255522</c:v>
                </c:pt>
                <c:pt idx="140">
                  <c:v>9463.0181445122253</c:v>
                </c:pt>
                <c:pt idx="141">
                  <c:v>6722.3600343586022</c:v>
                </c:pt>
                <c:pt idx="142">
                  <c:v>5289.939577312135</c:v>
                </c:pt>
                <c:pt idx="143">
                  <c:v>5841.1194679051305</c:v>
                </c:pt>
                <c:pt idx="144">
                  <c:v>4953.5535729563762</c:v>
                </c:pt>
                <c:pt idx="145">
                  <c:v>5288.3074750159922</c:v>
                </c:pt>
                <c:pt idx="146">
                  <c:v>6936.5576683812697</c:v>
                </c:pt>
                <c:pt idx="147">
                  <c:v>6596.678290088932</c:v>
                </c:pt>
                <c:pt idx="148">
                  <c:v>5211.2451646691597</c:v>
                </c:pt>
                <c:pt idx="149">
                  <c:v>5886.0287968570801</c:v>
                </c:pt>
                <c:pt idx="150">
                  <c:v>7885.7606730725693</c:v>
                </c:pt>
                <c:pt idx="151">
                  <c:v>9300.002607610093</c:v>
                </c:pt>
                <c:pt idx="152">
                  <c:v>9530.9661988359221</c:v>
                </c:pt>
                <c:pt idx="153">
                  <c:v>9019.572731574217</c:v>
                </c:pt>
                <c:pt idx="154">
                  <c:v>8864.1807819257392</c:v>
                </c:pt>
                <c:pt idx="155">
                  <c:v>11611.150583820443</c:v>
                </c:pt>
                <c:pt idx="156">
                  <c:v>13856.668248272064</c:v>
                </c:pt>
                <c:pt idx="157">
                  <c:v>13014.139980342039</c:v>
                </c:pt>
                <c:pt idx="158">
                  <c:v>17042.825129340355</c:v>
                </c:pt>
                <c:pt idx="159">
                  <c:v>12479.559042491015</c:v>
                </c:pt>
                <c:pt idx="160">
                  <c:v>14151.073394372663</c:v>
                </c:pt>
                <c:pt idx="161">
                  <c:v>16641.419675831039</c:v>
                </c:pt>
                <c:pt idx="162">
                  <c:v>17516.960550752807</c:v>
                </c:pt>
                <c:pt idx="163">
                  <c:v>15981.500082172997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data'!$BY$10:$BY$200</c:f>
              <c:numCache>
                <c:formatCode>General</c:formatCode>
                <c:ptCount val="191"/>
                <c:pt idx="0">
                  <c:v>15981.500082172997</c:v>
                </c:pt>
                <c:pt idx="1">
                  <c:v>19000.479294661847</c:v>
                </c:pt>
                <c:pt idx="2">
                  <c:v>20212.344458953732</c:v>
                </c:pt>
                <c:pt idx="3">
                  <c:v>22798.925955480514</c:v>
                </c:pt>
                <c:pt idx="4">
                  <c:v>19608.604359233599</c:v>
                </c:pt>
                <c:pt idx="5">
                  <c:v>14966.918579929001</c:v>
                </c:pt>
                <c:pt idx="6">
                  <c:v>14435.274290393185</c:v>
                </c:pt>
                <c:pt idx="7">
                  <c:v>16866.372024520992</c:v>
                </c:pt>
                <c:pt idx="8">
                  <c:v>19607.471690204125</c:v>
                </c:pt>
                <c:pt idx="9">
                  <c:v>18572.998812334779</c:v>
                </c:pt>
                <c:pt idx="10">
                  <c:v>16171.23055998068</c:v>
                </c:pt>
                <c:pt idx="11">
                  <c:v>17308.327623286794</c:v>
                </c:pt>
                <c:pt idx="12">
                  <c:v>16588.419525208381</c:v>
                </c:pt>
                <c:pt idx="13">
                  <c:v>13147.426940689818</c:v>
                </c:pt>
                <c:pt idx="14">
                  <c:v>12090.118689491765</c:v>
                </c:pt>
                <c:pt idx="15">
                  <c:v>8398.4478391307475</c:v>
                </c:pt>
                <c:pt idx="16">
                  <c:v>12312.499839675998</c:v>
                </c:pt>
                <c:pt idx="17">
                  <c:v>14638.785188152295</c:v>
                </c:pt>
                <c:pt idx="18">
                  <c:v>17483.347648845927</c:v>
                </c:pt>
                <c:pt idx="19">
                  <c:v>13988.116728788307</c:v>
                </c:pt>
                <c:pt idx="20">
                  <c:v>9429.6404649970373</c:v>
                </c:pt>
                <c:pt idx="21">
                  <c:v>8820.2403577463592</c:v>
                </c:pt>
                <c:pt idx="22">
                  <c:v>7314.9944616764005</c:v>
                </c:pt>
                <c:pt idx="23">
                  <c:v>5919.0137404041079</c:v>
                </c:pt>
                <c:pt idx="24">
                  <c:v>4853.0672824842432</c:v>
                </c:pt>
                <c:pt idx="25">
                  <c:v>4358.7493559618697</c:v>
                </c:pt>
                <c:pt idx="26">
                  <c:v>4337.6136189220988</c:v>
                </c:pt>
                <c:pt idx="27">
                  <c:v>4703.3140973758791</c:v>
                </c:pt>
                <c:pt idx="28">
                  <c:v>4612.7009666398353</c:v>
                </c:pt>
                <c:pt idx="29">
                  <c:v>4401.3337451254074</c:v>
                </c:pt>
                <c:pt idx="30">
                  <c:v>3957.0844616394861</c:v>
                </c:pt>
                <c:pt idx="31">
                  <c:v>3385.5180894852401</c:v>
                </c:pt>
                <c:pt idx="32">
                  <c:v>4031.0044036772947</c:v>
                </c:pt>
                <c:pt idx="33">
                  <c:v>6486.2826686693752</c:v>
                </c:pt>
                <c:pt idx="34">
                  <c:v>7336.7639508426018</c:v>
                </c:pt>
                <c:pt idx="35">
                  <c:v>8213.5612913882196</c:v>
                </c:pt>
                <c:pt idx="36">
                  <c:v>9996.3027317344786</c:v>
                </c:pt>
                <c:pt idx="37">
                  <c:v>9397.58194782176</c:v>
                </c:pt>
                <c:pt idx="38">
                  <c:v>8808.8457808308394</c:v>
                </c:pt>
                <c:pt idx="39">
                  <c:v>10895.789796107665</c:v>
                </c:pt>
                <c:pt idx="40">
                  <c:v>13929.510189782784</c:v>
                </c:pt>
                <c:pt idx="41">
                  <c:v>12066.611427072201</c:v>
                </c:pt>
                <c:pt idx="42">
                  <c:v>13025.90130725907</c:v>
                </c:pt>
                <c:pt idx="43">
                  <c:v>11169.290987028002</c:v>
                </c:pt>
                <c:pt idx="44">
                  <c:v>17829.99319523562</c:v>
                </c:pt>
                <c:pt idx="45">
                  <c:v>19038.779865059696</c:v>
                </c:pt>
                <c:pt idx="46">
                  <c:v>18632.483743912449</c:v>
                </c:pt>
                <c:pt idx="47">
                  <c:v>17438.120523252164</c:v>
                </c:pt>
                <c:pt idx="48">
                  <c:v>15790.025977011615</c:v>
                </c:pt>
                <c:pt idx="49">
                  <c:v>17110.3206794828</c:v>
                </c:pt>
                <c:pt idx="50">
                  <c:v>17018.8552260615</c:v>
                </c:pt>
                <c:pt idx="51">
                  <c:v>13575.040512127989</c:v>
                </c:pt>
                <c:pt idx="52">
                  <c:v>10937.373599653885</c:v>
                </c:pt>
                <c:pt idx="53">
                  <c:v>7864.4050382759242</c:v>
                </c:pt>
                <c:pt idx="54">
                  <c:v>7791.7439786869099</c:v>
                </c:pt>
                <c:pt idx="55">
                  <c:v>9404.4670068749347</c:v>
                </c:pt>
                <c:pt idx="56">
                  <c:v>9984.6026619666682</c:v>
                </c:pt>
                <c:pt idx="57">
                  <c:v>10328.87156412171</c:v>
                </c:pt>
                <c:pt idx="58">
                  <c:v>9187.1834634741172</c:v>
                </c:pt>
                <c:pt idx="59">
                  <c:v>12098.83224296458</c:v>
                </c:pt>
                <c:pt idx="60">
                  <c:v>10918.615277052089</c:v>
                </c:pt>
                <c:pt idx="61">
                  <c:v>11597.156080496217</c:v>
                </c:pt>
                <c:pt idx="62">
                  <c:v>12025.920114533175</c:v>
                </c:pt>
                <c:pt idx="63">
                  <c:v>10495.85951877088</c:v>
                </c:pt>
                <c:pt idx="64">
                  <c:v>14941.175506016472</c:v>
                </c:pt>
                <c:pt idx="65">
                  <c:v>17961.824163236841</c:v>
                </c:pt>
                <c:pt idx="66">
                  <c:v>20928.327222181615</c:v>
                </c:pt>
                <c:pt idx="67">
                  <c:v>33417.638453580134</c:v>
                </c:pt>
                <c:pt idx="68">
                  <c:v>27269.124092952708</c:v>
                </c:pt>
                <c:pt idx="69">
                  <c:v>24608.612242240375</c:v>
                </c:pt>
                <c:pt idx="70">
                  <c:v>28147.315451105573</c:v>
                </c:pt>
                <c:pt idx="71">
                  <c:v>22916.912953731455</c:v>
                </c:pt>
                <c:pt idx="72">
                  <c:v>28659.223111178315</c:v>
                </c:pt>
                <c:pt idx="73">
                  <c:v>25871.229035662433</c:v>
                </c:pt>
                <c:pt idx="74">
                  <c:v>24918.347903854767</c:v>
                </c:pt>
                <c:pt idx="75">
                  <c:v>23225.59730144823</c:v>
                </c:pt>
                <c:pt idx="76">
                  <c:v>22966.079891589477</c:v>
                </c:pt>
                <c:pt idx="77">
                  <c:v>28442.924704498175</c:v>
                </c:pt>
                <c:pt idx="78">
                  <c:v>23986.649511468979</c:v>
                </c:pt>
                <c:pt idx="79">
                  <c:v>18010.970951745352</c:v>
                </c:pt>
                <c:pt idx="80">
                  <c:v>22050.795772746133</c:v>
                </c:pt>
                <c:pt idx="81">
                  <c:v>28683.153366599388</c:v>
                </c:pt>
                <c:pt idx="82">
                  <c:v>23362.525622340057</c:v>
                </c:pt>
                <c:pt idx="83">
                  <c:v>18741.152000072736</c:v>
                </c:pt>
                <c:pt idx="84">
                  <c:v>27808.784115962662</c:v>
                </c:pt>
                <c:pt idx="85">
                  <c:v>27032.3035392241</c:v>
                </c:pt>
                <c:pt idx="86">
                  <c:v>17354.320289886658</c:v>
                </c:pt>
                <c:pt idx="87">
                  <c:v>14933.519988518978</c:v>
                </c:pt>
                <c:pt idx="88">
                  <c:v>13536.729041812081</c:v>
                </c:pt>
                <c:pt idx="89">
                  <c:v>13326.944888468712</c:v>
                </c:pt>
                <c:pt idx="90">
                  <c:v>10892.889301900059</c:v>
                </c:pt>
                <c:pt idx="91">
                  <c:v>9997.1141894815482</c:v>
                </c:pt>
                <c:pt idx="92">
                  <c:v>9278.1006924182875</c:v>
                </c:pt>
                <c:pt idx="93">
                  <c:v>8570.1497427974282</c:v>
                </c:pt>
                <c:pt idx="94">
                  <c:v>8415.9485556640011</c:v>
                </c:pt>
                <c:pt idx="95">
                  <c:v>8070.4639779350382</c:v>
                </c:pt>
                <c:pt idx="96">
                  <c:v>5846.5311210636028</c:v>
                </c:pt>
                <c:pt idx="97">
                  <c:v>7066.3241557289448</c:v>
                </c:pt>
                <c:pt idx="98">
                  <c:v>5392.2703584413948</c:v>
                </c:pt>
                <c:pt idx="99">
                  <c:v>5511.2810620575756</c:v>
                </c:pt>
                <c:pt idx="100">
                  <c:v>5963.2785054779815</c:v>
                </c:pt>
                <c:pt idx="101">
                  <c:v>5483.0239189624963</c:v>
                </c:pt>
                <c:pt idx="102">
                  <c:v>4722.2639986593285</c:v>
                </c:pt>
                <c:pt idx="103">
                  <c:v>4732.6896896860244</c:v>
                </c:pt>
                <c:pt idx="104">
                  <c:v>5483.1571599136523</c:v>
                </c:pt>
                <c:pt idx="105">
                  <c:v>6094.5089040700204</c:v>
                </c:pt>
                <c:pt idx="106">
                  <c:v>5035.9798464576361</c:v>
                </c:pt>
                <c:pt idx="107">
                  <c:v>5994.0123224072004</c:v>
                </c:pt>
                <c:pt idx="108">
                  <c:v>9166.4933374825923</c:v>
                </c:pt>
                <c:pt idx="109">
                  <c:v>9836.1140689084423</c:v>
                </c:pt>
                <c:pt idx="110">
                  <c:v>11055.527144049032</c:v>
                </c:pt>
                <c:pt idx="111">
                  <c:v>11802.546806394152</c:v>
                </c:pt>
                <c:pt idx="112">
                  <c:v>9348.2200562001271</c:v>
                </c:pt>
                <c:pt idx="113">
                  <c:v>8685.3570997300867</c:v>
                </c:pt>
                <c:pt idx="114">
                  <c:v>10551.924792517802</c:v>
                </c:pt>
                <c:pt idx="115">
                  <c:v>10538.584583129379</c:v>
                </c:pt>
                <c:pt idx="116">
                  <c:v>10838.238033343554</c:v>
                </c:pt>
                <c:pt idx="117">
                  <c:v>11637.632240761846</c:v>
                </c:pt>
                <c:pt idx="118">
                  <c:v>11543.211218425695</c:v>
                </c:pt>
                <c:pt idx="119">
                  <c:v>13025.717326138862</c:v>
                </c:pt>
                <c:pt idx="120">
                  <c:v>12881.022320468959</c:v>
                </c:pt>
                <c:pt idx="121">
                  <c:v>11792.562655579246</c:v>
                </c:pt>
                <c:pt idx="122">
                  <c:v>12391.213427755403</c:v>
                </c:pt>
                <c:pt idx="123">
                  <c:v>15471.811010614592</c:v>
                </c:pt>
                <c:pt idx="124">
                  <c:v>15126.679497690498</c:v>
                </c:pt>
                <c:pt idx="125">
                  <c:v>15578.690472168377</c:v>
                </c:pt>
                <c:pt idx="126">
                  <c:v>14611.265609831968</c:v>
                </c:pt>
                <c:pt idx="127">
                  <c:v>14076.105409361766</c:v>
                </c:pt>
                <c:pt idx="128">
                  <c:v>14768.352722521946</c:v>
                </c:pt>
                <c:pt idx="129">
                  <c:v>16181.902788960006</c:v>
                </c:pt>
                <c:pt idx="130">
                  <c:v>17340.43019557482</c:v>
                </c:pt>
                <c:pt idx="131">
                  <c:v>18463.45651904415</c:v>
                </c:pt>
                <c:pt idx="132">
                  <c:v>20656.936299979057</c:v>
                </c:pt>
                <c:pt idx="133">
                  <c:v>22939.958513291851</c:v>
                </c:pt>
                <c:pt idx="134">
                  <c:v>20175.997732691922</c:v>
                </c:pt>
                <c:pt idx="135">
                  <c:v>18443.432020966262</c:v>
                </c:pt>
                <c:pt idx="136">
                  <c:v>17293.44326325136</c:v>
                </c:pt>
                <c:pt idx="137">
                  <c:v>15523.488289649737</c:v>
                </c:pt>
                <c:pt idx="138">
                  <c:v>14075.775895614064</c:v>
                </c:pt>
                <c:pt idx="139">
                  <c:v>20947.721596192132</c:v>
                </c:pt>
                <c:pt idx="140">
                  <c:v>21393.765251651701</c:v>
                </c:pt>
                <c:pt idx="141">
                  <c:v>17436.026902374644</c:v>
                </c:pt>
                <c:pt idx="142">
                  <c:v>14443.569707554347</c:v>
                </c:pt>
                <c:pt idx="143">
                  <c:v>14580.997476878942</c:v>
                </c:pt>
                <c:pt idx="144">
                  <c:v>16368.090089541753</c:v>
                </c:pt>
                <c:pt idx="145">
                  <c:v>10316.683232532072</c:v>
                </c:pt>
                <c:pt idx="146">
                  <c:v>7695.4065108293571</c:v>
                </c:pt>
                <c:pt idx="147">
                  <c:v>7037.5120579704635</c:v>
                </c:pt>
                <c:pt idx="148">
                  <c:v>5890.0521100421975</c:v>
                </c:pt>
                <c:pt idx="149">
                  <c:v>6760.257068689828</c:v>
                </c:pt>
                <c:pt idx="150">
                  <c:v>7673.0551419108315</c:v>
                </c:pt>
                <c:pt idx="151">
                  <c:v>6117.2100953037207</c:v>
                </c:pt>
                <c:pt idx="152">
                  <c:v>7103.1929052462237</c:v>
                </c:pt>
                <c:pt idx="153">
                  <c:v>5268.3192361205447</c:v>
                </c:pt>
                <c:pt idx="154">
                  <c:v>4143.5771273219143</c:v>
                </c:pt>
                <c:pt idx="155">
                  <c:v>4363.4987365654424</c:v>
                </c:pt>
                <c:pt idx="156">
                  <c:v>4664.9956011248387</c:v>
                </c:pt>
                <c:pt idx="157">
                  <c:v>6792.8729660753561</c:v>
                </c:pt>
                <c:pt idx="158">
                  <c:v>7491.6609012763984</c:v>
                </c:pt>
                <c:pt idx="159">
                  <c:v>9621.2356332650998</c:v>
                </c:pt>
                <c:pt idx="160">
                  <c:v>13727.305827596461</c:v>
                </c:pt>
                <c:pt idx="161">
                  <c:v>15251.316128706418</c:v>
                </c:pt>
                <c:pt idx="162">
                  <c:v>11898.662677462993</c:v>
                </c:pt>
                <c:pt idx="163">
                  <c:v>11448.467736836878</c:v>
                </c:pt>
                <c:pt idx="164">
                  <c:v>9087.6941162841485</c:v>
                </c:pt>
                <c:pt idx="165">
                  <c:v>7937.2564530382588</c:v>
                </c:pt>
                <c:pt idx="166">
                  <c:v>8959.6201910165819</c:v>
                </c:pt>
                <c:pt idx="167">
                  <c:v>10299.009748773118</c:v>
                </c:pt>
                <c:pt idx="168">
                  <c:v>12626.8519956129</c:v>
                </c:pt>
                <c:pt idx="169">
                  <c:v>14589.621560649812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data'!$BY$10:$BY$200</c:f>
              <c:numCache>
                <c:formatCode>General</c:formatCode>
                <c:ptCount val="191"/>
                <c:pt idx="0">
                  <c:v>14589.621560649812</c:v>
                </c:pt>
                <c:pt idx="1">
                  <c:v>13185.001735045127</c:v>
                </c:pt>
                <c:pt idx="2">
                  <c:v>11826.202613599731</c:v>
                </c:pt>
                <c:pt idx="3">
                  <c:v>11087.409479776035</c:v>
                </c:pt>
                <c:pt idx="4">
                  <c:v>14673.11055207756</c:v>
                </c:pt>
                <c:pt idx="5">
                  <c:v>16873.437300783695</c:v>
                </c:pt>
                <c:pt idx="6">
                  <c:v>15617.327930541767</c:v>
                </c:pt>
                <c:pt idx="7">
                  <c:v>21667.104895058019</c:v>
                </c:pt>
                <c:pt idx="8">
                  <c:v>28283.917264059095</c:v>
                </c:pt>
                <c:pt idx="9">
                  <c:v>29185.818520056699</c:v>
                </c:pt>
                <c:pt idx="10">
                  <c:v>34437.840223104882</c:v>
                </c:pt>
                <c:pt idx="11">
                  <c:v>28820.980715667003</c:v>
                </c:pt>
                <c:pt idx="12">
                  <c:v>21111.464983634411</c:v>
                </c:pt>
                <c:pt idx="13">
                  <c:v>17031.038143032001</c:v>
                </c:pt>
                <c:pt idx="14">
                  <c:v>11094.14881013283</c:v>
                </c:pt>
                <c:pt idx="15">
                  <c:v>15460.813197839012</c:v>
                </c:pt>
                <c:pt idx="16">
                  <c:v>15275.125450023917</c:v>
                </c:pt>
                <c:pt idx="17">
                  <c:v>11324.949529266931</c:v>
                </c:pt>
                <c:pt idx="18">
                  <c:v>14221.000208704345</c:v>
                </c:pt>
                <c:pt idx="19">
                  <c:v>13939.722228195982</c:v>
                </c:pt>
                <c:pt idx="20">
                  <c:v>12087.154359906852</c:v>
                </c:pt>
                <c:pt idx="21">
                  <c:v>10032.98233163158</c:v>
                </c:pt>
                <c:pt idx="22">
                  <c:v>7401.4922659339163</c:v>
                </c:pt>
                <c:pt idx="23">
                  <c:v>5454.3134282546725</c:v>
                </c:pt>
                <c:pt idx="24">
                  <c:v>5595.8885972159205</c:v>
                </c:pt>
                <c:pt idx="25">
                  <c:v>5126.9927712571653</c:v>
                </c:pt>
                <c:pt idx="26">
                  <c:v>5417.9573480579138</c:v>
                </c:pt>
                <c:pt idx="27">
                  <c:v>6860.8960244398204</c:v>
                </c:pt>
                <c:pt idx="28">
                  <c:v>4949.1738794481207</c:v>
                </c:pt>
                <c:pt idx="29">
                  <c:v>3383.1999616395774</c:v>
                </c:pt>
                <c:pt idx="30">
                  <c:v>3121.5454885962004</c:v>
                </c:pt>
                <c:pt idx="31">
                  <c:v>2872.5521595956611</c:v>
                </c:pt>
                <c:pt idx="32">
                  <c:v>2496.5021335984179</c:v>
                </c:pt>
                <c:pt idx="33">
                  <c:v>2747.8312880199092</c:v>
                </c:pt>
                <c:pt idx="34">
                  <c:v>2851.16346742205</c:v>
                </c:pt>
                <c:pt idx="35">
                  <c:v>4669.1927358183775</c:v>
                </c:pt>
                <c:pt idx="36">
                  <c:v>6863.1634631286743</c:v>
                </c:pt>
                <c:pt idx="37">
                  <c:v>7765.4552256181996</c:v>
                </c:pt>
                <c:pt idx="38">
                  <c:v>9958.0157982030487</c:v>
                </c:pt>
                <c:pt idx="39">
                  <c:v>11054.630782168373</c:v>
                </c:pt>
                <c:pt idx="40">
                  <c:v>11635.185525538755</c:v>
                </c:pt>
                <c:pt idx="41">
                  <c:v>10787.427029181392</c:v>
                </c:pt>
                <c:pt idx="42">
                  <c:v>11021.391527436597</c:v>
                </c:pt>
                <c:pt idx="43">
                  <c:v>13843.402320400295</c:v>
                </c:pt>
                <c:pt idx="44">
                  <c:v>14576.776094222467</c:v>
                </c:pt>
                <c:pt idx="45">
                  <c:v>14888.398399535003</c:v>
                </c:pt>
                <c:pt idx="46">
                  <c:v>16324.099135706194</c:v>
                </c:pt>
                <c:pt idx="47">
                  <c:v>18803.98770897312</c:v>
                </c:pt>
                <c:pt idx="48">
                  <c:v>19105.882717722729</c:v>
                </c:pt>
                <c:pt idx="49">
                  <c:v>16937.022212943404</c:v>
                </c:pt>
                <c:pt idx="50">
                  <c:v>16042.040964445499</c:v>
                </c:pt>
                <c:pt idx="51">
                  <c:v>16408.790642980497</c:v>
                </c:pt>
                <c:pt idx="52">
                  <c:v>19500.783866551323</c:v>
                </c:pt>
                <c:pt idx="53">
                  <c:v>19852.827854354233</c:v>
                </c:pt>
                <c:pt idx="54">
                  <c:v>13429.709101788379</c:v>
                </c:pt>
                <c:pt idx="55">
                  <c:v>8892.140135730795</c:v>
                </c:pt>
                <c:pt idx="56">
                  <c:v>7743.3178516328026</c:v>
                </c:pt>
                <c:pt idx="57">
                  <c:v>7685.0387316719007</c:v>
                </c:pt>
                <c:pt idx="58">
                  <c:v>8689.330617121097</c:v>
                </c:pt>
                <c:pt idx="59">
                  <c:v>7521.952959072567</c:v>
                </c:pt>
                <c:pt idx="60">
                  <c:v>7893.9619160948669</c:v>
                </c:pt>
                <c:pt idx="61">
                  <c:v>8501.9478479547015</c:v>
                </c:pt>
                <c:pt idx="62">
                  <c:v>9102.5813486998286</c:v>
                </c:pt>
                <c:pt idx="63">
                  <c:v>7866.0396624213117</c:v>
                </c:pt>
                <c:pt idx="64">
                  <c:v>14317.388167071451</c:v>
                </c:pt>
                <c:pt idx="65">
                  <c:v>16040.80103677469</c:v>
                </c:pt>
                <c:pt idx="66">
                  <c:v>14179.98770393712</c:v>
                </c:pt>
                <c:pt idx="67">
                  <c:v>18257.810583197901</c:v>
                </c:pt>
                <c:pt idx="68">
                  <c:v>23441.82325696119</c:v>
                </c:pt>
                <c:pt idx="69">
                  <c:v>22947.57240137507</c:v>
                </c:pt>
                <c:pt idx="70">
                  <c:v>21341.791708268986</c:v>
                </c:pt>
                <c:pt idx="71">
                  <c:v>18790.261846763984</c:v>
                </c:pt>
                <c:pt idx="72">
                  <c:v>21241.713494361717</c:v>
                </c:pt>
                <c:pt idx="73">
                  <c:v>21639.332977237133</c:v>
                </c:pt>
                <c:pt idx="74">
                  <c:v>20373.819660693709</c:v>
                </c:pt>
                <c:pt idx="75">
                  <c:v>20279.368308099467</c:v>
                </c:pt>
                <c:pt idx="76">
                  <c:v>19176.863879602639</c:v>
                </c:pt>
                <c:pt idx="77">
                  <c:v>21708.220651198404</c:v>
                </c:pt>
                <c:pt idx="78">
                  <c:v>21885.175682282541</c:v>
                </c:pt>
                <c:pt idx="79">
                  <c:v>19784.536674919113</c:v>
                </c:pt>
                <c:pt idx="80">
                  <c:v>19249.474590236961</c:v>
                </c:pt>
                <c:pt idx="81">
                  <c:v>17837.154827964463</c:v>
                </c:pt>
                <c:pt idx="82">
                  <c:v>19750.064894825424</c:v>
                </c:pt>
                <c:pt idx="83">
                  <c:v>20343.91189951315</c:v>
                </c:pt>
                <c:pt idx="84">
                  <c:v>19560.834600400463</c:v>
                </c:pt>
                <c:pt idx="85">
                  <c:v>19526.239786827358</c:v>
                </c:pt>
                <c:pt idx="86">
                  <c:v>16750.443464199088</c:v>
                </c:pt>
                <c:pt idx="87">
                  <c:v>13199.921218688085</c:v>
                </c:pt>
                <c:pt idx="88">
                  <c:v>11276.504477516057</c:v>
                </c:pt>
                <c:pt idx="89">
                  <c:v>9458.9399844394848</c:v>
                </c:pt>
                <c:pt idx="90">
                  <c:v>9737.2309754044763</c:v>
                </c:pt>
                <c:pt idx="91">
                  <c:v>8985.3794231659303</c:v>
                </c:pt>
                <c:pt idx="92">
                  <c:v>6551.6246018030724</c:v>
                </c:pt>
                <c:pt idx="93">
                  <c:v>9138.238670403518</c:v>
                </c:pt>
                <c:pt idx="94">
                  <c:v>8436.8552834451712</c:v>
                </c:pt>
                <c:pt idx="95">
                  <c:v>7896.0699063388756</c:v>
                </c:pt>
                <c:pt idx="96">
                  <c:v>7407.2105903264728</c:v>
                </c:pt>
                <c:pt idx="97">
                  <c:v>7745.6626295156975</c:v>
                </c:pt>
                <c:pt idx="98">
                  <c:v>6569.2649872147404</c:v>
                </c:pt>
                <c:pt idx="99">
                  <c:v>5314.3669917560046</c:v>
                </c:pt>
                <c:pt idx="100">
                  <c:v>6439.7235475870866</c:v>
                </c:pt>
                <c:pt idx="101">
                  <c:v>5250.6043409203166</c:v>
                </c:pt>
                <c:pt idx="102">
                  <c:v>3941.8982224550559</c:v>
                </c:pt>
                <c:pt idx="103">
                  <c:v>4285.3824155694438</c:v>
                </c:pt>
                <c:pt idx="104">
                  <c:v>5458.1743562943184</c:v>
                </c:pt>
                <c:pt idx="105">
                  <c:v>5768.0365996951623</c:v>
                </c:pt>
                <c:pt idx="106">
                  <c:v>4190.3005776804685</c:v>
                </c:pt>
                <c:pt idx="107">
                  <c:v>4484.3385080358566</c:v>
                </c:pt>
                <c:pt idx="108">
                  <c:v>4830.6813625430423</c:v>
                </c:pt>
                <c:pt idx="109">
                  <c:v>3772.9788765058561</c:v>
                </c:pt>
                <c:pt idx="110">
                  <c:v>5889.8827638576067</c:v>
                </c:pt>
                <c:pt idx="111">
                  <c:v>6516.0100594554769</c:v>
                </c:pt>
                <c:pt idx="112">
                  <c:v>6519.8515956198562</c:v>
                </c:pt>
                <c:pt idx="113">
                  <c:v>8061.8433098001333</c:v>
                </c:pt>
                <c:pt idx="114">
                  <c:v>9279.8222891781115</c:v>
                </c:pt>
                <c:pt idx="115">
                  <c:v>8626.2600866578559</c:v>
                </c:pt>
                <c:pt idx="116">
                  <c:v>7804.4747153756189</c:v>
                </c:pt>
                <c:pt idx="117">
                  <c:v>10933.736476095002</c:v>
                </c:pt>
                <c:pt idx="118">
                  <c:v>11527.831692192547</c:v>
                </c:pt>
                <c:pt idx="119">
                  <c:v>10302.879611710125</c:v>
                </c:pt>
                <c:pt idx="120">
                  <c:v>10161.537908741375</c:v>
                </c:pt>
                <c:pt idx="121">
                  <c:v>9284.4529794929822</c:v>
                </c:pt>
                <c:pt idx="122">
                  <c:v>13169.799557562779</c:v>
                </c:pt>
                <c:pt idx="123">
                  <c:v>15567.065539550118</c:v>
                </c:pt>
                <c:pt idx="124">
                  <c:v>17186.563500659213</c:v>
                </c:pt>
                <c:pt idx="125">
                  <c:v>15030.147820568667</c:v>
                </c:pt>
                <c:pt idx="126">
                  <c:v>12362.178198991354</c:v>
                </c:pt>
                <c:pt idx="127">
                  <c:v>11478.680472392873</c:v>
                </c:pt>
                <c:pt idx="128">
                  <c:v>11777.639429403773</c:v>
                </c:pt>
                <c:pt idx="129">
                  <c:v>12873.434972279636</c:v>
                </c:pt>
                <c:pt idx="130">
                  <c:v>16582.486135893356</c:v>
                </c:pt>
                <c:pt idx="131">
                  <c:v>15450.01881766628</c:v>
                </c:pt>
                <c:pt idx="132">
                  <c:v>11256.682349641151</c:v>
                </c:pt>
                <c:pt idx="133">
                  <c:v>11669.716644981892</c:v>
                </c:pt>
                <c:pt idx="134">
                  <c:v>13430.782694576521</c:v>
                </c:pt>
                <c:pt idx="135">
                  <c:v>14769.47790894484</c:v>
                </c:pt>
                <c:pt idx="136">
                  <c:v>17572.233241096765</c:v>
                </c:pt>
                <c:pt idx="137">
                  <c:v>17232.803688448021</c:v>
                </c:pt>
                <c:pt idx="138">
                  <c:v>13779.657964834259</c:v>
                </c:pt>
                <c:pt idx="139">
                  <c:v>13047.644570208879</c:v>
                </c:pt>
                <c:pt idx="140">
                  <c:v>13665.348029502678</c:v>
                </c:pt>
                <c:pt idx="141">
                  <c:v>21598.243261001786</c:v>
                </c:pt>
                <c:pt idx="142">
                  <c:v>25373.185714134994</c:v>
                </c:pt>
                <c:pt idx="143">
                  <c:v>18766.480508881836</c:v>
                </c:pt>
                <c:pt idx="144">
                  <c:v>14586.128792936763</c:v>
                </c:pt>
                <c:pt idx="145">
                  <c:v>17805.911956019354</c:v>
                </c:pt>
                <c:pt idx="146">
                  <c:v>16518.999463577078</c:v>
                </c:pt>
                <c:pt idx="147">
                  <c:v>10715.57238307132</c:v>
                </c:pt>
                <c:pt idx="148">
                  <c:v>8938.6898532510186</c:v>
                </c:pt>
                <c:pt idx="149">
                  <c:v>7504.0996355006282</c:v>
                </c:pt>
                <c:pt idx="150">
                  <c:v>5254.4918260638042</c:v>
                </c:pt>
                <c:pt idx="151">
                  <c:v>4716.1883276868411</c:v>
                </c:pt>
                <c:pt idx="152">
                  <c:v>6154.4825117598239</c:v>
                </c:pt>
                <c:pt idx="153">
                  <c:v>6208.8635547405102</c:v>
                </c:pt>
                <c:pt idx="154">
                  <c:v>7565.7299328832605</c:v>
                </c:pt>
                <c:pt idx="155">
                  <c:v>8286.8114632817542</c:v>
                </c:pt>
                <c:pt idx="156">
                  <c:v>5655.3425880709428</c:v>
                </c:pt>
                <c:pt idx="157">
                  <c:v>4944.6979545930108</c:v>
                </c:pt>
                <c:pt idx="158">
                  <c:v>6174.7577131200578</c:v>
                </c:pt>
                <c:pt idx="159">
                  <c:v>6393.8440266814414</c:v>
                </c:pt>
                <c:pt idx="160">
                  <c:v>7721.6031668146143</c:v>
                </c:pt>
                <c:pt idx="161">
                  <c:v>8053.3209375859769</c:v>
                </c:pt>
                <c:pt idx="162">
                  <c:v>10677.540882446621</c:v>
                </c:pt>
                <c:pt idx="163">
                  <c:v>11614.808589302584</c:v>
                </c:pt>
                <c:pt idx="164">
                  <c:v>9964.4036599065803</c:v>
                </c:pt>
                <c:pt idx="165">
                  <c:v>11116.479169322523</c:v>
                </c:pt>
                <c:pt idx="166">
                  <c:v>9919.3647609242271</c:v>
                </c:pt>
                <c:pt idx="167">
                  <c:v>12135.721071939664</c:v>
                </c:pt>
                <c:pt idx="168">
                  <c:v>10007.338797047812</c:v>
                </c:pt>
                <c:pt idx="169">
                  <c:v>10878.997315226903</c:v>
                </c:pt>
                <c:pt idx="170">
                  <c:v>9087.8176646452648</c:v>
                </c:pt>
                <c:pt idx="171">
                  <c:v>11547.491858180038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304192"/>
        <c:axId val="123314560"/>
      </c:scatterChart>
      <c:valAx>
        <c:axId val="123304192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23314560"/>
        <c:crosses val="autoZero"/>
        <c:crossBetween val="midCat"/>
      </c:valAx>
      <c:valAx>
        <c:axId val="123314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C02 (g/hr)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2330419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data'!$BZ$10:$BZ$180</c:f>
              <c:numCache>
                <c:formatCode>General</c:formatCode>
                <c:ptCount val="171"/>
                <c:pt idx="0">
                  <c:v>3.5780050768879996</c:v>
                </c:pt>
                <c:pt idx="1">
                  <c:v>6.5781116735238001</c:v>
                </c:pt>
                <c:pt idx="2">
                  <c:v>6.2891022850872007</c:v>
                </c:pt>
                <c:pt idx="3">
                  <c:v>2.1854919419228001</c:v>
                </c:pt>
                <c:pt idx="4">
                  <c:v>1.8974849099724003</c:v>
                </c:pt>
                <c:pt idx="5">
                  <c:v>1.9691631669738001</c:v>
                </c:pt>
                <c:pt idx="6">
                  <c:v>2.4005250948096002</c:v>
                </c:pt>
                <c:pt idx="7">
                  <c:v>1.0375881024166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5.5846919006756002</c:v>
                </c:pt>
                <c:pt idx="13">
                  <c:v>4.7260708754694001</c:v>
                </c:pt>
                <c:pt idx="14">
                  <c:v>4.2482547706860005</c:v>
                </c:pt>
                <c:pt idx="15">
                  <c:v>7.6784296989544005</c:v>
                </c:pt>
                <c:pt idx="16">
                  <c:v>5.8213538831940008</c:v>
                </c:pt>
                <c:pt idx="17">
                  <c:v>6.3667191854213998</c:v>
                </c:pt>
                <c:pt idx="18">
                  <c:v>6.1448132728980012</c:v>
                </c:pt>
                <c:pt idx="19">
                  <c:v>4.6469399688991997</c:v>
                </c:pt>
                <c:pt idx="20">
                  <c:v>3.7330248286352004</c:v>
                </c:pt>
                <c:pt idx="21">
                  <c:v>4.9634962958850011</c:v>
                </c:pt>
                <c:pt idx="22">
                  <c:v>3.8179915377119999</c:v>
                </c:pt>
                <c:pt idx="23">
                  <c:v>4.6805990319830002</c:v>
                </c:pt>
                <c:pt idx="24">
                  <c:v>4.1473225657835995</c:v>
                </c:pt>
                <c:pt idx="25">
                  <c:v>4.2546979942488008</c:v>
                </c:pt>
                <c:pt idx="26">
                  <c:v>4.5308790361680007</c:v>
                </c:pt>
                <c:pt idx="27">
                  <c:v>3.8878183026395998</c:v>
                </c:pt>
                <c:pt idx="28">
                  <c:v>5.3424688932288005</c:v>
                </c:pt>
                <c:pt idx="29">
                  <c:v>3.0480506622464003</c:v>
                </c:pt>
                <c:pt idx="30">
                  <c:v>5.1797000843280001</c:v>
                </c:pt>
                <c:pt idx="31">
                  <c:v>4.1290223192848003</c:v>
                </c:pt>
                <c:pt idx="32">
                  <c:v>8.5855180010512004</c:v>
                </c:pt>
                <c:pt idx="33">
                  <c:v>7.9587778797273998</c:v>
                </c:pt>
                <c:pt idx="34">
                  <c:v>12.446309688822998</c:v>
                </c:pt>
                <c:pt idx="35">
                  <c:v>4.9118390885640002</c:v>
                </c:pt>
                <c:pt idx="36">
                  <c:v>4.9502315365090004</c:v>
                </c:pt>
                <c:pt idx="37">
                  <c:v>4.7292115334112008</c:v>
                </c:pt>
                <c:pt idx="38">
                  <c:v>4.6231447713130001</c:v>
                </c:pt>
                <c:pt idx="39">
                  <c:v>10.188307911184801</c:v>
                </c:pt>
                <c:pt idx="40">
                  <c:v>4.1320883553741998</c:v>
                </c:pt>
                <c:pt idx="41">
                  <c:v>3.5595894977652005</c:v>
                </c:pt>
                <c:pt idx="42">
                  <c:v>3.2953913227446003</c:v>
                </c:pt>
                <c:pt idx="43">
                  <c:v>3.8514682520708003</c:v>
                </c:pt>
                <c:pt idx="44">
                  <c:v>4.3470142593711998</c:v>
                </c:pt>
                <c:pt idx="45">
                  <c:v>5.5399106035660006</c:v>
                </c:pt>
                <c:pt idx="46">
                  <c:v>5.1554624459890004</c:v>
                </c:pt>
                <c:pt idx="47">
                  <c:v>2.0347813867168001</c:v>
                </c:pt>
                <c:pt idx="48">
                  <c:v>1.6583358510292001</c:v>
                </c:pt>
                <c:pt idx="49">
                  <c:v>0.79020761515799998</c:v>
                </c:pt>
                <c:pt idx="50">
                  <c:v>1.8901980244959999</c:v>
                </c:pt>
                <c:pt idx="51">
                  <c:v>4.5139522946599993</c:v>
                </c:pt>
                <c:pt idx="52">
                  <c:v>4.9315629348782002</c:v>
                </c:pt>
                <c:pt idx="53">
                  <c:v>5.1308437277249999</c:v>
                </c:pt>
                <c:pt idx="54">
                  <c:v>4.6955349691328001</c:v>
                </c:pt>
                <c:pt idx="55">
                  <c:v>4.3883986337999996</c:v>
                </c:pt>
                <c:pt idx="56">
                  <c:v>6.2079276739692002</c:v>
                </c:pt>
                <c:pt idx="57">
                  <c:v>7.0488937645772003</c:v>
                </c:pt>
                <c:pt idx="58">
                  <c:v>6.1230038000320004</c:v>
                </c:pt>
                <c:pt idx="59">
                  <c:v>5.3064704769600004</c:v>
                </c:pt>
                <c:pt idx="60">
                  <c:v>4.8516117652800004</c:v>
                </c:pt>
                <c:pt idx="61">
                  <c:v>2.7202228044207999</c:v>
                </c:pt>
                <c:pt idx="62">
                  <c:v>1.2519319038836003</c:v>
                </c:pt>
                <c:pt idx="63">
                  <c:v>2.1704587678239999</c:v>
                </c:pt>
                <c:pt idx="64">
                  <c:v>3.9369180989663994</c:v>
                </c:pt>
                <c:pt idx="65">
                  <c:v>1.3914707641232</c:v>
                </c:pt>
                <c:pt idx="66">
                  <c:v>2.3426988590160001</c:v>
                </c:pt>
                <c:pt idx="67">
                  <c:v>2.07781877129</c:v>
                </c:pt>
                <c:pt idx="68">
                  <c:v>1.0487259351284</c:v>
                </c:pt>
                <c:pt idx="69">
                  <c:v>1.2562713529670002</c:v>
                </c:pt>
                <c:pt idx="70">
                  <c:v>1.9350810000256</c:v>
                </c:pt>
                <c:pt idx="71">
                  <c:v>1.8518032097652002</c:v>
                </c:pt>
                <c:pt idx="72">
                  <c:v>1.5779876224895999</c:v>
                </c:pt>
                <c:pt idx="73">
                  <c:v>1.20999217169</c:v>
                </c:pt>
                <c:pt idx="74">
                  <c:v>1.3417948854512001</c:v>
                </c:pt>
                <c:pt idx="75">
                  <c:v>0.56380541951380003</c:v>
                </c:pt>
                <c:pt idx="76">
                  <c:v>0</c:v>
                </c:pt>
                <c:pt idx="77">
                  <c:v>2.6714552361210004</c:v>
                </c:pt>
                <c:pt idx="78">
                  <c:v>3.3433061937140005</c:v>
                </c:pt>
                <c:pt idx="79">
                  <c:v>2.7572722757424</c:v>
                </c:pt>
                <c:pt idx="80">
                  <c:v>1.8609741526776</c:v>
                </c:pt>
                <c:pt idx="81">
                  <c:v>2.0167312657048</c:v>
                </c:pt>
                <c:pt idx="82">
                  <c:v>2.0136107301535997</c:v>
                </c:pt>
                <c:pt idx="83">
                  <c:v>0</c:v>
                </c:pt>
                <c:pt idx="84">
                  <c:v>6.9562416454400006E-2</c:v>
                </c:pt>
                <c:pt idx="85">
                  <c:v>2.8966824926506001</c:v>
                </c:pt>
                <c:pt idx="86">
                  <c:v>4.4481646805538002</c:v>
                </c:pt>
                <c:pt idx="87">
                  <c:v>4.67949979575</c:v>
                </c:pt>
                <c:pt idx="88">
                  <c:v>3.8664531704652005</c:v>
                </c:pt>
                <c:pt idx="89">
                  <c:v>3.7093244095559998</c:v>
                </c:pt>
                <c:pt idx="90">
                  <c:v>3.002025420896</c:v>
                </c:pt>
                <c:pt idx="91">
                  <c:v>3.5503350072284006</c:v>
                </c:pt>
                <c:pt idx="92">
                  <c:v>3.8222280072000001</c:v>
                </c:pt>
                <c:pt idx="93">
                  <c:v>4.3228504076996002</c:v>
                </c:pt>
                <c:pt idx="94">
                  <c:v>5.9160700862496007</c:v>
                </c:pt>
                <c:pt idx="95">
                  <c:v>3.4137650686229999</c:v>
                </c:pt>
                <c:pt idx="96">
                  <c:v>2.9178607181313998</c:v>
                </c:pt>
                <c:pt idx="97">
                  <c:v>3.9068244869040005</c:v>
                </c:pt>
                <c:pt idx="98">
                  <c:v>3.4965428314824001</c:v>
                </c:pt>
                <c:pt idx="99">
                  <c:v>3.006981520044</c:v>
                </c:pt>
                <c:pt idx="100">
                  <c:v>2.5346403253343999</c:v>
                </c:pt>
                <c:pt idx="101">
                  <c:v>4.5623791648720005</c:v>
                </c:pt>
                <c:pt idx="102">
                  <c:v>6.0625926572408</c:v>
                </c:pt>
                <c:pt idx="103">
                  <c:v>7.2242163197333991</c:v>
                </c:pt>
                <c:pt idx="104">
                  <c:v>5.9483742299928002</c:v>
                </c:pt>
                <c:pt idx="105">
                  <c:v>4.6698035291820004</c:v>
                </c:pt>
                <c:pt idx="106">
                  <c:v>4.1821976419520004</c:v>
                </c:pt>
                <c:pt idx="107">
                  <c:v>5.3448902889920005</c:v>
                </c:pt>
                <c:pt idx="108">
                  <c:v>6.8004730950896004</c:v>
                </c:pt>
                <c:pt idx="109">
                  <c:v>7.4312317848500005</c:v>
                </c:pt>
                <c:pt idx="110">
                  <c:v>7.5830826733871994</c:v>
                </c:pt>
                <c:pt idx="111">
                  <c:v>7.4917970471132005</c:v>
                </c:pt>
                <c:pt idx="112">
                  <c:v>6.2156604308813996</c:v>
                </c:pt>
                <c:pt idx="113">
                  <c:v>3.9470422295250005</c:v>
                </c:pt>
                <c:pt idx="114">
                  <c:v>4.9392157127615999</c:v>
                </c:pt>
                <c:pt idx="115">
                  <c:v>5.0398888150091992</c:v>
                </c:pt>
                <c:pt idx="116">
                  <c:v>3.913840058036</c:v>
                </c:pt>
                <c:pt idx="117">
                  <c:v>0.93075729680499986</c:v>
                </c:pt>
                <c:pt idx="118">
                  <c:v>0.90825302796960006</c:v>
                </c:pt>
                <c:pt idx="119">
                  <c:v>2.8072585297188</c:v>
                </c:pt>
                <c:pt idx="120">
                  <c:v>0.9875386364998</c:v>
                </c:pt>
                <c:pt idx="121">
                  <c:v>1.2241320576107999</c:v>
                </c:pt>
                <c:pt idx="122">
                  <c:v>1.9308379330043999</c:v>
                </c:pt>
                <c:pt idx="123">
                  <c:v>1.8553796877983999</c:v>
                </c:pt>
                <c:pt idx="124">
                  <c:v>5.4522230870449988</c:v>
                </c:pt>
                <c:pt idx="125">
                  <c:v>2.1766476342960002</c:v>
                </c:pt>
                <c:pt idx="126">
                  <c:v>2.4681491496710004</c:v>
                </c:pt>
                <c:pt idx="127">
                  <c:v>3.7706647731820007</c:v>
                </c:pt>
                <c:pt idx="128">
                  <c:v>3.3506375290209998</c:v>
                </c:pt>
                <c:pt idx="129">
                  <c:v>2.4991697922420002</c:v>
                </c:pt>
                <c:pt idx="130">
                  <c:v>2.7319424621242003</c:v>
                </c:pt>
                <c:pt idx="131">
                  <c:v>2.9795468414946003</c:v>
                </c:pt>
                <c:pt idx="132">
                  <c:v>5.2487187516608005</c:v>
                </c:pt>
                <c:pt idx="133">
                  <c:v>4.4520596810140001</c:v>
                </c:pt>
                <c:pt idx="134">
                  <c:v>3.3224359202162002</c:v>
                </c:pt>
                <c:pt idx="135">
                  <c:v>3.6199200447756001</c:v>
                </c:pt>
                <c:pt idx="136">
                  <c:v>3.4182080403862001</c:v>
                </c:pt>
                <c:pt idx="137">
                  <c:v>0.52460115632999993</c:v>
                </c:pt>
                <c:pt idx="138">
                  <c:v>1.5757316524617999</c:v>
                </c:pt>
                <c:pt idx="139">
                  <c:v>2.0731057992068003</c:v>
                </c:pt>
                <c:pt idx="140">
                  <c:v>1.7798732357142</c:v>
                </c:pt>
                <c:pt idx="141">
                  <c:v>1.8808847300824001</c:v>
                </c:pt>
                <c:pt idx="142">
                  <c:v>4.4762290988724001</c:v>
                </c:pt>
                <c:pt idx="143">
                  <c:v>5.4157219639304008</c:v>
                </c:pt>
                <c:pt idx="144">
                  <c:v>4.075371141612</c:v>
                </c:pt>
                <c:pt idx="145">
                  <c:v>3.9398829594600002</c:v>
                </c:pt>
                <c:pt idx="146">
                  <c:v>5.6749539858888003</c:v>
                </c:pt>
                <c:pt idx="147">
                  <c:v>6.5756723739640002</c:v>
                </c:pt>
                <c:pt idx="148">
                  <c:v>4.5193235809752004</c:v>
                </c:pt>
                <c:pt idx="149">
                  <c:v>4.5376748157324007</c:v>
                </c:pt>
                <c:pt idx="150">
                  <c:v>3.9030879720060003</c:v>
                </c:pt>
                <c:pt idx="151">
                  <c:v>2.4365234905200004</c:v>
                </c:pt>
                <c:pt idx="152">
                  <c:v>2.2592363712334</c:v>
                </c:pt>
                <c:pt idx="153">
                  <c:v>3.2942790841802001</c:v>
                </c:pt>
                <c:pt idx="154">
                  <c:v>2.6040020712464003</c:v>
                </c:pt>
                <c:pt idx="155">
                  <c:v>6.8806751431260009</c:v>
                </c:pt>
                <c:pt idx="156">
                  <c:v>3.9881823744448006</c:v>
                </c:pt>
                <c:pt idx="157">
                  <c:v>1.6216377518880001</c:v>
                </c:pt>
                <c:pt idx="158">
                  <c:v>3.0281078227158003</c:v>
                </c:pt>
                <c:pt idx="159">
                  <c:v>3.7961004394319997</c:v>
                </c:pt>
                <c:pt idx="160">
                  <c:v>5.9906516647440009</c:v>
                </c:pt>
                <c:pt idx="161">
                  <c:v>7.0613999207063998</c:v>
                </c:pt>
                <c:pt idx="162">
                  <c:v>7.2175619768213988</c:v>
                </c:pt>
                <c:pt idx="163">
                  <c:v>4.6299497216370007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data'!$BZ$10:$BZ$180</c:f>
              <c:numCache>
                <c:formatCode>General</c:formatCode>
                <c:ptCount val="171"/>
                <c:pt idx="0">
                  <c:v>4.6299497216370007</c:v>
                </c:pt>
                <c:pt idx="1">
                  <c:v>3.1303477996948001</c:v>
                </c:pt>
                <c:pt idx="2">
                  <c:v>2.9897275847472002</c:v>
                </c:pt>
                <c:pt idx="3">
                  <c:v>5.7641295845034</c:v>
                </c:pt>
                <c:pt idx="4">
                  <c:v>7.6584179228256009</c:v>
                </c:pt>
                <c:pt idx="5">
                  <c:v>2.8645395387558001</c:v>
                </c:pt>
                <c:pt idx="6">
                  <c:v>2.6371545402335999</c:v>
                </c:pt>
                <c:pt idx="7">
                  <c:v>2.9503876883760003</c:v>
                </c:pt>
                <c:pt idx="8">
                  <c:v>1.3709423725344001</c:v>
                </c:pt>
                <c:pt idx="9">
                  <c:v>2.4582763147148001</c:v>
                </c:pt>
                <c:pt idx="10">
                  <c:v>5.6381028097578003</c:v>
                </c:pt>
                <c:pt idx="11">
                  <c:v>6.3139574061059998</c:v>
                </c:pt>
                <c:pt idx="12">
                  <c:v>2.0005368675140001</c:v>
                </c:pt>
                <c:pt idx="13">
                  <c:v>0</c:v>
                </c:pt>
                <c:pt idx="14">
                  <c:v>5.6055325075455995</c:v>
                </c:pt>
                <c:pt idx="15">
                  <c:v>8.1224973921343988</c:v>
                </c:pt>
                <c:pt idx="16">
                  <c:v>13.131622132548001</c:v>
                </c:pt>
                <c:pt idx="17">
                  <c:v>10.825204158790401</c:v>
                </c:pt>
                <c:pt idx="18">
                  <c:v>7.1415621248503998</c:v>
                </c:pt>
                <c:pt idx="19">
                  <c:v>2.6726396800691998</c:v>
                </c:pt>
                <c:pt idx="20">
                  <c:v>1.1789986653504001</c:v>
                </c:pt>
                <c:pt idx="21">
                  <c:v>2.7432258877116005</c:v>
                </c:pt>
                <c:pt idx="22">
                  <c:v>5.617438559695799</c:v>
                </c:pt>
                <c:pt idx="23">
                  <c:v>3.0178464871088</c:v>
                </c:pt>
                <c:pt idx="24">
                  <c:v>2.5969310027136001</c:v>
                </c:pt>
                <c:pt idx="25">
                  <c:v>3.0523307121159999</c:v>
                </c:pt>
                <c:pt idx="26">
                  <c:v>3.3274925370911999</c:v>
                </c:pt>
                <c:pt idx="27">
                  <c:v>3.9758501081155999</c:v>
                </c:pt>
                <c:pt idx="28">
                  <c:v>5.2402557560976</c:v>
                </c:pt>
                <c:pt idx="29">
                  <c:v>5.1952535375650006</c:v>
                </c:pt>
                <c:pt idx="30">
                  <c:v>5.1972293171591994</c:v>
                </c:pt>
                <c:pt idx="31">
                  <c:v>4.5468692911600002</c:v>
                </c:pt>
                <c:pt idx="32">
                  <c:v>4.7766529435720004</c:v>
                </c:pt>
                <c:pt idx="33">
                  <c:v>10.2278237120792</c:v>
                </c:pt>
                <c:pt idx="34">
                  <c:v>5.3735270934267998</c:v>
                </c:pt>
                <c:pt idx="35">
                  <c:v>7.9503211621856007</c:v>
                </c:pt>
                <c:pt idx="36">
                  <c:v>7.6209658066740005</c:v>
                </c:pt>
                <c:pt idx="37">
                  <c:v>4.9721320316910003</c:v>
                </c:pt>
                <c:pt idx="38">
                  <c:v>4.2765262454999995</c:v>
                </c:pt>
                <c:pt idx="39">
                  <c:v>4.5355963683452005</c:v>
                </c:pt>
                <c:pt idx="40">
                  <c:v>8.9962960527464002</c:v>
                </c:pt>
                <c:pt idx="41">
                  <c:v>5.2673515251400005</c:v>
                </c:pt>
                <c:pt idx="42">
                  <c:v>2.9721780633450003</c:v>
                </c:pt>
                <c:pt idx="43">
                  <c:v>3.467156492625</c:v>
                </c:pt>
                <c:pt idx="44">
                  <c:v>9.3161875586850016</c:v>
                </c:pt>
                <c:pt idx="45">
                  <c:v>4.3954690187659997</c:v>
                </c:pt>
                <c:pt idx="46">
                  <c:v>4.1994923274240001</c:v>
                </c:pt>
                <c:pt idx="47">
                  <c:v>1.9254316383038004</c:v>
                </c:pt>
                <c:pt idx="48">
                  <c:v>0.874181355228</c:v>
                </c:pt>
                <c:pt idx="49">
                  <c:v>1.3073568380368001</c:v>
                </c:pt>
                <c:pt idx="50">
                  <c:v>1.9662350905973998</c:v>
                </c:pt>
                <c:pt idx="51">
                  <c:v>0.88702909088639992</c:v>
                </c:pt>
                <c:pt idx="52">
                  <c:v>0</c:v>
                </c:pt>
                <c:pt idx="53">
                  <c:v>3.7682810232756001</c:v>
                </c:pt>
                <c:pt idx="54">
                  <c:v>4.4135561654563995</c:v>
                </c:pt>
                <c:pt idx="55">
                  <c:v>3.4615180576112001</c:v>
                </c:pt>
                <c:pt idx="56">
                  <c:v>2.5707858095440002</c:v>
                </c:pt>
                <c:pt idx="57">
                  <c:v>0.83505522510000008</c:v>
                </c:pt>
                <c:pt idx="58">
                  <c:v>2.9809016494771998</c:v>
                </c:pt>
                <c:pt idx="59">
                  <c:v>4.5561630413880003</c:v>
                </c:pt>
                <c:pt idx="60">
                  <c:v>4.0518641787899998</c:v>
                </c:pt>
                <c:pt idx="61">
                  <c:v>4.841993440746001</c:v>
                </c:pt>
                <c:pt idx="62">
                  <c:v>6.8877221900249994</c:v>
                </c:pt>
                <c:pt idx="63">
                  <c:v>6.4186978712959997</c:v>
                </c:pt>
                <c:pt idx="64">
                  <c:v>3.7153179952128004</c:v>
                </c:pt>
                <c:pt idx="65">
                  <c:v>3.7861248613019995</c:v>
                </c:pt>
                <c:pt idx="66">
                  <c:v>5.0431206828624005</c:v>
                </c:pt>
                <c:pt idx="67">
                  <c:v>4.9361612484816009</c:v>
                </c:pt>
                <c:pt idx="68">
                  <c:v>0.17659216741600003</c:v>
                </c:pt>
                <c:pt idx="69">
                  <c:v>6.1784793618150013</c:v>
                </c:pt>
                <c:pt idx="70">
                  <c:v>2.3519887065744003</c:v>
                </c:pt>
                <c:pt idx="71">
                  <c:v>3.4441476281408008</c:v>
                </c:pt>
                <c:pt idx="72">
                  <c:v>3.5833834455720002</c:v>
                </c:pt>
                <c:pt idx="73">
                  <c:v>3.4359055445779996</c:v>
                </c:pt>
                <c:pt idx="74">
                  <c:v>5.9739890472799999</c:v>
                </c:pt>
                <c:pt idx="75">
                  <c:v>7.5217249361999999E-3</c:v>
                </c:pt>
                <c:pt idx="76">
                  <c:v>0.93720278607480001</c:v>
                </c:pt>
                <c:pt idx="77">
                  <c:v>0</c:v>
                </c:pt>
                <c:pt idx="78">
                  <c:v>1.3353369300815998</c:v>
                </c:pt>
                <c:pt idx="79">
                  <c:v>4.1406756444540003</c:v>
                </c:pt>
                <c:pt idx="80">
                  <c:v>7.1278589181908005</c:v>
                </c:pt>
                <c:pt idx="81">
                  <c:v>7.4424228381197999</c:v>
                </c:pt>
                <c:pt idx="82">
                  <c:v>2.0051227998210002</c:v>
                </c:pt>
                <c:pt idx="83">
                  <c:v>1.5841578639078</c:v>
                </c:pt>
                <c:pt idx="84">
                  <c:v>2.9357757010708005</c:v>
                </c:pt>
                <c:pt idx="85">
                  <c:v>0</c:v>
                </c:pt>
                <c:pt idx="86">
                  <c:v>0</c:v>
                </c:pt>
                <c:pt idx="87">
                  <c:v>4.0825992566189999</c:v>
                </c:pt>
                <c:pt idx="88">
                  <c:v>3.1397909195477998</c:v>
                </c:pt>
                <c:pt idx="89">
                  <c:v>1.0899553917340001</c:v>
                </c:pt>
                <c:pt idx="90">
                  <c:v>4.9712678447847995</c:v>
                </c:pt>
                <c:pt idx="91">
                  <c:v>8.0422441553952009</c:v>
                </c:pt>
                <c:pt idx="92">
                  <c:v>5.2872073555256005</c:v>
                </c:pt>
                <c:pt idx="93">
                  <c:v>3.6803417837088004</c:v>
                </c:pt>
                <c:pt idx="94">
                  <c:v>3.5758028182500001</c:v>
                </c:pt>
                <c:pt idx="95">
                  <c:v>3.4266671289968</c:v>
                </c:pt>
                <c:pt idx="96">
                  <c:v>1.8538770743424</c:v>
                </c:pt>
                <c:pt idx="97">
                  <c:v>0.81395946964080002</c:v>
                </c:pt>
                <c:pt idx="98">
                  <c:v>0.48818888576360009</c:v>
                </c:pt>
                <c:pt idx="99">
                  <c:v>6.2034422679552002</c:v>
                </c:pt>
                <c:pt idx="100">
                  <c:v>9.2388748644219998</c:v>
                </c:pt>
                <c:pt idx="101">
                  <c:v>5.6530238634826002</c:v>
                </c:pt>
                <c:pt idx="102">
                  <c:v>2.7959810292336003</c:v>
                </c:pt>
                <c:pt idx="103">
                  <c:v>2.2140530126383999</c:v>
                </c:pt>
                <c:pt idx="104">
                  <c:v>3.1592141044015998</c:v>
                </c:pt>
                <c:pt idx="105">
                  <c:v>2.9286755878018003</c:v>
                </c:pt>
                <c:pt idx="106">
                  <c:v>2.0178033280159999</c:v>
                </c:pt>
                <c:pt idx="107">
                  <c:v>2.5649878199312002</c:v>
                </c:pt>
                <c:pt idx="108">
                  <c:v>3.8152738431522</c:v>
                </c:pt>
                <c:pt idx="109">
                  <c:v>3.7439416611167999</c:v>
                </c:pt>
                <c:pt idx="110">
                  <c:v>3.6179914252944001</c:v>
                </c:pt>
                <c:pt idx="111">
                  <c:v>3.8815642369151999</c:v>
                </c:pt>
                <c:pt idx="112">
                  <c:v>3.6582348410740004</c:v>
                </c:pt>
                <c:pt idx="113">
                  <c:v>5.4785766721493996</c:v>
                </c:pt>
                <c:pt idx="114">
                  <c:v>5.4133960559389998</c:v>
                </c:pt>
                <c:pt idx="115">
                  <c:v>4.5378348997101998</c:v>
                </c:pt>
                <c:pt idx="116">
                  <c:v>6.3400529310377998</c:v>
                </c:pt>
                <c:pt idx="117">
                  <c:v>3.3703276706950001</c:v>
                </c:pt>
                <c:pt idx="118">
                  <c:v>3.2309369003200001</c:v>
                </c:pt>
                <c:pt idx="119">
                  <c:v>3.6206280546566001</c:v>
                </c:pt>
                <c:pt idx="120">
                  <c:v>3.1094370766883999</c:v>
                </c:pt>
                <c:pt idx="121">
                  <c:v>3.156036455902</c:v>
                </c:pt>
                <c:pt idx="122">
                  <c:v>4.3459116678359999</c:v>
                </c:pt>
                <c:pt idx="123">
                  <c:v>5.2815077001664008</c:v>
                </c:pt>
                <c:pt idx="124">
                  <c:v>3.0807392480695999</c:v>
                </c:pt>
                <c:pt idx="125">
                  <c:v>3.3993684896632002</c:v>
                </c:pt>
                <c:pt idx="126">
                  <c:v>4.5222350033343997</c:v>
                </c:pt>
                <c:pt idx="127">
                  <c:v>4.6349827674497988</c:v>
                </c:pt>
                <c:pt idx="128">
                  <c:v>3.3661392727423998</c:v>
                </c:pt>
                <c:pt idx="129">
                  <c:v>2.9075431861380001</c:v>
                </c:pt>
                <c:pt idx="130">
                  <c:v>3.08757448263</c:v>
                </c:pt>
                <c:pt idx="131">
                  <c:v>7.122850255497001</c:v>
                </c:pt>
                <c:pt idx="132">
                  <c:v>5.3200547995320004</c:v>
                </c:pt>
                <c:pt idx="133">
                  <c:v>0.36400310460220003</c:v>
                </c:pt>
                <c:pt idx="134">
                  <c:v>0.26125676395199998</c:v>
                </c:pt>
                <c:pt idx="135">
                  <c:v>6.3375591457218006</c:v>
                </c:pt>
                <c:pt idx="136">
                  <c:v>5.9424291159036002</c:v>
                </c:pt>
                <c:pt idx="137">
                  <c:v>5.2840791499779991</c:v>
                </c:pt>
                <c:pt idx="138">
                  <c:v>3.8932359892635997</c:v>
                </c:pt>
                <c:pt idx="139">
                  <c:v>2.8630860504531999</c:v>
                </c:pt>
                <c:pt idx="140">
                  <c:v>0</c:v>
                </c:pt>
                <c:pt idx="141">
                  <c:v>0</c:v>
                </c:pt>
                <c:pt idx="142">
                  <c:v>5.3386385429403997</c:v>
                </c:pt>
                <c:pt idx="143">
                  <c:v>5.8747177203930008</c:v>
                </c:pt>
                <c:pt idx="144">
                  <c:v>0</c:v>
                </c:pt>
                <c:pt idx="145">
                  <c:v>0</c:v>
                </c:pt>
                <c:pt idx="146">
                  <c:v>8.7088628674151991</c:v>
                </c:pt>
                <c:pt idx="147">
                  <c:v>4.9848739327062006</c:v>
                </c:pt>
                <c:pt idx="148">
                  <c:v>5.9555786779984006</c:v>
                </c:pt>
                <c:pt idx="149">
                  <c:v>7.4011112370005998</c:v>
                </c:pt>
                <c:pt idx="150">
                  <c:v>7.3518698626824008</c:v>
                </c:pt>
                <c:pt idx="151">
                  <c:v>4.6993770317130004</c:v>
                </c:pt>
                <c:pt idx="152">
                  <c:v>4.8578312723339998</c:v>
                </c:pt>
                <c:pt idx="153">
                  <c:v>3.7432380138996004</c:v>
                </c:pt>
                <c:pt idx="154">
                  <c:v>3.8330257799910008</c:v>
                </c:pt>
                <c:pt idx="155">
                  <c:v>4.0181064756464</c:v>
                </c:pt>
                <c:pt idx="156">
                  <c:v>4.4896416885632</c:v>
                </c:pt>
                <c:pt idx="157">
                  <c:v>5.5522908146538006</c:v>
                </c:pt>
                <c:pt idx="158">
                  <c:v>3.05328782556</c:v>
                </c:pt>
                <c:pt idx="159">
                  <c:v>4.2589168554672003</c:v>
                </c:pt>
                <c:pt idx="160">
                  <c:v>6.4430505724299998</c:v>
                </c:pt>
                <c:pt idx="161">
                  <c:v>4.9765620199680001</c:v>
                </c:pt>
                <c:pt idx="162">
                  <c:v>2.3606952420836</c:v>
                </c:pt>
                <c:pt idx="163">
                  <c:v>1.9440383454450001</c:v>
                </c:pt>
                <c:pt idx="164">
                  <c:v>2.1165133891679999</c:v>
                </c:pt>
                <c:pt idx="165">
                  <c:v>2.2957332867288001</c:v>
                </c:pt>
                <c:pt idx="166">
                  <c:v>3.6444273305153998</c:v>
                </c:pt>
                <c:pt idx="167">
                  <c:v>4.4595250288211998</c:v>
                </c:pt>
                <c:pt idx="168">
                  <c:v>5.4673017954300009</c:v>
                </c:pt>
                <c:pt idx="169">
                  <c:v>6.331413710583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data'!$BZ$10:$BZ$180</c:f>
              <c:numCache>
                <c:formatCode>General</c:formatCode>
                <c:ptCount val="171"/>
                <c:pt idx="0">
                  <c:v>6.331413710583</c:v>
                </c:pt>
                <c:pt idx="1">
                  <c:v>5.7221532506484003</c:v>
                </c:pt>
                <c:pt idx="2">
                  <c:v>5.1474280776470005</c:v>
                </c:pt>
                <c:pt idx="3">
                  <c:v>4.1904740289183993</c:v>
                </c:pt>
                <c:pt idx="4">
                  <c:v>5.9259970386239997</c:v>
                </c:pt>
                <c:pt idx="5">
                  <c:v>8.8557783428377999</c:v>
                </c:pt>
                <c:pt idx="6">
                  <c:v>7.3246455214064001</c:v>
                </c:pt>
                <c:pt idx="7">
                  <c:v>3.9786773361173999</c:v>
                </c:pt>
                <c:pt idx="8">
                  <c:v>8.4766755936900005</c:v>
                </c:pt>
                <c:pt idx="9">
                  <c:v>3.8761496409039999</c:v>
                </c:pt>
                <c:pt idx="10">
                  <c:v>1.2935514167256001</c:v>
                </c:pt>
                <c:pt idx="11">
                  <c:v>0.80221209664439996</c:v>
                </c:pt>
                <c:pt idx="12">
                  <c:v>0</c:v>
                </c:pt>
                <c:pt idx="13">
                  <c:v>0</c:v>
                </c:pt>
                <c:pt idx="14">
                  <c:v>2.0773044429519998</c:v>
                </c:pt>
                <c:pt idx="15">
                  <c:v>13.8042216094926</c:v>
                </c:pt>
                <c:pt idx="16">
                  <c:v>10.188387634946798</c:v>
                </c:pt>
                <c:pt idx="17">
                  <c:v>6.4075948867854011</c:v>
                </c:pt>
                <c:pt idx="18">
                  <c:v>7.7075299779550006</c:v>
                </c:pt>
                <c:pt idx="19">
                  <c:v>5.3976885114978002</c:v>
                </c:pt>
                <c:pt idx="20">
                  <c:v>5.2172523404459996</c:v>
                </c:pt>
                <c:pt idx="21">
                  <c:v>4.8147779096010002</c:v>
                </c:pt>
                <c:pt idx="22">
                  <c:v>5.6216202984400008</c:v>
                </c:pt>
                <c:pt idx="23">
                  <c:v>4.1762287674920007</c:v>
                </c:pt>
                <c:pt idx="24">
                  <c:v>3.4605479204207996</c:v>
                </c:pt>
                <c:pt idx="25">
                  <c:v>3.5437531549479999</c:v>
                </c:pt>
                <c:pt idx="26">
                  <c:v>4.8743665861890006</c:v>
                </c:pt>
                <c:pt idx="27">
                  <c:v>5.3500754601119995</c:v>
                </c:pt>
                <c:pt idx="28">
                  <c:v>4.1825861134783997</c:v>
                </c:pt>
                <c:pt idx="29">
                  <c:v>2.9338567029208003</c:v>
                </c:pt>
                <c:pt idx="30">
                  <c:v>3.1781564634000001</c:v>
                </c:pt>
                <c:pt idx="31">
                  <c:v>4.132604172483</c:v>
                </c:pt>
                <c:pt idx="32">
                  <c:v>3.7033179560540002</c:v>
                </c:pt>
                <c:pt idx="33">
                  <c:v>3.3598557759551997</c:v>
                </c:pt>
                <c:pt idx="34">
                  <c:v>4.2967409347499999</c:v>
                </c:pt>
                <c:pt idx="35">
                  <c:v>6.2420262910637998</c:v>
                </c:pt>
                <c:pt idx="36">
                  <c:v>6.7304818972260003</c:v>
                </c:pt>
                <c:pt idx="37">
                  <c:v>6.0004932252341998</c:v>
                </c:pt>
                <c:pt idx="38">
                  <c:v>4.3380385338856007</c:v>
                </c:pt>
                <c:pt idx="39">
                  <c:v>2.1422698067182</c:v>
                </c:pt>
                <c:pt idx="40">
                  <c:v>4.3822369729439998</c:v>
                </c:pt>
                <c:pt idx="41">
                  <c:v>3.8438471229875999</c:v>
                </c:pt>
                <c:pt idx="42">
                  <c:v>2.7425649968268004</c:v>
                </c:pt>
                <c:pt idx="43">
                  <c:v>4.3427336193042008</c:v>
                </c:pt>
                <c:pt idx="44">
                  <c:v>4.356530404374201</c:v>
                </c:pt>
                <c:pt idx="45">
                  <c:v>5.0625460888800005</c:v>
                </c:pt>
                <c:pt idx="46">
                  <c:v>5.6831035772099998</c:v>
                </c:pt>
                <c:pt idx="47">
                  <c:v>7.4916285693120006</c:v>
                </c:pt>
                <c:pt idx="48">
                  <c:v>6.6040588670298002</c:v>
                </c:pt>
                <c:pt idx="49">
                  <c:v>2.8523478653280003</c:v>
                </c:pt>
                <c:pt idx="50">
                  <c:v>3.4394777087736004</c:v>
                </c:pt>
                <c:pt idx="51">
                  <c:v>2.8269506552784005</c:v>
                </c:pt>
                <c:pt idx="52">
                  <c:v>4.009832966856</c:v>
                </c:pt>
                <c:pt idx="53">
                  <c:v>0</c:v>
                </c:pt>
                <c:pt idx="54">
                  <c:v>0</c:v>
                </c:pt>
                <c:pt idx="55">
                  <c:v>5.7075768944767997</c:v>
                </c:pt>
                <c:pt idx="56">
                  <c:v>4.3338825282620004</c:v>
                </c:pt>
                <c:pt idx="57">
                  <c:v>3.8061323921212002</c:v>
                </c:pt>
                <c:pt idx="58">
                  <c:v>2.95013219886</c:v>
                </c:pt>
                <c:pt idx="59">
                  <c:v>2.509623815736</c:v>
                </c:pt>
                <c:pt idx="60">
                  <c:v>3.3591262131616002</c:v>
                </c:pt>
                <c:pt idx="61">
                  <c:v>3.6095549158031996</c:v>
                </c:pt>
                <c:pt idx="62">
                  <c:v>3.8382093604048002</c:v>
                </c:pt>
                <c:pt idx="63">
                  <c:v>6.3353814458058002</c:v>
                </c:pt>
                <c:pt idx="64">
                  <c:v>6.6363085464318008</c:v>
                </c:pt>
                <c:pt idx="65">
                  <c:v>4.6335699573680005</c:v>
                </c:pt>
                <c:pt idx="66">
                  <c:v>3.6235296989268</c:v>
                </c:pt>
                <c:pt idx="67">
                  <c:v>4.3230311665750003</c:v>
                </c:pt>
                <c:pt idx="68">
                  <c:v>8.1421671347360007</c:v>
                </c:pt>
                <c:pt idx="69">
                  <c:v>4.2075929075195999</c:v>
                </c:pt>
                <c:pt idx="70">
                  <c:v>2.4611506377279997</c:v>
                </c:pt>
                <c:pt idx="71">
                  <c:v>1.8320128398949997</c:v>
                </c:pt>
                <c:pt idx="72">
                  <c:v>2.4014041719936001</c:v>
                </c:pt>
                <c:pt idx="73">
                  <c:v>3.0002142909575999</c:v>
                </c:pt>
                <c:pt idx="74">
                  <c:v>1.9996020265266001</c:v>
                </c:pt>
                <c:pt idx="75">
                  <c:v>1.9838172604519999</c:v>
                </c:pt>
                <c:pt idx="76">
                  <c:v>1.8759101180951998</c:v>
                </c:pt>
                <c:pt idx="77">
                  <c:v>2.1445856959160001</c:v>
                </c:pt>
                <c:pt idx="78">
                  <c:v>2.2680495611520004</c:v>
                </c:pt>
                <c:pt idx="79">
                  <c:v>2.0567318567994</c:v>
                </c:pt>
                <c:pt idx="80">
                  <c:v>2.0943145521984001</c:v>
                </c:pt>
                <c:pt idx="81">
                  <c:v>3.6158439976224002</c:v>
                </c:pt>
                <c:pt idx="82">
                  <c:v>3.6455305893419996</c:v>
                </c:pt>
                <c:pt idx="83">
                  <c:v>2.7603813731138001</c:v>
                </c:pt>
                <c:pt idx="84">
                  <c:v>2.4512816180682004</c:v>
                </c:pt>
                <c:pt idx="85">
                  <c:v>1.9094662478400002</c:v>
                </c:pt>
                <c:pt idx="86">
                  <c:v>0</c:v>
                </c:pt>
                <c:pt idx="87">
                  <c:v>2.0701728068030003</c:v>
                </c:pt>
                <c:pt idx="88">
                  <c:v>3.9870138538340001</c:v>
                </c:pt>
                <c:pt idx="89">
                  <c:v>2.9221098575899997</c:v>
                </c:pt>
                <c:pt idx="90">
                  <c:v>3.1140267300658002</c:v>
                </c:pt>
                <c:pt idx="91">
                  <c:v>5.7085295124840005</c:v>
                </c:pt>
                <c:pt idx="92">
                  <c:v>6.7926315799584014</c:v>
                </c:pt>
                <c:pt idx="93">
                  <c:v>6.2791967956823997</c:v>
                </c:pt>
                <c:pt idx="94">
                  <c:v>4.939403114570001</c:v>
                </c:pt>
                <c:pt idx="95">
                  <c:v>3.9737841036999999</c:v>
                </c:pt>
                <c:pt idx="96">
                  <c:v>3.5247699155711998</c:v>
                </c:pt>
                <c:pt idx="97">
                  <c:v>4.4317529843579999</c:v>
                </c:pt>
                <c:pt idx="98">
                  <c:v>4.3048055804756009</c:v>
                </c:pt>
                <c:pt idx="99">
                  <c:v>4.081584249864</c:v>
                </c:pt>
                <c:pt idx="100">
                  <c:v>2.6442721255728006</c:v>
                </c:pt>
                <c:pt idx="101">
                  <c:v>3.5331554368039999</c:v>
                </c:pt>
                <c:pt idx="102">
                  <c:v>4.559754508208</c:v>
                </c:pt>
                <c:pt idx="103">
                  <c:v>4.3800900969223999</c:v>
                </c:pt>
                <c:pt idx="104">
                  <c:v>5.0386299590755996</c:v>
                </c:pt>
                <c:pt idx="105">
                  <c:v>5.2966565255444005</c:v>
                </c:pt>
                <c:pt idx="106">
                  <c:v>3.5645570650739997</c:v>
                </c:pt>
                <c:pt idx="107">
                  <c:v>3.6390071409061995</c:v>
                </c:pt>
                <c:pt idx="108">
                  <c:v>3.9202339397255996</c:v>
                </c:pt>
                <c:pt idx="109">
                  <c:v>2.8317353967360006</c:v>
                </c:pt>
                <c:pt idx="110">
                  <c:v>5.4720230011524</c:v>
                </c:pt>
                <c:pt idx="111">
                  <c:v>4.0901516546880003</c:v>
                </c:pt>
                <c:pt idx="112">
                  <c:v>3.6658703130676003</c:v>
                </c:pt>
                <c:pt idx="113">
                  <c:v>4.9058060487678006</c:v>
                </c:pt>
                <c:pt idx="114">
                  <c:v>5.8751673266048003</c:v>
                </c:pt>
                <c:pt idx="115">
                  <c:v>4.9585989946176001</c:v>
                </c:pt>
                <c:pt idx="116">
                  <c:v>4.2775978298283999</c:v>
                </c:pt>
                <c:pt idx="117">
                  <c:v>3.2676022071000004</c:v>
                </c:pt>
                <c:pt idx="118">
                  <c:v>4.8443726232611999</c:v>
                </c:pt>
                <c:pt idx="119">
                  <c:v>4.2838986547770004</c:v>
                </c:pt>
                <c:pt idx="120">
                  <c:v>2.9784095739347998</c:v>
                </c:pt>
                <c:pt idx="121">
                  <c:v>2.6652290158928</c:v>
                </c:pt>
                <c:pt idx="122">
                  <c:v>4.945974410112</c:v>
                </c:pt>
                <c:pt idx="123">
                  <c:v>4.2634100017188006</c:v>
                </c:pt>
                <c:pt idx="124">
                  <c:v>4.2451345409410006</c:v>
                </c:pt>
                <c:pt idx="125">
                  <c:v>3.2890461464744005</c:v>
                </c:pt>
                <c:pt idx="126">
                  <c:v>3.0959614823543999</c:v>
                </c:pt>
                <c:pt idx="127">
                  <c:v>4.2305358000981999</c:v>
                </c:pt>
                <c:pt idx="128">
                  <c:v>4.9513698799584001</c:v>
                </c:pt>
                <c:pt idx="129">
                  <c:v>9.4791029181402031</c:v>
                </c:pt>
                <c:pt idx="130">
                  <c:v>6.3092151956950007</c:v>
                </c:pt>
                <c:pt idx="131">
                  <c:v>2.1890788619100001</c:v>
                </c:pt>
                <c:pt idx="132">
                  <c:v>3.5433953394224007</c:v>
                </c:pt>
                <c:pt idx="133">
                  <c:v>6.6600916865163997</c:v>
                </c:pt>
                <c:pt idx="134">
                  <c:v>4.0711203737568011</c:v>
                </c:pt>
                <c:pt idx="135">
                  <c:v>2.8933335669810001</c:v>
                </c:pt>
                <c:pt idx="136">
                  <c:v>3.6244430906502005</c:v>
                </c:pt>
                <c:pt idx="137">
                  <c:v>1.2496121094463999</c:v>
                </c:pt>
                <c:pt idx="138">
                  <c:v>0</c:v>
                </c:pt>
                <c:pt idx="139">
                  <c:v>2.1713504027639998</c:v>
                </c:pt>
                <c:pt idx="140">
                  <c:v>1.5309336233843998</c:v>
                </c:pt>
                <c:pt idx="141">
                  <c:v>6.7237885884366007</c:v>
                </c:pt>
                <c:pt idx="142">
                  <c:v>3.7059800786887998</c:v>
                </c:pt>
                <c:pt idx="143">
                  <c:v>0.97796596703260008</c:v>
                </c:pt>
                <c:pt idx="144">
                  <c:v>2.2711302742258002</c:v>
                </c:pt>
                <c:pt idx="145">
                  <c:v>3.5852786919172002</c:v>
                </c:pt>
                <c:pt idx="146">
                  <c:v>0</c:v>
                </c:pt>
                <c:pt idx="147">
                  <c:v>0.30810765805760004</c:v>
                </c:pt>
                <c:pt idx="148">
                  <c:v>4.8804759302000003</c:v>
                </c:pt>
                <c:pt idx="149">
                  <c:v>2.8970056304384002</c:v>
                </c:pt>
                <c:pt idx="150">
                  <c:v>0.77177308804320011</c:v>
                </c:pt>
                <c:pt idx="151">
                  <c:v>5.2364793065075999</c:v>
                </c:pt>
                <c:pt idx="152">
                  <c:v>6.0896909858040011</c:v>
                </c:pt>
                <c:pt idx="153">
                  <c:v>3.8026631775400004</c:v>
                </c:pt>
                <c:pt idx="154">
                  <c:v>3.2844693626554</c:v>
                </c:pt>
                <c:pt idx="155">
                  <c:v>2.7690008095350001</c:v>
                </c:pt>
                <c:pt idx="156">
                  <c:v>2.6816041344119999</c:v>
                </c:pt>
                <c:pt idx="157">
                  <c:v>4.5653786988204006</c:v>
                </c:pt>
                <c:pt idx="158">
                  <c:v>4.1957497734960008</c:v>
                </c:pt>
                <c:pt idx="159">
                  <c:v>3.7278925234408002</c:v>
                </c:pt>
                <c:pt idx="160">
                  <c:v>4.8051775659576004</c:v>
                </c:pt>
                <c:pt idx="161">
                  <c:v>5.531939514835801</c:v>
                </c:pt>
                <c:pt idx="162">
                  <c:v>5.7092126338520002</c:v>
                </c:pt>
                <c:pt idx="163">
                  <c:v>3.0176445342362004</c:v>
                </c:pt>
                <c:pt idx="164">
                  <c:v>4.9976076249236003</c:v>
                </c:pt>
                <c:pt idx="165">
                  <c:v>2.3997769412262002</c:v>
                </c:pt>
                <c:pt idx="166">
                  <c:v>3.8717596532771998</c:v>
                </c:pt>
                <c:pt idx="167">
                  <c:v>3.7860099518384001</c:v>
                </c:pt>
                <c:pt idx="168">
                  <c:v>1.7279316491856003</c:v>
                </c:pt>
                <c:pt idx="169">
                  <c:v>6.9239525470192005</c:v>
                </c:pt>
                <c:pt idx="170">
                  <c:v>5.7781289349150002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378304"/>
        <c:axId val="123392768"/>
      </c:scatterChart>
      <c:valAx>
        <c:axId val="123378304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23392768"/>
        <c:crosses val="autoZero"/>
        <c:crossBetween val="midCat"/>
      </c:valAx>
      <c:valAx>
        <c:axId val="123392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 (g/hr)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2337830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NO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data'!$CA$10:$CA$200</c:f>
              <c:numCache>
                <c:formatCode>General</c:formatCode>
                <c:ptCount val="191"/>
                <c:pt idx="0">
                  <c:v>58.088243637280996</c:v>
                </c:pt>
                <c:pt idx="1">
                  <c:v>58.568156501846396</c:v>
                </c:pt>
                <c:pt idx="2">
                  <c:v>52.979657376512598</c:v>
                </c:pt>
                <c:pt idx="3">
                  <c:v>47.029851748218</c:v>
                </c:pt>
                <c:pt idx="4">
                  <c:v>55.972955767744409</c:v>
                </c:pt>
                <c:pt idx="5">
                  <c:v>56.160292645864402</c:v>
                </c:pt>
                <c:pt idx="6">
                  <c:v>50.066507185728007</c:v>
                </c:pt>
                <c:pt idx="7">
                  <c:v>74.575554957724208</c:v>
                </c:pt>
                <c:pt idx="8">
                  <c:v>65.4268017003984</c:v>
                </c:pt>
                <c:pt idx="9">
                  <c:v>68.971583960880793</c:v>
                </c:pt>
                <c:pt idx="10">
                  <c:v>75.678949864656801</c:v>
                </c:pt>
                <c:pt idx="11">
                  <c:v>63.823866521184001</c:v>
                </c:pt>
                <c:pt idx="12">
                  <c:v>62.898501761227003</c:v>
                </c:pt>
                <c:pt idx="13">
                  <c:v>69.673175034844405</c:v>
                </c:pt>
                <c:pt idx="14">
                  <c:v>60.732799382257205</c:v>
                </c:pt>
                <c:pt idx="15">
                  <c:v>46.346700438621603</c:v>
                </c:pt>
                <c:pt idx="16">
                  <c:v>39.778824687095998</c:v>
                </c:pt>
                <c:pt idx="17">
                  <c:v>85.593249526377008</c:v>
                </c:pt>
                <c:pt idx="18">
                  <c:v>83.704892643657018</c:v>
                </c:pt>
                <c:pt idx="19">
                  <c:v>67.074909814242403</c:v>
                </c:pt>
                <c:pt idx="20">
                  <c:v>60.135381168052</c:v>
                </c:pt>
                <c:pt idx="21">
                  <c:v>80.204760438885017</c:v>
                </c:pt>
                <c:pt idx="22">
                  <c:v>59.874483370896009</c:v>
                </c:pt>
                <c:pt idx="23">
                  <c:v>51.220174054431197</c:v>
                </c:pt>
                <c:pt idx="24">
                  <c:v>42.690153476451599</c:v>
                </c:pt>
                <c:pt idx="25">
                  <c:v>39.621076517013606</c:v>
                </c:pt>
                <c:pt idx="26">
                  <c:v>45.792466478199202</c:v>
                </c:pt>
                <c:pt idx="27">
                  <c:v>44.467544352180603</c:v>
                </c:pt>
                <c:pt idx="28">
                  <c:v>32.062457938737602</c:v>
                </c:pt>
                <c:pt idx="29">
                  <c:v>22.846532596121598</c:v>
                </c:pt>
                <c:pt idx="30">
                  <c:v>20.184583529040001</c:v>
                </c:pt>
                <c:pt idx="31">
                  <c:v>14.975541245596002</c:v>
                </c:pt>
                <c:pt idx="32">
                  <c:v>37.1167103793046</c:v>
                </c:pt>
                <c:pt idx="33">
                  <c:v>36.368687601294397</c:v>
                </c:pt>
                <c:pt idx="34">
                  <c:v>53.780870853159996</c:v>
                </c:pt>
                <c:pt idx="35">
                  <c:v>56.144246993693805</c:v>
                </c:pt>
                <c:pt idx="36">
                  <c:v>37.887381857476207</c:v>
                </c:pt>
                <c:pt idx="37">
                  <c:v>57.623785469395209</c:v>
                </c:pt>
                <c:pt idx="38">
                  <c:v>65.344009218581206</c:v>
                </c:pt>
                <c:pt idx="39">
                  <c:v>71.29290554456081</c:v>
                </c:pt>
                <c:pt idx="40">
                  <c:v>57.041136253848791</c:v>
                </c:pt>
                <c:pt idx="41">
                  <c:v>48.359363296332006</c:v>
                </c:pt>
                <c:pt idx="42">
                  <c:v>44.117981307554203</c:v>
                </c:pt>
                <c:pt idx="43">
                  <c:v>51.478409213279207</c:v>
                </c:pt>
                <c:pt idx="44">
                  <c:v>51.833756726943989</c:v>
                </c:pt>
                <c:pt idx="45">
                  <c:v>57.707879534354014</c:v>
                </c:pt>
                <c:pt idx="46">
                  <c:v>54.739674557412009</c:v>
                </c:pt>
                <c:pt idx="47">
                  <c:v>43.871978121737605</c:v>
                </c:pt>
                <c:pt idx="48">
                  <c:v>43.553582747362803</c:v>
                </c:pt>
                <c:pt idx="49">
                  <c:v>44.717646324454002</c:v>
                </c:pt>
                <c:pt idx="50">
                  <c:v>46.810198136048001</c:v>
                </c:pt>
                <c:pt idx="51">
                  <c:v>40.255361614824004</c:v>
                </c:pt>
                <c:pt idx="52">
                  <c:v>45.398232868288595</c:v>
                </c:pt>
                <c:pt idx="53">
                  <c:v>47.500360087899999</c:v>
                </c:pt>
                <c:pt idx="54">
                  <c:v>43.537627213795204</c:v>
                </c:pt>
                <c:pt idx="55">
                  <c:v>41.241407160689995</c:v>
                </c:pt>
                <c:pt idx="56">
                  <c:v>50.20274228025</c:v>
                </c:pt>
                <c:pt idx="57">
                  <c:v>47.883864538679596</c:v>
                </c:pt>
                <c:pt idx="58">
                  <c:v>58.327078162983398</c:v>
                </c:pt>
                <c:pt idx="59">
                  <c:v>58.318808761590006</c:v>
                </c:pt>
                <c:pt idx="60">
                  <c:v>51.595686822959998</c:v>
                </c:pt>
                <c:pt idx="61">
                  <c:v>48.746849835524003</c:v>
                </c:pt>
                <c:pt idx="62">
                  <c:v>49.024767032610001</c:v>
                </c:pt>
                <c:pt idx="63">
                  <c:v>53.494375548889607</c:v>
                </c:pt>
                <c:pt idx="64">
                  <c:v>73.255660086902409</c:v>
                </c:pt>
                <c:pt idx="65">
                  <c:v>59.853506994639211</c:v>
                </c:pt>
                <c:pt idx="66">
                  <c:v>53.510516680265994</c:v>
                </c:pt>
                <c:pt idx="67">
                  <c:v>57.988752352646003</c:v>
                </c:pt>
                <c:pt idx="68">
                  <c:v>56.839556642985606</c:v>
                </c:pt>
                <c:pt idx="69">
                  <c:v>57.031943134419009</c:v>
                </c:pt>
                <c:pt idx="70">
                  <c:v>52.960111579648</c:v>
                </c:pt>
                <c:pt idx="71">
                  <c:v>51.477684606773202</c:v>
                </c:pt>
                <c:pt idx="72">
                  <c:v>68.344576159766405</c:v>
                </c:pt>
                <c:pt idx="73">
                  <c:v>68.352537910699994</c:v>
                </c:pt>
                <c:pt idx="74">
                  <c:v>76.332239305898199</c:v>
                </c:pt>
                <c:pt idx="75">
                  <c:v>79.126303875944203</c:v>
                </c:pt>
                <c:pt idx="76">
                  <c:v>76.192676798358988</c:v>
                </c:pt>
                <c:pt idx="77">
                  <c:v>75.875924891604598</c:v>
                </c:pt>
                <c:pt idx="78">
                  <c:v>73.622125635539803</c:v>
                </c:pt>
                <c:pt idx="79">
                  <c:v>73.659473278185601</c:v>
                </c:pt>
                <c:pt idx="80">
                  <c:v>61.390817821711202</c:v>
                </c:pt>
                <c:pt idx="81">
                  <c:v>66.5290173697976</c:v>
                </c:pt>
                <c:pt idx="82">
                  <c:v>68.474471864351202</c:v>
                </c:pt>
                <c:pt idx="83">
                  <c:v>65.490256851810003</c:v>
                </c:pt>
                <c:pt idx="84">
                  <c:v>67.162513086723209</c:v>
                </c:pt>
                <c:pt idx="85">
                  <c:v>57.666627779593796</c:v>
                </c:pt>
                <c:pt idx="86">
                  <c:v>51.837015060310797</c:v>
                </c:pt>
                <c:pt idx="87">
                  <c:v>51.082859616497998</c:v>
                </c:pt>
                <c:pt idx="88">
                  <c:v>48.735626232310807</c:v>
                </c:pt>
                <c:pt idx="89">
                  <c:v>65.686610767520406</c:v>
                </c:pt>
                <c:pt idx="90">
                  <c:v>56.084405069311998</c:v>
                </c:pt>
                <c:pt idx="91">
                  <c:v>58.480842187100208</c:v>
                </c:pt>
                <c:pt idx="92">
                  <c:v>60.926555584800006</c:v>
                </c:pt>
                <c:pt idx="93">
                  <c:v>72.105882173633191</c:v>
                </c:pt>
                <c:pt idx="94">
                  <c:v>73.440715722724818</c:v>
                </c:pt>
                <c:pt idx="95">
                  <c:v>72.998674560975815</c:v>
                </c:pt>
                <c:pt idx="96">
                  <c:v>72.815018749179202</c:v>
                </c:pt>
                <c:pt idx="97">
                  <c:v>64.311411135816002</c:v>
                </c:pt>
                <c:pt idx="98">
                  <c:v>46.273301487226803</c:v>
                </c:pt>
                <c:pt idx="99">
                  <c:v>48.544416295539598</c:v>
                </c:pt>
                <c:pt idx="100">
                  <c:v>60.592250796201597</c:v>
                </c:pt>
                <c:pt idx="101">
                  <c:v>70.77788955549201</c:v>
                </c:pt>
                <c:pt idx="102">
                  <c:v>68.631701839403206</c:v>
                </c:pt>
                <c:pt idx="103">
                  <c:v>63.5100996692682</c:v>
                </c:pt>
                <c:pt idx="104">
                  <c:v>53.519780087152206</c:v>
                </c:pt>
                <c:pt idx="105">
                  <c:v>53.507402398751395</c:v>
                </c:pt>
                <c:pt idx="106">
                  <c:v>42.275839913618199</c:v>
                </c:pt>
                <c:pt idx="107">
                  <c:v>47.976200007060797</c:v>
                </c:pt>
                <c:pt idx="108">
                  <c:v>53.076949479416797</c:v>
                </c:pt>
                <c:pt idx="109">
                  <c:v>72.380197584438989</c:v>
                </c:pt>
                <c:pt idx="110">
                  <c:v>77.246715603965598</c:v>
                </c:pt>
                <c:pt idx="111">
                  <c:v>56.485020572795193</c:v>
                </c:pt>
                <c:pt idx="112">
                  <c:v>55.148866622773198</c:v>
                </c:pt>
                <c:pt idx="113">
                  <c:v>45.26994301116541</c:v>
                </c:pt>
                <c:pt idx="114">
                  <c:v>54.348764445</c:v>
                </c:pt>
                <c:pt idx="115">
                  <c:v>52.954138258577402</c:v>
                </c:pt>
                <c:pt idx="116">
                  <c:v>57.39593555379281</c:v>
                </c:pt>
                <c:pt idx="117">
                  <c:v>57.079356053207192</c:v>
                </c:pt>
                <c:pt idx="118">
                  <c:v>53.622446925043199</c:v>
                </c:pt>
                <c:pt idx="119">
                  <c:v>62.132840628111609</c:v>
                </c:pt>
                <c:pt idx="120">
                  <c:v>59.685356522570792</c:v>
                </c:pt>
                <c:pt idx="121">
                  <c:v>48.113712177398398</c:v>
                </c:pt>
                <c:pt idx="122">
                  <c:v>50.670266210113205</c:v>
                </c:pt>
                <c:pt idx="123">
                  <c:v>52.837393609141202</c:v>
                </c:pt>
                <c:pt idx="124">
                  <c:v>48.221497406730002</c:v>
                </c:pt>
                <c:pt idx="125">
                  <c:v>37.069713500857198</c:v>
                </c:pt>
                <c:pt idx="126">
                  <c:v>39.812994866267807</c:v>
                </c:pt>
                <c:pt idx="127">
                  <c:v>49.527536397360997</c:v>
                </c:pt>
                <c:pt idx="128">
                  <c:v>46.102375794768996</c:v>
                </c:pt>
                <c:pt idx="129">
                  <c:v>49.352392736262004</c:v>
                </c:pt>
                <c:pt idx="130">
                  <c:v>53.840448562698207</c:v>
                </c:pt>
                <c:pt idx="131">
                  <c:v>58.991501370656401</c:v>
                </c:pt>
                <c:pt idx="132">
                  <c:v>84.196458194368006</c:v>
                </c:pt>
                <c:pt idx="133">
                  <c:v>91.08245418548799</c:v>
                </c:pt>
                <c:pt idx="134">
                  <c:v>86.321949428250008</c:v>
                </c:pt>
                <c:pt idx="135">
                  <c:v>74.072127367827591</c:v>
                </c:pt>
                <c:pt idx="136">
                  <c:v>73.282131059614201</c:v>
                </c:pt>
                <c:pt idx="137">
                  <c:v>79.325523738832999</c:v>
                </c:pt>
                <c:pt idx="138">
                  <c:v>72.899035130797202</c:v>
                </c:pt>
                <c:pt idx="139">
                  <c:v>68.657050134166411</c:v>
                </c:pt>
                <c:pt idx="140">
                  <c:v>72.953431973630401</c:v>
                </c:pt>
                <c:pt idx="141">
                  <c:v>57.715858048093004</c:v>
                </c:pt>
                <c:pt idx="142">
                  <c:v>39.058130290428004</c:v>
                </c:pt>
                <c:pt idx="143">
                  <c:v>37.70618551046001</c:v>
                </c:pt>
                <c:pt idx="144">
                  <c:v>31.289882949743998</c:v>
                </c:pt>
                <c:pt idx="145">
                  <c:v>34.356463117200001</c:v>
                </c:pt>
                <c:pt idx="146">
                  <c:v>48.949840067856002</c:v>
                </c:pt>
                <c:pt idx="147">
                  <c:v>48.463877720200799</c:v>
                </c:pt>
                <c:pt idx="148">
                  <c:v>33.126540745112401</c:v>
                </c:pt>
                <c:pt idx="149">
                  <c:v>32.957648221022403</c:v>
                </c:pt>
                <c:pt idx="150">
                  <c:v>40.916096720917807</c:v>
                </c:pt>
                <c:pt idx="151">
                  <c:v>46.874500682436008</c:v>
                </c:pt>
                <c:pt idx="152">
                  <c:v>49.706282344994598</c:v>
                </c:pt>
                <c:pt idx="153">
                  <c:v>45.5742648501422</c:v>
                </c:pt>
                <c:pt idx="154">
                  <c:v>43.037730267835599</c:v>
                </c:pt>
                <c:pt idx="155">
                  <c:v>51.480985824962403</c:v>
                </c:pt>
                <c:pt idx="156">
                  <c:v>55.821094809017595</c:v>
                </c:pt>
                <c:pt idx="157">
                  <c:v>51.36590229681601</c:v>
                </c:pt>
                <c:pt idx="158">
                  <c:v>70.385580921086202</c:v>
                </c:pt>
                <c:pt idx="159">
                  <c:v>54.789036874227598</c:v>
                </c:pt>
                <c:pt idx="160">
                  <c:v>62.823982328206007</c:v>
                </c:pt>
                <c:pt idx="161">
                  <c:v>74.341298021044793</c:v>
                </c:pt>
                <c:pt idx="162">
                  <c:v>75.668171361082813</c:v>
                </c:pt>
                <c:pt idx="163">
                  <c:v>64.591678462971615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data'!$CA$10:$CA$200</c:f>
              <c:numCache>
                <c:formatCode>General</c:formatCode>
                <c:ptCount val="191"/>
                <c:pt idx="0">
                  <c:v>64.591678462971615</c:v>
                </c:pt>
                <c:pt idx="1">
                  <c:v>72.225549233036801</c:v>
                </c:pt>
                <c:pt idx="2">
                  <c:v>75.7441268625888</c:v>
                </c:pt>
                <c:pt idx="3">
                  <c:v>84.72015813126059</c:v>
                </c:pt>
                <c:pt idx="4">
                  <c:v>69.22422369545761</c:v>
                </c:pt>
                <c:pt idx="5">
                  <c:v>48.6293150462554</c:v>
                </c:pt>
                <c:pt idx="6">
                  <c:v>42.629322594520801</c:v>
                </c:pt>
                <c:pt idx="7">
                  <c:v>46.752717498950801</c:v>
                </c:pt>
                <c:pt idx="8">
                  <c:v>63.882106386845997</c:v>
                </c:pt>
                <c:pt idx="9">
                  <c:v>67.154819717135595</c:v>
                </c:pt>
                <c:pt idx="10">
                  <c:v>63.422112850711009</c:v>
                </c:pt>
                <c:pt idx="11">
                  <c:v>73.050302234442</c:v>
                </c:pt>
                <c:pt idx="12">
                  <c:v>81.110238733014</c:v>
                </c:pt>
                <c:pt idx="13">
                  <c:v>79.087451440651989</c:v>
                </c:pt>
                <c:pt idx="14">
                  <c:v>82.740158098841604</c:v>
                </c:pt>
                <c:pt idx="15">
                  <c:v>52.798947787306808</c:v>
                </c:pt>
                <c:pt idx="16">
                  <c:v>62.155016321462405</c:v>
                </c:pt>
                <c:pt idx="17">
                  <c:v>64.102839863240007</c:v>
                </c:pt>
                <c:pt idx="18">
                  <c:v>74.663843641264805</c:v>
                </c:pt>
                <c:pt idx="19">
                  <c:v>72.034648838954809</c:v>
                </c:pt>
                <c:pt idx="20">
                  <c:v>53.450986004064013</c:v>
                </c:pt>
                <c:pt idx="21">
                  <c:v>55.852990633812404</c:v>
                </c:pt>
                <c:pt idx="22">
                  <c:v>48.593088626194799</c:v>
                </c:pt>
                <c:pt idx="23">
                  <c:v>40.191446344148808</c:v>
                </c:pt>
                <c:pt idx="24">
                  <c:v>34.718680703347204</c:v>
                </c:pt>
                <c:pt idx="25">
                  <c:v>31.761118654183996</c:v>
                </c:pt>
                <c:pt idx="26">
                  <c:v>38.637205448534395</c:v>
                </c:pt>
                <c:pt idx="27">
                  <c:v>41.5359755773204</c:v>
                </c:pt>
                <c:pt idx="28">
                  <c:v>38.9706888528154</c:v>
                </c:pt>
                <c:pt idx="29">
                  <c:v>36.464584447564008</c:v>
                </c:pt>
                <c:pt idx="30">
                  <c:v>31.957349945034601</c:v>
                </c:pt>
                <c:pt idx="31">
                  <c:v>25.755039691968001</c:v>
                </c:pt>
                <c:pt idx="32">
                  <c:v>25.365719132772401</c:v>
                </c:pt>
                <c:pt idx="33">
                  <c:v>35.9946368759324</c:v>
                </c:pt>
                <c:pt idx="34">
                  <c:v>40.080915680979601</c:v>
                </c:pt>
                <c:pt idx="35">
                  <c:v>41.205090328212599</c:v>
                </c:pt>
                <c:pt idx="36">
                  <c:v>42.036664895412002</c:v>
                </c:pt>
                <c:pt idx="37">
                  <c:v>39.907821805431801</c:v>
                </c:pt>
                <c:pt idx="38">
                  <c:v>35.640569729996997</c:v>
                </c:pt>
                <c:pt idx="39">
                  <c:v>42.753109780000408</c:v>
                </c:pt>
                <c:pt idx="40">
                  <c:v>50.693271037441605</c:v>
                </c:pt>
                <c:pt idx="41">
                  <c:v>41.052518637330003</c:v>
                </c:pt>
                <c:pt idx="42">
                  <c:v>45.957039813508999</c:v>
                </c:pt>
                <c:pt idx="43">
                  <c:v>39.458337810750002</c:v>
                </c:pt>
                <c:pt idx="44">
                  <c:v>56.959852265190001</c:v>
                </c:pt>
                <c:pt idx="45">
                  <c:v>58.941205173102006</c:v>
                </c:pt>
                <c:pt idx="46">
                  <c:v>55.673442105088014</c:v>
                </c:pt>
                <c:pt idx="47">
                  <c:v>50.721854565639404</c:v>
                </c:pt>
                <c:pt idx="48">
                  <c:v>45.155812343444005</c:v>
                </c:pt>
                <c:pt idx="49">
                  <c:v>49.679559845398401</c:v>
                </c:pt>
                <c:pt idx="50">
                  <c:v>55.781593830729605</c:v>
                </c:pt>
                <c:pt idx="51">
                  <c:v>49.9327118439072</c:v>
                </c:pt>
                <c:pt idx="52">
                  <c:v>47.592733101059203</c:v>
                </c:pt>
                <c:pt idx="53">
                  <c:v>37.576016843432406</c:v>
                </c:pt>
                <c:pt idx="54">
                  <c:v>34.7488779537304</c:v>
                </c:pt>
                <c:pt idx="55">
                  <c:v>40.951157829191196</c:v>
                </c:pt>
                <c:pt idx="56">
                  <c:v>41.936750925790001</c:v>
                </c:pt>
                <c:pt idx="57">
                  <c:v>44.291329139304004</c:v>
                </c:pt>
                <c:pt idx="58">
                  <c:v>40.196106489710004</c:v>
                </c:pt>
                <c:pt idx="59">
                  <c:v>54.184677819531004</c:v>
                </c:pt>
                <c:pt idx="60">
                  <c:v>48.721282261440003</c:v>
                </c:pt>
                <c:pt idx="61">
                  <c:v>48.495004073208008</c:v>
                </c:pt>
                <c:pt idx="62">
                  <c:v>49.374338661224996</c:v>
                </c:pt>
                <c:pt idx="63">
                  <c:v>38.716171270295995</c:v>
                </c:pt>
                <c:pt idx="64">
                  <c:v>51.888672938349607</c:v>
                </c:pt>
                <c:pt idx="65">
                  <c:v>59.118216920329999</c:v>
                </c:pt>
                <c:pt idx="66">
                  <c:v>64.204891274291199</c:v>
                </c:pt>
                <c:pt idx="67">
                  <c:v>92.542198494011402</c:v>
                </c:pt>
                <c:pt idx="68">
                  <c:v>78.265648598771207</c:v>
                </c:pt>
                <c:pt idx="69">
                  <c:v>65.316492143677806</c:v>
                </c:pt>
                <c:pt idx="70">
                  <c:v>74.242620257139208</c:v>
                </c:pt>
                <c:pt idx="71">
                  <c:v>62.796312357912022</c:v>
                </c:pt>
                <c:pt idx="72">
                  <c:v>77.655446948730003</c:v>
                </c:pt>
                <c:pt idx="73">
                  <c:v>70.092473109391207</c:v>
                </c:pt>
                <c:pt idx="74">
                  <c:v>67.804775686627991</c:v>
                </c:pt>
                <c:pt idx="75">
                  <c:v>64.378443728935792</c:v>
                </c:pt>
                <c:pt idx="76">
                  <c:v>63.893428034782005</c:v>
                </c:pt>
                <c:pt idx="77">
                  <c:v>84.442127173411606</c:v>
                </c:pt>
                <c:pt idx="78">
                  <c:v>85.546962980053195</c:v>
                </c:pt>
                <c:pt idx="79">
                  <c:v>64.705346866503007</c:v>
                </c:pt>
                <c:pt idx="80">
                  <c:v>77.885071646162984</c:v>
                </c:pt>
                <c:pt idx="81">
                  <c:v>95.153373639431805</c:v>
                </c:pt>
                <c:pt idx="82">
                  <c:v>73.902016550383792</c:v>
                </c:pt>
                <c:pt idx="83">
                  <c:v>58.886971630779605</c:v>
                </c:pt>
                <c:pt idx="84">
                  <c:v>90.918992263836813</c:v>
                </c:pt>
                <c:pt idx="85">
                  <c:v>104.35852122114599</c:v>
                </c:pt>
                <c:pt idx="86">
                  <c:v>79.757091269514007</c:v>
                </c:pt>
                <c:pt idx="87">
                  <c:v>73.969934460162008</c:v>
                </c:pt>
                <c:pt idx="88">
                  <c:v>71.737872864758799</c:v>
                </c:pt>
                <c:pt idx="89">
                  <c:v>78.278614497260008</c:v>
                </c:pt>
                <c:pt idx="90">
                  <c:v>74.466916561645405</c:v>
                </c:pt>
                <c:pt idx="91">
                  <c:v>65.046136383504006</c:v>
                </c:pt>
                <c:pt idx="92">
                  <c:v>58.132274743812403</c:v>
                </c:pt>
                <c:pt idx="93">
                  <c:v>53.980193722198806</c:v>
                </c:pt>
                <c:pt idx="94">
                  <c:v>53.530911139874995</c:v>
                </c:pt>
                <c:pt idx="95">
                  <c:v>51.449593131030397</c:v>
                </c:pt>
                <c:pt idx="96">
                  <c:v>38.965434654297603</c:v>
                </c:pt>
                <c:pt idx="97">
                  <c:v>59.268561381828015</c:v>
                </c:pt>
                <c:pt idx="98">
                  <c:v>53.570477909326009</c:v>
                </c:pt>
                <c:pt idx="99">
                  <c:v>51.64023423057921</c:v>
                </c:pt>
                <c:pt idx="100">
                  <c:v>48.768542584647598</c:v>
                </c:pt>
                <c:pt idx="101">
                  <c:v>40.763421842286007</c:v>
                </c:pt>
                <c:pt idx="102">
                  <c:v>33.872097509635203</c:v>
                </c:pt>
                <c:pt idx="103">
                  <c:v>32.784192433687799</c:v>
                </c:pt>
                <c:pt idx="104">
                  <c:v>37.472921533364797</c:v>
                </c:pt>
                <c:pt idx="105">
                  <c:v>40.755268284050203</c:v>
                </c:pt>
                <c:pt idx="106">
                  <c:v>33.550862110511197</c:v>
                </c:pt>
                <c:pt idx="107">
                  <c:v>38.302397422854803</c:v>
                </c:pt>
                <c:pt idx="108">
                  <c:v>52.755721299717607</c:v>
                </c:pt>
                <c:pt idx="109">
                  <c:v>55.325724139171207</c:v>
                </c:pt>
                <c:pt idx="110">
                  <c:v>62.120769768691204</c:v>
                </c:pt>
                <c:pt idx="111">
                  <c:v>66.414060262105608</c:v>
                </c:pt>
                <c:pt idx="112">
                  <c:v>51.883444717083407</c:v>
                </c:pt>
                <c:pt idx="113">
                  <c:v>44.967055425538199</c:v>
                </c:pt>
                <c:pt idx="114">
                  <c:v>50.168690640812599</c:v>
                </c:pt>
                <c:pt idx="115">
                  <c:v>52.701616739083605</c:v>
                </c:pt>
                <c:pt idx="116">
                  <c:v>49.716961833318003</c:v>
                </c:pt>
                <c:pt idx="117">
                  <c:v>52.117692695439999</c:v>
                </c:pt>
                <c:pt idx="118">
                  <c:v>50.398880457823999</c:v>
                </c:pt>
                <c:pt idx="119">
                  <c:v>56.387383137597205</c:v>
                </c:pt>
                <c:pt idx="120">
                  <c:v>54.611051714170799</c:v>
                </c:pt>
                <c:pt idx="121">
                  <c:v>48.920473190094008</c:v>
                </c:pt>
                <c:pt idx="122">
                  <c:v>44.061043502159997</c:v>
                </c:pt>
                <c:pt idx="123">
                  <c:v>51.973242757235205</c:v>
                </c:pt>
                <c:pt idx="124">
                  <c:v>49.0567318102784</c:v>
                </c:pt>
                <c:pt idx="125">
                  <c:v>51.999242030308004</c:v>
                </c:pt>
                <c:pt idx="126">
                  <c:v>51.144774954028797</c:v>
                </c:pt>
                <c:pt idx="127">
                  <c:v>48.997738183729396</c:v>
                </c:pt>
                <c:pt idx="128">
                  <c:v>50.233890908283598</c:v>
                </c:pt>
                <c:pt idx="129">
                  <c:v>55.175215921451205</c:v>
                </c:pt>
                <c:pt idx="130">
                  <c:v>59.135472000044402</c:v>
                </c:pt>
                <c:pt idx="131">
                  <c:v>59.554444033786005</c:v>
                </c:pt>
                <c:pt idx="132">
                  <c:v>59.885748932090401</c:v>
                </c:pt>
                <c:pt idx="133">
                  <c:v>64.562264940769822</c:v>
                </c:pt>
                <c:pt idx="134">
                  <c:v>61.8460074465372</c:v>
                </c:pt>
                <c:pt idx="135">
                  <c:v>60.442753058962204</c:v>
                </c:pt>
                <c:pt idx="136">
                  <c:v>58.360142683991995</c:v>
                </c:pt>
                <c:pt idx="137">
                  <c:v>52.177139313483998</c:v>
                </c:pt>
                <c:pt idx="138">
                  <c:v>46.231037666419397</c:v>
                </c:pt>
                <c:pt idx="139">
                  <c:v>64.650111314617405</c:v>
                </c:pt>
                <c:pt idx="140">
                  <c:v>71.38206068157119</c:v>
                </c:pt>
                <c:pt idx="141">
                  <c:v>67.785854602147211</c:v>
                </c:pt>
                <c:pt idx="142">
                  <c:v>62.3339810258908</c:v>
                </c:pt>
                <c:pt idx="143">
                  <c:v>68.165600151644398</c:v>
                </c:pt>
                <c:pt idx="144">
                  <c:v>97.808708182652396</c:v>
                </c:pt>
                <c:pt idx="145">
                  <c:v>81.3262200547276</c:v>
                </c:pt>
                <c:pt idx="146">
                  <c:v>59.2038778505976</c:v>
                </c:pt>
                <c:pt idx="147">
                  <c:v>53.683257736836005</c:v>
                </c:pt>
                <c:pt idx="148">
                  <c:v>44.613631341215203</c:v>
                </c:pt>
                <c:pt idx="149">
                  <c:v>48.581933065289405</c:v>
                </c:pt>
                <c:pt idx="150">
                  <c:v>53.8765441268296</c:v>
                </c:pt>
                <c:pt idx="151">
                  <c:v>42.859345715459</c:v>
                </c:pt>
                <c:pt idx="152">
                  <c:v>49.910890612492999</c:v>
                </c:pt>
                <c:pt idx="153">
                  <c:v>38.731714006610403</c:v>
                </c:pt>
                <c:pt idx="154">
                  <c:v>31.117747510230604</c:v>
                </c:pt>
                <c:pt idx="155">
                  <c:v>30.973667490452804</c:v>
                </c:pt>
                <c:pt idx="156">
                  <c:v>29.1653277175424</c:v>
                </c:pt>
                <c:pt idx="157">
                  <c:v>39.0527965728756</c:v>
                </c:pt>
                <c:pt idx="158">
                  <c:v>38.405999005794001</c:v>
                </c:pt>
                <c:pt idx="159">
                  <c:v>46.711102704261592</c:v>
                </c:pt>
                <c:pt idx="160">
                  <c:v>61.831068079561</c:v>
                </c:pt>
                <c:pt idx="161">
                  <c:v>64.013991221135996</c:v>
                </c:pt>
                <c:pt idx="162">
                  <c:v>49.235707455202004</c:v>
                </c:pt>
                <c:pt idx="163">
                  <c:v>52.740834579377399</c:v>
                </c:pt>
                <c:pt idx="164">
                  <c:v>41.424870389104804</c:v>
                </c:pt>
                <c:pt idx="165">
                  <c:v>35.386135001256001</c:v>
                </c:pt>
                <c:pt idx="166">
                  <c:v>39.897346456024202</c:v>
                </c:pt>
                <c:pt idx="167">
                  <c:v>45.905110778740202</c:v>
                </c:pt>
                <c:pt idx="168">
                  <c:v>56.287056974625003</c:v>
                </c:pt>
                <c:pt idx="169">
                  <c:v>65.061059606139992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data'!$CA$10:$CA$200</c:f>
              <c:numCache>
                <c:formatCode>General</c:formatCode>
                <c:ptCount val="191"/>
                <c:pt idx="0">
                  <c:v>65.061059606139992</c:v>
                </c:pt>
                <c:pt idx="1">
                  <c:v>57.27700453650521</c:v>
                </c:pt>
                <c:pt idx="2">
                  <c:v>51.531687037559003</c:v>
                </c:pt>
                <c:pt idx="3">
                  <c:v>48.542049324713993</c:v>
                </c:pt>
                <c:pt idx="4">
                  <c:v>62.830763473615995</c:v>
                </c:pt>
                <c:pt idx="5">
                  <c:v>67.076648052660403</c:v>
                </c:pt>
                <c:pt idx="6">
                  <c:v>55.344576415543806</c:v>
                </c:pt>
                <c:pt idx="7">
                  <c:v>68.479562827459802</c:v>
                </c:pt>
                <c:pt idx="8">
                  <c:v>77.866283804955614</c:v>
                </c:pt>
                <c:pt idx="9">
                  <c:v>77.229918089133605</c:v>
                </c:pt>
                <c:pt idx="10">
                  <c:v>97.005204949103401</c:v>
                </c:pt>
                <c:pt idx="11">
                  <c:v>96.013594311172199</c:v>
                </c:pt>
                <c:pt idx="12">
                  <c:v>78.329670526425602</c:v>
                </c:pt>
                <c:pt idx="13">
                  <c:v>96.475482995999997</c:v>
                </c:pt>
                <c:pt idx="14">
                  <c:v>62.791899127300809</c:v>
                </c:pt>
                <c:pt idx="15">
                  <c:v>72.865891248368399</c:v>
                </c:pt>
                <c:pt idx="16">
                  <c:v>71.506472285620802</c:v>
                </c:pt>
                <c:pt idx="17">
                  <c:v>54.341826732811803</c:v>
                </c:pt>
                <c:pt idx="18">
                  <c:v>66.367584998235813</c:v>
                </c:pt>
                <c:pt idx="19">
                  <c:v>66.305440161289596</c:v>
                </c:pt>
                <c:pt idx="20">
                  <c:v>65.467723750675205</c:v>
                </c:pt>
                <c:pt idx="21">
                  <c:v>60.410061960731213</c:v>
                </c:pt>
                <c:pt idx="22">
                  <c:v>46.027913260546406</c:v>
                </c:pt>
                <c:pt idx="23">
                  <c:v>33.526179274024003</c:v>
                </c:pt>
                <c:pt idx="24">
                  <c:v>35.187661247246396</c:v>
                </c:pt>
                <c:pt idx="25">
                  <c:v>33.953791910772807</c:v>
                </c:pt>
                <c:pt idx="26">
                  <c:v>36.292590855014403</c:v>
                </c:pt>
                <c:pt idx="27">
                  <c:v>49.240181262851998</c:v>
                </c:pt>
                <c:pt idx="28">
                  <c:v>39.203965299436803</c:v>
                </c:pt>
                <c:pt idx="29">
                  <c:v>28.096146285772001</c:v>
                </c:pt>
                <c:pt idx="30">
                  <c:v>26.712390003000003</c:v>
                </c:pt>
                <c:pt idx="31">
                  <c:v>24.482927427935998</c:v>
                </c:pt>
                <c:pt idx="32">
                  <c:v>19.383888662874</c:v>
                </c:pt>
                <c:pt idx="33">
                  <c:v>19.101205384504798</c:v>
                </c:pt>
                <c:pt idx="34">
                  <c:v>17.429202295450001</c:v>
                </c:pt>
                <c:pt idx="35">
                  <c:v>24.209939861058004</c:v>
                </c:pt>
                <c:pt idx="36">
                  <c:v>30.198317291348999</c:v>
                </c:pt>
                <c:pt idx="37">
                  <c:v>31.490648777758199</c:v>
                </c:pt>
                <c:pt idx="38">
                  <c:v>38.990780225072811</c:v>
                </c:pt>
                <c:pt idx="39">
                  <c:v>44.179397199315403</c:v>
                </c:pt>
                <c:pt idx="40">
                  <c:v>47.583413317043998</c:v>
                </c:pt>
                <c:pt idx="41">
                  <c:v>41.800528250254807</c:v>
                </c:pt>
                <c:pt idx="42">
                  <c:v>41.901685497682799</c:v>
                </c:pt>
                <c:pt idx="43">
                  <c:v>47.693881503235602</c:v>
                </c:pt>
                <c:pt idx="44">
                  <c:v>47.4875973980594</c:v>
                </c:pt>
                <c:pt idx="45">
                  <c:v>45.963097014564802</c:v>
                </c:pt>
                <c:pt idx="46">
                  <c:v>49.382205129970799</c:v>
                </c:pt>
                <c:pt idx="47">
                  <c:v>55.699953875088006</c:v>
                </c:pt>
                <c:pt idx="48">
                  <c:v>52.535381127787197</c:v>
                </c:pt>
                <c:pt idx="49">
                  <c:v>46.767534422666394</c:v>
                </c:pt>
                <c:pt idx="50">
                  <c:v>44.333932460672401</c:v>
                </c:pt>
                <c:pt idx="51">
                  <c:v>45.826357990828811</c:v>
                </c:pt>
                <c:pt idx="52">
                  <c:v>56.8196488752288</c:v>
                </c:pt>
                <c:pt idx="53">
                  <c:v>64.866703598571604</c:v>
                </c:pt>
                <c:pt idx="54">
                  <c:v>57.238886882413802</c:v>
                </c:pt>
                <c:pt idx="55">
                  <c:v>38.206818919126206</c:v>
                </c:pt>
                <c:pt idx="56">
                  <c:v>33.180505252502996</c:v>
                </c:pt>
                <c:pt idx="57">
                  <c:v>34.754886245496003</c:v>
                </c:pt>
                <c:pt idx="58">
                  <c:v>41.369282377156807</c:v>
                </c:pt>
                <c:pt idx="59">
                  <c:v>36.919679041186001</c:v>
                </c:pt>
                <c:pt idx="60">
                  <c:v>38.724394969509603</c:v>
                </c:pt>
                <c:pt idx="61">
                  <c:v>42.162790360756802</c:v>
                </c:pt>
                <c:pt idx="62">
                  <c:v>45.693529226168799</c:v>
                </c:pt>
                <c:pt idx="63">
                  <c:v>33.055050116918402</c:v>
                </c:pt>
                <c:pt idx="64">
                  <c:v>49.347979903969801</c:v>
                </c:pt>
                <c:pt idx="65">
                  <c:v>52.626342195174004</c:v>
                </c:pt>
                <c:pt idx="66">
                  <c:v>43.730354617466404</c:v>
                </c:pt>
                <c:pt idx="67">
                  <c:v>55.099427331024998</c:v>
                </c:pt>
                <c:pt idx="68">
                  <c:v>67.142497640919999</c:v>
                </c:pt>
                <c:pt idx="69">
                  <c:v>63.054422334949194</c:v>
                </c:pt>
                <c:pt idx="70">
                  <c:v>57.173358915759998</c:v>
                </c:pt>
                <c:pt idx="71">
                  <c:v>49.945173967369996</c:v>
                </c:pt>
                <c:pt idx="72">
                  <c:v>56.340107049523205</c:v>
                </c:pt>
                <c:pt idx="73">
                  <c:v>57.445691856069011</c:v>
                </c:pt>
                <c:pt idx="74">
                  <c:v>55.124342335236605</c:v>
                </c:pt>
                <c:pt idx="75">
                  <c:v>55.270988176964003</c:v>
                </c:pt>
                <c:pt idx="76">
                  <c:v>52.457155454682002</c:v>
                </c:pt>
                <c:pt idx="77">
                  <c:v>60.948422335081595</c:v>
                </c:pt>
                <c:pt idx="78">
                  <c:v>65.546632317292804</c:v>
                </c:pt>
                <c:pt idx="79">
                  <c:v>60.587091706838407</c:v>
                </c:pt>
                <c:pt idx="80">
                  <c:v>63.8204961308316</c:v>
                </c:pt>
                <c:pt idx="81">
                  <c:v>62.768972399620814</c:v>
                </c:pt>
                <c:pt idx="82">
                  <c:v>70.851206787246809</c:v>
                </c:pt>
                <c:pt idx="83">
                  <c:v>71.387810403487194</c:v>
                </c:pt>
                <c:pt idx="84">
                  <c:v>69.509985727856403</c:v>
                </c:pt>
                <c:pt idx="85">
                  <c:v>69.385703986080003</c:v>
                </c:pt>
                <c:pt idx="86">
                  <c:v>73.733614375827997</c:v>
                </c:pt>
                <c:pt idx="87">
                  <c:v>69.519390730722591</c:v>
                </c:pt>
                <c:pt idx="88">
                  <c:v>60.976142342808004</c:v>
                </c:pt>
                <c:pt idx="89">
                  <c:v>51.946239845346</c:v>
                </c:pt>
                <c:pt idx="90">
                  <c:v>59.399508860152999</c:v>
                </c:pt>
                <c:pt idx="91">
                  <c:v>61.771228002008804</c:v>
                </c:pt>
                <c:pt idx="92">
                  <c:v>43.232004737363205</c:v>
                </c:pt>
                <c:pt idx="93">
                  <c:v>57.786939625802205</c:v>
                </c:pt>
                <c:pt idx="94">
                  <c:v>52.545970702234996</c:v>
                </c:pt>
                <c:pt idx="95">
                  <c:v>48.655870657899996</c:v>
                </c:pt>
                <c:pt idx="96">
                  <c:v>49.65567509456519</c:v>
                </c:pt>
                <c:pt idx="97">
                  <c:v>53.992271951805606</c:v>
                </c:pt>
                <c:pt idx="98">
                  <c:v>46.458770043652805</c:v>
                </c:pt>
                <c:pt idx="99">
                  <c:v>39.331630044144006</c:v>
                </c:pt>
                <c:pt idx="100">
                  <c:v>53.3157603809478</c:v>
                </c:pt>
                <c:pt idx="101">
                  <c:v>48.097322597758001</c:v>
                </c:pt>
                <c:pt idx="102">
                  <c:v>31.998500639840003</c:v>
                </c:pt>
                <c:pt idx="103">
                  <c:v>33.463943714571798</c:v>
                </c:pt>
                <c:pt idx="104">
                  <c:v>42.345294956975792</c:v>
                </c:pt>
                <c:pt idx="105">
                  <c:v>45.136158158411604</c:v>
                </c:pt>
                <c:pt idx="106">
                  <c:v>32.979595928570006</c:v>
                </c:pt>
                <c:pt idx="107">
                  <c:v>35.224372742754994</c:v>
                </c:pt>
                <c:pt idx="108">
                  <c:v>37.514439229017597</c:v>
                </c:pt>
                <c:pt idx="109">
                  <c:v>24.791709250752003</c:v>
                </c:pt>
                <c:pt idx="110">
                  <c:v>33.0818193072108</c:v>
                </c:pt>
                <c:pt idx="111">
                  <c:v>34.686172692230407</c:v>
                </c:pt>
                <c:pt idx="112">
                  <c:v>35.435340195360006</c:v>
                </c:pt>
                <c:pt idx="113">
                  <c:v>44.892950301669401</c:v>
                </c:pt>
                <c:pt idx="114">
                  <c:v>51.957854328844796</c:v>
                </c:pt>
                <c:pt idx="115">
                  <c:v>48.151707513292806</c:v>
                </c:pt>
                <c:pt idx="116">
                  <c:v>40.720509211223607</c:v>
                </c:pt>
                <c:pt idx="117">
                  <c:v>54.986955322725002</c:v>
                </c:pt>
                <c:pt idx="118">
                  <c:v>57.036054580567203</c:v>
                </c:pt>
                <c:pt idx="119">
                  <c:v>47.619617420104809</c:v>
                </c:pt>
                <c:pt idx="120">
                  <c:v>45.974677584412994</c:v>
                </c:pt>
                <c:pt idx="121">
                  <c:v>38.554175313326397</c:v>
                </c:pt>
                <c:pt idx="122">
                  <c:v>51.604420935849603</c:v>
                </c:pt>
                <c:pt idx="123">
                  <c:v>57.183112635346596</c:v>
                </c:pt>
                <c:pt idx="124">
                  <c:v>61.763091138907001</c:v>
                </c:pt>
                <c:pt idx="125">
                  <c:v>53.617290730988003</c:v>
                </c:pt>
                <c:pt idx="126">
                  <c:v>49.383385608717603</c:v>
                </c:pt>
                <c:pt idx="127">
                  <c:v>47.308458723310601</c:v>
                </c:pt>
                <c:pt idx="128">
                  <c:v>47.562119601324802</c:v>
                </c:pt>
                <c:pt idx="129">
                  <c:v>47.332960017990004</c:v>
                </c:pt>
                <c:pt idx="130">
                  <c:v>58.130692517952404</c:v>
                </c:pt>
                <c:pt idx="131">
                  <c:v>62.303783316370001</c:v>
                </c:pt>
                <c:pt idx="132">
                  <c:v>47.622796355217602</c:v>
                </c:pt>
                <c:pt idx="133">
                  <c:v>41.430910883034201</c:v>
                </c:pt>
                <c:pt idx="134">
                  <c:v>45.060691316368001</c:v>
                </c:pt>
                <c:pt idx="135">
                  <c:v>47.694571344630603</c:v>
                </c:pt>
                <c:pt idx="136">
                  <c:v>56.580003286382407</c:v>
                </c:pt>
                <c:pt idx="137">
                  <c:v>55.953613650657999</c:v>
                </c:pt>
                <c:pt idx="138">
                  <c:v>45.906340330387799</c:v>
                </c:pt>
                <c:pt idx="139">
                  <c:v>43.042586096814006</c:v>
                </c:pt>
                <c:pt idx="140">
                  <c:v>43.290909165297599</c:v>
                </c:pt>
                <c:pt idx="141">
                  <c:v>65.9365074478944</c:v>
                </c:pt>
                <c:pt idx="142">
                  <c:v>77.28324310436399</c:v>
                </c:pt>
                <c:pt idx="143">
                  <c:v>63.579936502672204</c:v>
                </c:pt>
                <c:pt idx="144">
                  <c:v>53.100064582002808</c:v>
                </c:pt>
                <c:pt idx="145">
                  <c:v>67.065462348000992</c:v>
                </c:pt>
                <c:pt idx="146">
                  <c:v>74.289979148452204</c:v>
                </c:pt>
                <c:pt idx="147">
                  <c:v>59.308993234188804</c:v>
                </c:pt>
                <c:pt idx="148">
                  <c:v>55.946426151340006</c:v>
                </c:pt>
                <c:pt idx="149">
                  <c:v>51.848165150112003</c:v>
                </c:pt>
                <c:pt idx="150">
                  <c:v>43.310687111897998</c:v>
                </c:pt>
                <c:pt idx="151">
                  <c:v>32.032692348796203</c:v>
                </c:pt>
                <c:pt idx="152">
                  <c:v>33.865448204387803</c:v>
                </c:pt>
                <c:pt idx="153">
                  <c:v>32.983184097480006</c:v>
                </c:pt>
                <c:pt idx="154">
                  <c:v>42.585603136201406</c:v>
                </c:pt>
                <c:pt idx="155">
                  <c:v>55.278352392861997</c:v>
                </c:pt>
                <c:pt idx="156">
                  <c:v>40.5396521626108</c:v>
                </c:pt>
                <c:pt idx="157">
                  <c:v>32.9620661423752</c:v>
                </c:pt>
                <c:pt idx="158">
                  <c:v>38.862534023712001</c:v>
                </c:pt>
                <c:pt idx="159">
                  <c:v>36.886297973070008</c:v>
                </c:pt>
                <c:pt idx="160">
                  <c:v>39.969886572549605</c:v>
                </c:pt>
                <c:pt idx="161">
                  <c:v>40.518916371030002</c:v>
                </c:pt>
                <c:pt idx="162">
                  <c:v>49.692959117529</c:v>
                </c:pt>
                <c:pt idx="163">
                  <c:v>52.814416294091608</c:v>
                </c:pt>
                <c:pt idx="164">
                  <c:v>41.610164970070805</c:v>
                </c:pt>
                <c:pt idx="165">
                  <c:v>45.955548531157795</c:v>
                </c:pt>
                <c:pt idx="166">
                  <c:v>41.806015095336406</c:v>
                </c:pt>
                <c:pt idx="167">
                  <c:v>51.130771330896401</c:v>
                </c:pt>
                <c:pt idx="168">
                  <c:v>48.1426349748752</c:v>
                </c:pt>
                <c:pt idx="169">
                  <c:v>52.867739351134396</c:v>
                </c:pt>
                <c:pt idx="170">
                  <c:v>44.057865563272998</c:v>
                </c:pt>
                <c:pt idx="171">
                  <c:v>57.841969340134213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546048"/>
        <c:axId val="124548224"/>
      </c:scatterChart>
      <c:valAx>
        <c:axId val="124546048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24548224"/>
        <c:crosses val="autoZero"/>
        <c:crossBetween val="midCat"/>
      </c:valAx>
      <c:valAx>
        <c:axId val="124548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N0 (g/hr)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2454604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THC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data'!$CB$10:$CB$200</c:f>
              <c:numCache>
                <c:formatCode>General</c:formatCode>
                <c:ptCount val="191"/>
                <c:pt idx="0">
                  <c:v>0</c:v>
                </c:pt>
                <c:pt idx="1">
                  <c:v>2.7915326745959999E-2</c:v>
                </c:pt>
                <c:pt idx="2">
                  <c:v>0.14887919126201998</c:v>
                </c:pt>
                <c:pt idx="3">
                  <c:v>0</c:v>
                </c:pt>
                <c:pt idx="4">
                  <c:v>0.10655545890836002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4.0410216358000003E-2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2.1954204087659999E-2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2.8111432809600004E-2</c:v>
                </c:pt>
                <c:pt idx="23">
                  <c:v>0</c:v>
                </c:pt>
                <c:pt idx="24">
                  <c:v>0</c:v>
                </c:pt>
                <c:pt idx="25">
                  <c:v>1.9530359733360002E-2</c:v>
                </c:pt>
                <c:pt idx="26">
                  <c:v>0</c:v>
                </c:pt>
                <c:pt idx="27">
                  <c:v>1.1288285421840001E-2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0.10258022792160001</c:v>
                </c:pt>
                <c:pt idx="38">
                  <c:v>0.20095981896112003</c:v>
                </c:pt>
                <c:pt idx="39">
                  <c:v>2.1462358672879999E-2</c:v>
                </c:pt>
                <c:pt idx="40">
                  <c:v>0.28606765537206003</c:v>
                </c:pt>
                <c:pt idx="41">
                  <c:v>7.0908157326000004E-2</c:v>
                </c:pt>
                <c:pt idx="42">
                  <c:v>8.8839898873459999E-2</c:v>
                </c:pt>
                <c:pt idx="43">
                  <c:v>0.22437219275604003</c:v>
                </c:pt>
                <c:pt idx="44">
                  <c:v>0</c:v>
                </c:pt>
                <c:pt idx="45">
                  <c:v>0.23374183311840005</c:v>
                </c:pt>
                <c:pt idx="46">
                  <c:v>9.8790536923140007E-2</c:v>
                </c:pt>
                <c:pt idx="47">
                  <c:v>0</c:v>
                </c:pt>
                <c:pt idx="48">
                  <c:v>0.23666276339496004</c:v>
                </c:pt>
                <c:pt idx="49">
                  <c:v>3.4444947327400006E-2</c:v>
                </c:pt>
                <c:pt idx="50">
                  <c:v>0.16026425440959999</c:v>
                </c:pt>
                <c:pt idx="51">
                  <c:v>0.10132036805279999</c:v>
                </c:pt>
                <c:pt idx="52">
                  <c:v>3.6067187286219993E-2</c:v>
                </c:pt>
                <c:pt idx="53">
                  <c:v>0.21201525643249999</c:v>
                </c:pt>
                <c:pt idx="54">
                  <c:v>3.2371249787199997E-2</c:v>
                </c:pt>
                <c:pt idx="55">
                  <c:v>7.3775977031999992E-2</c:v>
                </c:pt>
                <c:pt idx="56">
                  <c:v>6.1199533446400001E-2</c:v>
                </c:pt>
                <c:pt idx="57">
                  <c:v>0</c:v>
                </c:pt>
                <c:pt idx="58">
                  <c:v>0.22851924896548001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3.7785465468000004E-2</c:v>
                </c:pt>
                <c:pt idx="67">
                  <c:v>0</c:v>
                </c:pt>
                <c:pt idx="68">
                  <c:v>2.8475339960440004E-2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1.8430344336999999E-2</c:v>
                </c:pt>
                <c:pt idx="74">
                  <c:v>3.7958671101580008E-2</c:v>
                </c:pt>
                <c:pt idx="75">
                  <c:v>0</c:v>
                </c:pt>
                <c:pt idx="76">
                  <c:v>6.9908082822199999E-2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2.3477315553359999E-2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3.4330981237380001E-2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5.525022955528E-2</c:v>
                </c:pt>
                <c:pt idx="100">
                  <c:v>0</c:v>
                </c:pt>
                <c:pt idx="101">
                  <c:v>0</c:v>
                </c:pt>
                <c:pt idx="102">
                  <c:v>2.5703473674000003E-2</c:v>
                </c:pt>
                <c:pt idx="103">
                  <c:v>0</c:v>
                </c:pt>
                <c:pt idx="104">
                  <c:v>6.2975450443320008E-2</c:v>
                </c:pt>
                <c:pt idx="105">
                  <c:v>3.4184182697279998E-2</c:v>
                </c:pt>
                <c:pt idx="106">
                  <c:v>1.8059489817520001E-2</c:v>
                </c:pt>
                <c:pt idx="107">
                  <c:v>0.12839356020296003</c:v>
                </c:pt>
                <c:pt idx="108">
                  <c:v>2.193700998416E-2</c:v>
                </c:pt>
                <c:pt idx="109">
                  <c:v>0.10259894206179999</c:v>
                </c:pt>
                <c:pt idx="110">
                  <c:v>9.8352012117239998E-2</c:v>
                </c:pt>
                <c:pt idx="111">
                  <c:v>2.1103653653839999E-2</c:v>
                </c:pt>
                <c:pt idx="112">
                  <c:v>0.22474704382848001</c:v>
                </c:pt>
                <c:pt idx="113">
                  <c:v>2.3857677476240003E-2</c:v>
                </c:pt>
                <c:pt idx="114">
                  <c:v>4.0870270862640001E-2</c:v>
                </c:pt>
                <c:pt idx="115">
                  <c:v>5.2517230208940002E-2</c:v>
                </c:pt>
                <c:pt idx="116">
                  <c:v>0</c:v>
                </c:pt>
                <c:pt idx="117">
                  <c:v>0.15583536455077998</c:v>
                </c:pt>
                <c:pt idx="118">
                  <c:v>0</c:v>
                </c:pt>
                <c:pt idx="119">
                  <c:v>8.0371409848800007E-2</c:v>
                </c:pt>
                <c:pt idx="120">
                  <c:v>0.18958629438686003</c:v>
                </c:pt>
                <c:pt idx="121">
                  <c:v>0</c:v>
                </c:pt>
                <c:pt idx="122">
                  <c:v>0.1160254086726</c:v>
                </c:pt>
                <c:pt idx="123">
                  <c:v>0</c:v>
                </c:pt>
                <c:pt idx="124">
                  <c:v>0</c:v>
                </c:pt>
                <c:pt idx="125">
                  <c:v>0.11760918669180001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3.9767351420960002E-2</c:v>
                </c:pt>
                <c:pt idx="149">
                  <c:v>0</c:v>
                </c:pt>
                <c:pt idx="150">
                  <c:v>1.6071538708259999E-2</c:v>
                </c:pt>
                <c:pt idx="151">
                  <c:v>0</c:v>
                </c:pt>
                <c:pt idx="152">
                  <c:v>0</c:v>
                </c:pt>
                <c:pt idx="153">
                  <c:v>3.7348779696640001E-2</c:v>
                </c:pt>
                <c:pt idx="154">
                  <c:v>0</c:v>
                </c:pt>
                <c:pt idx="155">
                  <c:v>0</c:v>
                </c:pt>
                <c:pt idx="156">
                  <c:v>4.3964215151360002E-2</c:v>
                </c:pt>
                <c:pt idx="157">
                  <c:v>0</c:v>
                </c:pt>
                <c:pt idx="158">
                  <c:v>0.44897627826788</c:v>
                </c:pt>
                <c:pt idx="159">
                  <c:v>0.13286351538012001</c:v>
                </c:pt>
                <c:pt idx="160">
                  <c:v>0.20793240487720002</c:v>
                </c:pt>
                <c:pt idx="161">
                  <c:v>0.52085230536408</c:v>
                </c:pt>
                <c:pt idx="162">
                  <c:v>0</c:v>
                </c:pt>
                <c:pt idx="163">
                  <c:v>5.4317845896300003E-2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data'!$CB$10:$CB$200</c:f>
              <c:numCache>
                <c:formatCode>General</c:formatCode>
                <c:ptCount val="191"/>
                <c:pt idx="0">
                  <c:v>5.4317845896300003E-2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9.3300244797480003E-2</c:v>
                </c:pt>
                <c:pt idx="9">
                  <c:v>0</c:v>
                </c:pt>
                <c:pt idx="10">
                  <c:v>0.33032895756334002</c:v>
                </c:pt>
                <c:pt idx="11">
                  <c:v>0.55296148711860005</c:v>
                </c:pt>
                <c:pt idx="12">
                  <c:v>0.1249665120994</c:v>
                </c:pt>
                <c:pt idx="13">
                  <c:v>0.59905730074490005</c:v>
                </c:pt>
                <c:pt idx="14">
                  <c:v>0.55625931916799998</c:v>
                </c:pt>
                <c:pt idx="15">
                  <c:v>0.40042391889699996</c:v>
                </c:pt>
                <c:pt idx="16">
                  <c:v>0.44715265653168007</c:v>
                </c:pt>
                <c:pt idx="17">
                  <c:v>2.322394937744E-2</c:v>
                </c:pt>
                <c:pt idx="18">
                  <c:v>0.24786087247895999</c:v>
                </c:pt>
                <c:pt idx="19">
                  <c:v>0.13159697917092</c:v>
                </c:pt>
                <c:pt idx="20">
                  <c:v>3.8995304693760002E-2</c:v>
                </c:pt>
                <c:pt idx="21">
                  <c:v>0.25238817616952003</c:v>
                </c:pt>
                <c:pt idx="22">
                  <c:v>2.2450848261299998E-2</c:v>
                </c:pt>
                <c:pt idx="23">
                  <c:v>0.15939733820448002</c:v>
                </c:pt>
                <c:pt idx="24">
                  <c:v>7.5339192539519997E-2</c:v>
                </c:pt>
                <c:pt idx="25">
                  <c:v>2.1521041426439999E-2</c:v>
                </c:pt>
                <c:pt idx="26">
                  <c:v>0.21605642428992</c:v>
                </c:pt>
                <c:pt idx="27">
                  <c:v>4.1333095183379999E-2</c:v>
                </c:pt>
                <c:pt idx="28">
                  <c:v>0.13041226059676</c:v>
                </c:pt>
                <c:pt idx="29">
                  <c:v>0.12587681149680002</c:v>
                </c:pt>
                <c:pt idx="30">
                  <c:v>0.13426600762926</c:v>
                </c:pt>
                <c:pt idx="31">
                  <c:v>0.19825005120640002</c:v>
                </c:pt>
                <c:pt idx="32">
                  <c:v>3.9306517410320006E-2</c:v>
                </c:pt>
                <c:pt idx="33">
                  <c:v>8.8974092201919999E-2</c:v>
                </c:pt>
                <c:pt idx="34">
                  <c:v>0.16647025682195998</c:v>
                </c:pt>
                <c:pt idx="35">
                  <c:v>2.5509051857279998E-2</c:v>
                </c:pt>
                <c:pt idx="36">
                  <c:v>0.23008520970467999</c:v>
                </c:pt>
                <c:pt idx="37">
                  <c:v>9.4881051613919992E-2</c:v>
                </c:pt>
                <c:pt idx="38">
                  <c:v>0</c:v>
                </c:pt>
                <c:pt idx="39">
                  <c:v>0.17317090333262</c:v>
                </c:pt>
                <c:pt idx="40">
                  <c:v>3.6093464604800007E-2</c:v>
                </c:pt>
                <c:pt idx="41">
                  <c:v>0.10862935637899999</c:v>
                </c:pt>
                <c:pt idx="42">
                  <c:v>3.3726843271999998E-2</c:v>
                </c:pt>
                <c:pt idx="43">
                  <c:v>0</c:v>
                </c:pt>
                <c:pt idx="44">
                  <c:v>0.11724650182350001</c:v>
                </c:pt>
                <c:pt idx="45">
                  <c:v>0</c:v>
                </c:pt>
                <c:pt idx="46">
                  <c:v>9.1109675494400008E-2</c:v>
                </c:pt>
                <c:pt idx="47">
                  <c:v>7.7356051157660005E-2</c:v>
                </c:pt>
                <c:pt idx="48">
                  <c:v>0</c:v>
                </c:pt>
                <c:pt idx="49">
                  <c:v>0.21549229237132</c:v>
                </c:pt>
                <c:pt idx="50">
                  <c:v>0</c:v>
                </c:pt>
                <c:pt idx="51">
                  <c:v>8.1237812779199989E-2</c:v>
                </c:pt>
                <c:pt idx="52">
                  <c:v>0.11701971962896</c:v>
                </c:pt>
                <c:pt idx="53">
                  <c:v>0</c:v>
                </c:pt>
                <c:pt idx="54">
                  <c:v>0.11367868821363999</c:v>
                </c:pt>
                <c:pt idx="55">
                  <c:v>4.1976229521120005E-2</c:v>
                </c:pt>
                <c:pt idx="56">
                  <c:v>0</c:v>
                </c:pt>
                <c:pt idx="57">
                  <c:v>0.1269283942152</c:v>
                </c:pt>
                <c:pt idx="58">
                  <c:v>0</c:v>
                </c:pt>
                <c:pt idx="59">
                  <c:v>3.8750871228300003E-2</c:v>
                </c:pt>
                <c:pt idx="60">
                  <c:v>0</c:v>
                </c:pt>
                <c:pt idx="61">
                  <c:v>0</c:v>
                </c:pt>
                <c:pt idx="62">
                  <c:v>6.541194618E-2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6.1078776488560006E-2</c:v>
                </c:pt>
                <c:pt idx="71">
                  <c:v>0</c:v>
                </c:pt>
                <c:pt idx="72">
                  <c:v>0.1596740809944</c:v>
                </c:pt>
                <c:pt idx="73">
                  <c:v>0</c:v>
                </c:pt>
                <c:pt idx="74">
                  <c:v>0</c:v>
                </c:pt>
                <c:pt idx="75">
                  <c:v>3.00868997448E-2</c:v>
                </c:pt>
                <c:pt idx="76">
                  <c:v>0</c:v>
                </c:pt>
                <c:pt idx="77">
                  <c:v>7.7360003081759998E-2</c:v>
                </c:pt>
                <c:pt idx="78">
                  <c:v>0</c:v>
                </c:pt>
                <c:pt idx="79">
                  <c:v>0</c:v>
                </c:pt>
                <c:pt idx="80">
                  <c:v>9.8561576223479996E-2</c:v>
                </c:pt>
                <c:pt idx="81">
                  <c:v>0</c:v>
                </c:pt>
                <c:pt idx="82">
                  <c:v>3.02660045256E-2</c:v>
                </c:pt>
                <c:pt idx="83">
                  <c:v>0</c:v>
                </c:pt>
                <c:pt idx="84">
                  <c:v>0</c:v>
                </c:pt>
                <c:pt idx="85">
                  <c:v>9.2724251881319997E-2</c:v>
                </c:pt>
                <c:pt idx="86">
                  <c:v>0</c:v>
                </c:pt>
                <c:pt idx="87">
                  <c:v>4.5899044896900006E-2</c:v>
                </c:pt>
                <c:pt idx="88">
                  <c:v>5.7365775517539998E-2</c:v>
                </c:pt>
                <c:pt idx="89">
                  <c:v>0</c:v>
                </c:pt>
                <c:pt idx="90">
                  <c:v>0.23272011652994001</c:v>
                </c:pt>
                <c:pt idx="91">
                  <c:v>8.3106423318720007E-2</c:v>
                </c:pt>
                <c:pt idx="92">
                  <c:v>9.4221515870319988E-2</c:v>
                </c:pt>
                <c:pt idx="93">
                  <c:v>0.19621099268568001</c:v>
                </c:pt>
                <c:pt idx="94">
                  <c:v>3.8642617975000002E-2</c:v>
                </c:pt>
                <c:pt idx="95">
                  <c:v>0.23331610154783999</c:v>
                </c:pt>
                <c:pt idx="96">
                  <c:v>9.1465494799360003E-2</c:v>
                </c:pt>
                <c:pt idx="97">
                  <c:v>5.9735961077280013E-2</c:v>
                </c:pt>
                <c:pt idx="98">
                  <c:v>0.25920918774352003</c:v>
                </c:pt>
                <c:pt idx="99">
                  <c:v>4.3738801889280005E-2</c:v>
                </c:pt>
                <c:pt idx="100">
                  <c:v>0.18978710618260003</c:v>
                </c:pt>
                <c:pt idx="101">
                  <c:v>8.1491412635600002E-2</c:v>
                </c:pt>
                <c:pt idx="102">
                  <c:v>2.8829264294880003E-2</c:v>
                </c:pt>
                <c:pt idx="103">
                  <c:v>0.15764424420098</c:v>
                </c:pt>
                <c:pt idx="104">
                  <c:v>2.9235576400800004E-2</c:v>
                </c:pt>
                <c:pt idx="105">
                  <c:v>0.11856507759627999</c:v>
                </c:pt>
                <c:pt idx="106">
                  <c:v>8.2339393869040003E-2</c:v>
                </c:pt>
                <c:pt idx="107">
                  <c:v>1.336738365372E-2</c:v>
                </c:pt>
                <c:pt idx="108">
                  <c:v>0.22945003532244002</c:v>
                </c:pt>
                <c:pt idx="109">
                  <c:v>4.3896682177919998E-2</c:v>
                </c:pt>
                <c:pt idx="110">
                  <c:v>0.16195159245635998</c:v>
                </c:pt>
                <c:pt idx="111">
                  <c:v>0.21869580213888001</c:v>
                </c:pt>
                <c:pt idx="112">
                  <c:v>4.1117350279840002E-2</c:v>
                </c:pt>
                <c:pt idx="113">
                  <c:v>0.22768840966859999</c:v>
                </c:pt>
                <c:pt idx="114">
                  <c:v>0.14344645700280001</c:v>
                </c:pt>
                <c:pt idx="115">
                  <c:v>2.2160726407300001E-2</c:v>
                </c:pt>
                <c:pt idx="116">
                  <c:v>0.18244756636080001</c:v>
                </c:pt>
                <c:pt idx="117">
                  <c:v>0</c:v>
                </c:pt>
                <c:pt idx="118">
                  <c:v>6.9474481324799997E-2</c:v>
                </c:pt>
                <c:pt idx="119">
                  <c:v>0</c:v>
                </c:pt>
                <c:pt idx="120">
                  <c:v>0</c:v>
                </c:pt>
                <c:pt idx="121">
                  <c:v>2.2134233910800001E-2</c:v>
                </c:pt>
                <c:pt idx="122">
                  <c:v>0</c:v>
                </c:pt>
                <c:pt idx="123">
                  <c:v>2.9063325105280004E-2</c:v>
                </c:pt>
                <c:pt idx="124">
                  <c:v>3.8203125810720003E-2</c:v>
                </c:pt>
                <c:pt idx="125">
                  <c:v>0</c:v>
                </c:pt>
                <c:pt idx="126">
                  <c:v>0.12677395197632002</c:v>
                </c:pt>
                <c:pt idx="127">
                  <c:v>0</c:v>
                </c:pt>
                <c:pt idx="128">
                  <c:v>4.1120451343160003E-2</c:v>
                </c:pt>
                <c:pt idx="129">
                  <c:v>8.2773301515280007E-2</c:v>
                </c:pt>
                <c:pt idx="130">
                  <c:v>0</c:v>
                </c:pt>
                <c:pt idx="131">
                  <c:v>7.1766753204E-2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2.7443829093239999E-2</c:v>
                </c:pt>
                <c:pt idx="137">
                  <c:v>0</c:v>
                </c:pt>
                <c:pt idx="138">
                  <c:v>0</c:v>
                </c:pt>
                <c:pt idx="139">
                  <c:v>8.8199333307799999E-2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4.5397556393279997E-2</c:v>
                </c:pt>
                <c:pt idx="150">
                  <c:v>0</c:v>
                </c:pt>
                <c:pt idx="151">
                  <c:v>0</c:v>
                </c:pt>
                <c:pt idx="152">
                  <c:v>3.1192873136799998E-2</c:v>
                </c:pt>
                <c:pt idx="153">
                  <c:v>0</c:v>
                </c:pt>
                <c:pt idx="154">
                  <c:v>3.7995787836560005E-2</c:v>
                </c:pt>
                <c:pt idx="155">
                  <c:v>0</c:v>
                </c:pt>
                <c:pt idx="156">
                  <c:v>0</c:v>
                </c:pt>
                <c:pt idx="157">
                  <c:v>0.18126790352550001</c:v>
                </c:pt>
                <c:pt idx="158">
                  <c:v>0</c:v>
                </c:pt>
                <c:pt idx="159">
                  <c:v>5.4793082351039996E-2</c:v>
                </c:pt>
                <c:pt idx="160">
                  <c:v>0</c:v>
                </c:pt>
                <c:pt idx="161">
                  <c:v>0</c:v>
                </c:pt>
                <c:pt idx="162">
                  <c:v>0.15981868278380001</c:v>
                </c:pt>
                <c:pt idx="163">
                  <c:v>0</c:v>
                </c:pt>
                <c:pt idx="164">
                  <c:v>3.0571860065760004E-2</c:v>
                </c:pt>
                <c:pt idx="165">
                  <c:v>5.1872273369040003E-2</c:v>
                </c:pt>
                <c:pt idx="166">
                  <c:v>0</c:v>
                </c:pt>
                <c:pt idx="167">
                  <c:v>0.11232137030738001</c:v>
                </c:pt>
                <c:pt idx="168">
                  <c:v>0</c:v>
                </c:pt>
                <c:pt idx="169">
                  <c:v>0.1005660790719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data'!$CB$10:$CB$200</c:f>
              <c:numCache>
                <c:formatCode>General</c:formatCode>
                <c:ptCount val="191"/>
                <c:pt idx="0">
                  <c:v>0.1005660790719</c:v>
                </c:pt>
                <c:pt idx="1">
                  <c:v>0.31363032358139997</c:v>
                </c:pt>
                <c:pt idx="2">
                  <c:v>8.1134182339120009E-2</c:v>
                </c:pt>
                <c:pt idx="3">
                  <c:v>0.22136322567145997</c:v>
                </c:pt>
                <c:pt idx="4">
                  <c:v>7.5974321008000001E-2</c:v>
                </c:pt>
                <c:pt idx="5">
                  <c:v>6.8835784774679998E-2</c:v>
                </c:pt>
                <c:pt idx="6">
                  <c:v>0.26354560197878002</c:v>
                </c:pt>
                <c:pt idx="7">
                  <c:v>0</c:v>
                </c:pt>
                <c:pt idx="8">
                  <c:v>0.27491920844400003</c:v>
                </c:pt>
                <c:pt idx="9">
                  <c:v>0.12006609863287998</c:v>
                </c:pt>
                <c:pt idx="10">
                  <c:v>4.4605221266400007E-2</c:v>
                </c:pt>
                <c:pt idx="11">
                  <c:v>0.30409435291403997</c:v>
                </c:pt>
                <c:pt idx="12">
                  <c:v>0</c:v>
                </c:pt>
                <c:pt idx="13">
                  <c:v>0.25242117479999998</c:v>
                </c:pt>
                <c:pt idx="14">
                  <c:v>0.10816309340888002</c:v>
                </c:pt>
                <c:pt idx="15">
                  <c:v>5.6496814265579995E-2</c:v>
                </c:pt>
                <c:pt idx="16">
                  <c:v>0.30041414558912</c:v>
                </c:pt>
                <c:pt idx="17">
                  <c:v>0</c:v>
                </c:pt>
                <c:pt idx="18">
                  <c:v>0.1173385160823</c:v>
                </c:pt>
                <c:pt idx="19">
                  <c:v>0.12716358899268002</c:v>
                </c:pt>
                <c:pt idx="20">
                  <c:v>0</c:v>
                </c:pt>
                <c:pt idx="21">
                  <c:v>9.0135236287480006E-2</c:v>
                </c:pt>
                <c:pt idx="22">
                  <c:v>0</c:v>
                </c:pt>
                <c:pt idx="23">
                  <c:v>1.37503522104E-2</c:v>
                </c:pt>
                <c:pt idx="24">
                  <c:v>0.10052584345631999</c:v>
                </c:pt>
                <c:pt idx="25">
                  <c:v>0</c:v>
                </c:pt>
                <c:pt idx="26">
                  <c:v>4.9531265489820002E-2</c:v>
                </c:pt>
                <c:pt idx="27">
                  <c:v>0</c:v>
                </c:pt>
                <c:pt idx="28">
                  <c:v>3.0160578994560001E-2</c:v>
                </c:pt>
                <c:pt idx="29">
                  <c:v>4.2176914711379999E-2</c:v>
                </c:pt>
                <c:pt idx="30">
                  <c:v>0</c:v>
                </c:pt>
                <c:pt idx="31">
                  <c:v>0.13396039493520001</c:v>
                </c:pt>
                <c:pt idx="32">
                  <c:v>2.6308602468600003E-2</c:v>
                </c:pt>
                <c:pt idx="33">
                  <c:v>0</c:v>
                </c:pt>
                <c:pt idx="34">
                  <c:v>1.9250136235E-2</c:v>
                </c:pt>
                <c:pt idx="35">
                  <c:v>0</c:v>
                </c:pt>
                <c:pt idx="36">
                  <c:v>1.7325993002759998E-2</c:v>
                </c:pt>
                <c:pt idx="37">
                  <c:v>1.432878566562E-2</c:v>
                </c:pt>
                <c:pt idx="38">
                  <c:v>0</c:v>
                </c:pt>
                <c:pt idx="39">
                  <c:v>0.11766390090322</c:v>
                </c:pt>
                <c:pt idx="40">
                  <c:v>2.2588850375999999E-3</c:v>
                </c:pt>
                <c:pt idx="41">
                  <c:v>3.5261449538759995E-2</c:v>
                </c:pt>
                <c:pt idx="42">
                  <c:v>0.10627885163256</c:v>
                </c:pt>
                <c:pt idx="43">
                  <c:v>0</c:v>
                </c:pt>
                <c:pt idx="44">
                  <c:v>0.10808726572066001</c:v>
                </c:pt>
                <c:pt idx="45">
                  <c:v>0</c:v>
                </c:pt>
                <c:pt idx="46">
                  <c:v>0</c:v>
                </c:pt>
                <c:pt idx="47">
                  <c:v>0.243630197376</c:v>
                </c:pt>
                <c:pt idx="48">
                  <c:v>7.3653515011860002E-2</c:v>
                </c:pt>
                <c:pt idx="49">
                  <c:v>0.20405257805807997</c:v>
                </c:pt>
                <c:pt idx="50">
                  <c:v>0</c:v>
                </c:pt>
                <c:pt idx="51">
                  <c:v>0</c:v>
                </c:pt>
                <c:pt idx="52">
                  <c:v>0.15534156060576002</c:v>
                </c:pt>
                <c:pt idx="53">
                  <c:v>0</c:v>
                </c:pt>
                <c:pt idx="54">
                  <c:v>4.4707707203220003E-2</c:v>
                </c:pt>
                <c:pt idx="55">
                  <c:v>0</c:v>
                </c:pt>
                <c:pt idx="56">
                  <c:v>0</c:v>
                </c:pt>
                <c:pt idx="57">
                  <c:v>8.2039431051600012E-2</c:v>
                </c:pt>
                <c:pt idx="58">
                  <c:v>0</c:v>
                </c:pt>
                <c:pt idx="59">
                  <c:v>3.1613478299E-3</c:v>
                </c:pt>
                <c:pt idx="60">
                  <c:v>5.6155605387200005E-2</c:v>
                </c:pt>
                <c:pt idx="61">
                  <c:v>0</c:v>
                </c:pt>
                <c:pt idx="62">
                  <c:v>2.0898225812020003E-2</c:v>
                </c:pt>
                <c:pt idx="63">
                  <c:v>0</c:v>
                </c:pt>
                <c:pt idx="64">
                  <c:v>8.1620566329280012E-2</c:v>
                </c:pt>
                <c:pt idx="65">
                  <c:v>0.12622841924220002</c:v>
                </c:pt>
                <c:pt idx="66">
                  <c:v>0</c:v>
                </c:pt>
                <c:pt idx="67">
                  <c:v>0.26020981030000001</c:v>
                </c:pt>
                <c:pt idx="68">
                  <c:v>0.1017770891842</c:v>
                </c:pt>
                <c:pt idx="69">
                  <c:v>5.2780759087260001E-2</c:v>
                </c:pt>
                <c:pt idx="70">
                  <c:v>0.25095440491439996</c:v>
                </c:pt>
                <c:pt idx="71">
                  <c:v>0</c:v>
                </c:pt>
                <c:pt idx="72">
                  <c:v>0.16238721621504001</c:v>
                </c:pt>
                <c:pt idx="73">
                  <c:v>0.12477526724076</c:v>
                </c:pt>
                <c:pt idx="74">
                  <c:v>3.1676863786559997E-2</c:v>
                </c:pt>
                <c:pt idx="75">
                  <c:v>0.23648152773600001</c:v>
                </c:pt>
                <c:pt idx="76">
                  <c:v>3.9754386608640002E-2</c:v>
                </c:pt>
                <c:pt idx="77">
                  <c:v>9.4221142050080003E-2</c:v>
                </c:pt>
                <c:pt idx="78">
                  <c:v>3.3311977929420006E-2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0.152377935672</c:v>
                </c:pt>
                <c:pt idx="86">
                  <c:v>4.7685441795200005E-2</c:v>
                </c:pt>
                <c:pt idx="87">
                  <c:v>0</c:v>
                </c:pt>
                <c:pt idx="88">
                  <c:v>5.50813441838E-2</c:v>
                </c:pt>
                <c:pt idx="89">
                  <c:v>0</c:v>
                </c:pt>
                <c:pt idx="90">
                  <c:v>0.15365470619536001</c:v>
                </c:pt>
                <c:pt idx="91">
                  <c:v>6.768892500808002E-2</c:v>
                </c:pt>
                <c:pt idx="92">
                  <c:v>2.9256652872480002E-2</c:v>
                </c:pt>
                <c:pt idx="93">
                  <c:v>0.25010360118396002</c:v>
                </c:pt>
                <c:pt idx="94">
                  <c:v>0</c:v>
                </c:pt>
                <c:pt idx="95">
                  <c:v>0</c:v>
                </c:pt>
                <c:pt idx="96">
                  <c:v>3.3523626914399997E-3</c:v>
                </c:pt>
                <c:pt idx="97">
                  <c:v>0</c:v>
                </c:pt>
                <c:pt idx="98">
                  <c:v>5.1394324147760004E-2</c:v>
                </c:pt>
                <c:pt idx="99">
                  <c:v>0</c:v>
                </c:pt>
                <c:pt idx="100">
                  <c:v>1.6838525327940002E-2</c:v>
                </c:pt>
                <c:pt idx="101">
                  <c:v>2.60836978556E-2</c:v>
                </c:pt>
                <c:pt idx="102">
                  <c:v>0</c:v>
                </c:pt>
                <c:pt idx="103">
                  <c:v>2.6441125427060001E-2</c:v>
                </c:pt>
                <c:pt idx="104">
                  <c:v>0</c:v>
                </c:pt>
                <c:pt idx="105">
                  <c:v>0</c:v>
                </c:pt>
                <c:pt idx="106">
                  <c:v>1.6780754596400001E-2</c:v>
                </c:pt>
                <c:pt idx="107">
                  <c:v>0</c:v>
                </c:pt>
                <c:pt idx="108">
                  <c:v>6.8171199031440005E-2</c:v>
                </c:pt>
                <c:pt idx="109">
                  <c:v>0</c:v>
                </c:pt>
                <c:pt idx="110">
                  <c:v>0</c:v>
                </c:pt>
                <c:pt idx="111">
                  <c:v>4.4064004939680004E-2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5.0250411342140006E-2</c:v>
                </c:pt>
                <c:pt idx="117">
                  <c:v>0</c:v>
                </c:pt>
                <c:pt idx="118">
                  <c:v>2.3867578744320002E-2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0.15305018789958003</c:v>
                </c:pt>
                <c:pt idx="130">
                  <c:v>0</c:v>
                </c:pt>
                <c:pt idx="131">
                  <c:v>1.5993270224000003E-2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1.2041884668420001E-2</c:v>
                </c:pt>
                <c:pt idx="139">
                  <c:v>8.4488342520000009E-2</c:v>
                </c:pt>
                <c:pt idx="140">
                  <c:v>0</c:v>
                </c:pt>
                <c:pt idx="141">
                  <c:v>6.1570592693280017E-2</c:v>
                </c:pt>
                <c:pt idx="142">
                  <c:v>0.16516673964887998</c:v>
                </c:pt>
                <c:pt idx="143">
                  <c:v>1.7008103774479998E-2</c:v>
                </c:pt>
                <c:pt idx="144">
                  <c:v>0.21908616366751998</c:v>
                </c:pt>
                <c:pt idx="145">
                  <c:v>5.1877022873399993E-2</c:v>
                </c:pt>
                <c:pt idx="146">
                  <c:v>5.3953317710460004E-2</c:v>
                </c:pt>
                <c:pt idx="147">
                  <c:v>0.15093813361024003</c:v>
                </c:pt>
                <c:pt idx="148">
                  <c:v>0</c:v>
                </c:pt>
                <c:pt idx="149">
                  <c:v>0.11529888629504001</c:v>
                </c:pt>
                <c:pt idx="150">
                  <c:v>4.06196362128E-2</c:v>
                </c:pt>
                <c:pt idx="151">
                  <c:v>1.5992737847100005E-2</c:v>
                </c:pt>
                <c:pt idx="152">
                  <c:v>0.10547503995020001</c:v>
                </c:pt>
                <c:pt idx="153">
                  <c:v>0</c:v>
                </c:pt>
                <c:pt idx="154">
                  <c:v>0.10369434175472</c:v>
                </c:pt>
                <c:pt idx="155">
                  <c:v>7.7317993618900002E-2</c:v>
                </c:pt>
                <c:pt idx="156">
                  <c:v>2.7910573643879999E-2</c:v>
                </c:pt>
                <c:pt idx="157">
                  <c:v>0.13988358657456001</c:v>
                </c:pt>
                <c:pt idx="158">
                  <c:v>2.9912664735E-2</c:v>
                </c:pt>
                <c:pt idx="159">
                  <c:v>9.3403959013039994E-2</c:v>
                </c:pt>
                <c:pt idx="160">
                  <c:v>9.0409266053880027E-2</c:v>
                </c:pt>
                <c:pt idx="161">
                  <c:v>1.6155452186519998E-2</c:v>
                </c:pt>
                <c:pt idx="162">
                  <c:v>0.20182688729840001</c:v>
                </c:pt>
                <c:pt idx="163">
                  <c:v>5.2235689945060004E-2</c:v>
                </c:pt>
                <c:pt idx="164">
                  <c:v>1.8067529179839999E-2</c:v>
                </c:pt>
                <c:pt idx="165">
                  <c:v>0.13024276652532002</c:v>
                </c:pt>
                <c:pt idx="166">
                  <c:v>0</c:v>
                </c:pt>
                <c:pt idx="167">
                  <c:v>0.12724763738543998</c:v>
                </c:pt>
                <c:pt idx="168">
                  <c:v>0</c:v>
                </c:pt>
                <c:pt idx="169">
                  <c:v>0</c:v>
                </c:pt>
                <c:pt idx="170">
                  <c:v>1.8525298875300002E-2</c:v>
                </c:pt>
                <c:pt idx="171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575104"/>
        <c:axId val="125220352"/>
      </c:scatterChart>
      <c:valAx>
        <c:axId val="124575104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25220352"/>
        <c:crosses val="autoZero"/>
        <c:crossBetween val="midCat"/>
      </c:valAx>
      <c:valAx>
        <c:axId val="125220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THC (g/hr)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2457510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Lap1</c:v>
          </c:tx>
          <c:marker>
            <c:symbol val="none"/>
          </c:marker>
          <c:xVal>
            <c:numRef>
              <c:f>'Lap 1 data'!$AQ$10:$AQ$200</c:f>
              <c:numCache>
                <c:formatCode>General</c:formatCode>
                <c:ptCount val="191"/>
                <c:pt idx="0">
                  <c:v>47.159309999999998</c:v>
                </c:pt>
                <c:pt idx="1">
                  <c:v>47.159292999999998</c:v>
                </c:pt>
                <c:pt idx="2">
                  <c:v>47.159260000000003</c:v>
                </c:pt>
                <c:pt idx="3">
                  <c:v>47.159222</c:v>
                </c:pt>
                <c:pt idx="4">
                  <c:v>47.159174</c:v>
                </c:pt>
                <c:pt idx="5">
                  <c:v>47.159120999999999</c:v>
                </c:pt>
                <c:pt idx="6">
                  <c:v>47.159064999999998</c:v>
                </c:pt>
                <c:pt idx="7">
                  <c:v>47.159008999999998</c:v>
                </c:pt>
                <c:pt idx="8">
                  <c:v>47.158957999999998</c:v>
                </c:pt>
                <c:pt idx="9">
                  <c:v>47.158920000000002</c:v>
                </c:pt>
                <c:pt idx="10">
                  <c:v>47.158898000000001</c:v>
                </c:pt>
                <c:pt idx="11">
                  <c:v>47.158892000000002</c:v>
                </c:pt>
                <c:pt idx="12">
                  <c:v>47.158880000000003</c:v>
                </c:pt>
                <c:pt idx="13">
                  <c:v>47.158873</c:v>
                </c:pt>
                <c:pt idx="14">
                  <c:v>47.15887</c:v>
                </c:pt>
                <c:pt idx="15">
                  <c:v>47.158873999999997</c:v>
                </c:pt>
                <c:pt idx="16">
                  <c:v>47.158883000000003</c:v>
                </c:pt>
                <c:pt idx="17">
                  <c:v>47.158883000000003</c:v>
                </c:pt>
                <c:pt idx="18">
                  <c:v>47.158878000000001</c:v>
                </c:pt>
                <c:pt idx="19">
                  <c:v>47.158875000000002</c:v>
                </c:pt>
                <c:pt idx="20">
                  <c:v>47.158861999999999</c:v>
                </c:pt>
                <c:pt idx="21">
                  <c:v>47.158839</c:v>
                </c:pt>
                <c:pt idx="22">
                  <c:v>47.158810000000003</c:v>
                </c:pt>
                <c:pt idx="23">
                  <c:v>47.158768999999999</c:v>
                </c:pt>
                <c:pt idx="24">
                  <c:v>47.158718999999998</c:v>
                </c:pt>
                <c:pt idx="25">
                  <c:v>47.158673999999998</c:v>
                </c:pt>
                <c:pt idx="26">
                  <c:v>47.158633000000002</c:v>
                </c:pt>
                <c:pt idx="27">
                  <c:v>47.158603999999997</c:v>
                </c:pt>
                <c:pt idx="28">
                  <c:v>47.158580999999998</c:v>
                </c:pt>
                <c:pt idx="29">
                  <c:v>47.158563999999998</c:v>
                </c:pt>
                <c:pt idx="30">
                  <c:v>47.158552</c:v>
                </c:pt>
                <c:pt idx="31">
                  <c:v>47.158535000000001</c:v>
                </c:pt>
                <c:pt idx="32">
                  <c:v>47.158526999999999</c:v>
                </c:pt>
                <c:pt idx="33">
                  <c:v>47.158535000000001</c:v>
                </c:pt>
                <c:pt idx="34">
                  <c:v>47.158557999999999</c:v>
                </c:pt>
                <c:pt idx="35">
                  <c:v>47.158591999999999</c:v>
                </c:pt>
                <c:pt idx="36">
                  <c:v>47.158636000000001</c:v>
                </c:pt>
                <c:pt idx="37">
                  <c:v>47.158692000000002</c:v>
                </c:pt>
                <c:pt idx="38">
                  <c:v>47.158760000000001</c:v>
                </c:pt>
                <c:pt idx="39">
                  <c:v>47.158841000000002</c:v>
                </c:pt>
                <c:pt idx="40">
                  <c:v>47.158931000000003</c:v>
                </c:pt>
                <c:pt idx="41">
                  <c:v>47.159028999999997</c:v>
                </c:pt>
                <c:pt idx="42">
                  <c:v>47.159139000000003</c:v>
                </c:pt>
                <c:pt idx="43">
                  <c:v>47.15925</c:v>
                </c:pt>
                <c:pt idx="44">
                  <c:v>47.159363999999997</c:v>
                </c:pt>
                <c:pt idx="45">
                  <c:v>47.159481</c:v>
                </c:pt>
                <c:pt idx="46">
                  <c:v>47.159599999999998</c:v>
                </c:pt>
                <c:pt idx="47">
                  <c:v>47.159722000000002</c:v>
                </c:pt>
                <c:pt idx="48">
                  <c:v>47.159846000000002</c:v>
                </c:pt>
                <c:pt idx="49">
                  <c:v>47.159970999999999</c:v>
                </c:pt>
                <c:pt idx="50">
                  <c:v>47.160094999999998</c:v>
                </c:pt>
                <c:pt idx="51">
                  <c:v>47.160215000000001</c:v>
                </c:pt>
                <c:pt idx="52">
                  <c:v>47.160333000000001</c:v>
                </c:pt>
                <c:pt idx="53">
                  <c:v>47.160445000000003</c:v>
                </c:pt>
                <c:pt idx="54">
                  <c:v>47.160553</c:v>
                </c:pt>
                <c:pt idx="55">
                  <c:v>47.16066</c:v>
                </c:pt>
                <c:pt idx="56">
                  <c:v>47.160763000000003</c:v>
                </c:pt>
                <c:pt idx="57">
                  <c:v>47.160865999999999</c:v>
                </c:pt>
                <c:pt idx="58">
                  <c:v>47.160967999999997</c:v>
                </c:pt>
                <c:pt idx="59">
                  <c:v>47.161071</c:v>
                </c:pt>
                <c:pt idx="60">
                  <c:v>47.161175</c:v>
                </c:pt>
                <c:pt idx="61">
                  <c:v>47.161278000000003</c:v>
                </c:pt>
                <c:pt idx="62">
                  <c:v>47.161385000000003</c:v>
                </c:pt>
                <c:pt idx="63">
                  <c:v>47.161498000000002</c:v>
                </c:pt>
                <c:pt idx="64">
                  <c:v>47.161614999999998</c:v>
                </c:pt>
                <c:pt idx="65">
                  <c:v>47.161734000000003</c:v>
                </c:pt>
                <c:pt idx="66">
                  <c:v>47.161848999999997</c:v>
                </c:pt>
                <c:pt idx="67">
                  <c:v>47.161968000000002</c:v>
                </c:pt>
                <c:pt idx="68">
                  <c:v>47.162089999999999</c:v>
                </c:pt>
                <c:pt idx="69">
                  <c:v>47.162213000000001</c:v>
                </c:pt>
                <c:pt idx="70">
                  <c:v>47.162336000000003</c:v>
                </c:pt>
                <c:pt idx="71">
                  <c:v>47.162463000000002</c:v>
                </c:pt>
                <c:pt idx="72">
                  <c:v>47.162593999999999</c:v>
                </c:pt>
                <c:pt idx="73">
                  <c:v>47.162728000000001</c:v>
                </c:pt>
                <c:pt idx="74">
                  <c:v>47.162863000000002</c:v>
                </c:pt>
                <c:pt idx="75">
                  <c:v>47.162996999999997</c:v>
                </c:pt>
                <c:pt idx="76">
                  <c:v>47.163128999999998</c:v>
                </c:pt>
                <c:pt idx="77">
                  <c:v>47.163257999999999</c:v>
                </c:pt>
                <c:pt idx="78">
                  <c:v>47.163384999999998</c:v>
                </c:pt>
                <c:pt idx="79">
                  <c:v>47.163502999999999</c:v>
                </c:pt>
                <c:pt idx="80">
                  <c:v>47.163620000000002</c:v>
                </c:pt>
                <c:pt idx="81">
                  <c:v>47.163741999999999</c:v>
                </c:pt>
                <c:pt idx="82">
                  <c:v>47.163848999999999</c:v>
                </c:pt>
                <c:pt idx="83">
                  <c:v>47.163947</c:v>
                </c:pt>
                <c:pt idx="84">
                  <c:v>47.164037999999998</c:v>
                </c:pt>
                <c:pt idx="85">
                  <c:v>47.164113</c:v>
                </c:pt>
                <c:pt idx="86">
                  <c:v>47.164181999999997</c:v>
                </c:pt>
                <c:pt idx="87">
                  <c:v>47.164245999999999</c:v>
                </c:pt>
                <c:pt idx="88">
                  <c:v>47.164301000000002</c:v>
                </c:pt>
                <c:pt idx="89">
                  <c:v>47.164351000000003</c:v>
                </c:pt>
                <c:pt idx="90">
                  <c:v>47.164389</c:v>
                </c:pt>
                <c:pt idx="91">
                  <c:v>47.164417</c:v>
                </c:pt>
                <c:pt idx="92">
                  <c:v>47.164425999999999</c:v>
                </c:pt>
                <c:pt idx="93">
                  <c:v>47.164422999999999</c:v>
                </c:pt>
                <c:pt idx="94">
                  <c:v>47.164414000000001</c:v>
                </c:pt>
                <c:pt idx="95">
                  <c:v>47.164396000000004</c:v>
                </c:pt>
                <c:pt idx="96">
                  <c:v>47.164371000000003</c:v>
                </c:pt>
                <c:pt idx="97">
                  <c:v>47.164338000000001</c:v>
                </c:pt>
                <c:pt idx="98">
                  <c:v>47.164306000000003</c:v>
                </c:pt>
                <c:pt idx="99">
                  <c:v>47.164273000000001</c:v>
                </c:pt>
                <c:pt idx="100">
                  <c:v>47.164239000000002</c:v>
                </c:pt>
                <c:pt idx="101">
                  <c:v>47.164214999999999</c:v>
                </c:pt>
                <c:pt idx="102">
                  <c:v>47.164206</c:v>
                </c:pt>
                <c:pt idx="103">
                  <c:v>47.164203999999998</c:v>
                </c:pt>
                <c:pt idx="104">
                  <c:v>47.164209999999997</c:v>
                </c:pt>
                <c:pt idx="105">
                  <c:v>47.164231000000001</c:v>
                </c:pt>
                <c:pt idx="106">
                  <c:v>47.164256000000002</c:v>
                </c:pt>
                <c:pt idx="107">
                  <c:v>47.164279000000001</c:v>
                </c:pt>
                <c:pt idx="108">
                  <c:v>47.164293999999998</c:v>
                </c:pt>
                <c:pt idx="109">
                  <c:v>47.164290999999999</c:v>
                </c:pt>
                <c:pt idx="110">
                  <c:v>47.164270000000002</c:v>
                </c:pt>
                <c:pt idx="111">
                  <c:v>47.164242999999999</c:v>
                </c:pt>
                <c:pt idx="112">
                  <c:v>47.164203000000001</c:v>
                </c:pt>
                <c:pt idx="113">
                  <c:v>47.164147</c:v>
                </c:pt>
                <c:pt idx="114">
                  <c:v>47.164144</c:v>
                </c:pt>
                <c:pt idx="115">
                  <c:v>47.164164</c:v>
                </c:pt>
                <c:pt idx="116">
                  <c:v>47.164084000000003</c:v>
                </c:pt>
                <c:pt idx="117">
                  <c:v>47.164006000000001</c:v>
                </c:pt>
                <c:pt idx="118">
                  <c:v>47.163933</c:v>
                </c:pt>
                <c:pt idx="119">
                  <c:v>47.163868999999998</c:v>
                </c:pt>
                <c:pt idx="120">
                  <c:v>47.163812</c:v>
                </c:pt>
                <c:pt idx="121">
                  <c:v>47.163761999999998</c:v>
                </c:pt>
                <c:pt idx="122">
                  <c:v>47.163727000000002</c:v>
                </c:pt>
                <c:pt idx="123">
                  <c:v>47.163699999999999</c:v>
                </c:pt>
                <c:pt idx="124">
                  <c:v>47.163652999999996</c:v>
                </c:pt>
                <c:pt idx="125">
                  <c:v>47.163597000000003</c:v>
                </c:pt>
                <c:pt idx="126">
                  <c:v>47.163539</c:v>
                </c:pt>
                <c:pt idx="127">
                  <c:v>47.163466</c:v>
                </c:pt>
                <c:pt idx="128">
                  <c:v>47.163370999999998</c:v>
                </c:pt>
                <c:pt idx="129">
                  <c:v>47.163274000000001</c:v>
                </c:pt>
                <c:pt idx="130">
                  <c:v>47.163161000000002</c:v>
                </c:pt>
                <c:pt idx="131">
                  <c:v>47.163035000000001</c:v>
                </c:pt>
                <c:pt idx="132">
                  <c:v>47.162900999999998</c:v>
                </c:pt>
                <c:pt idx="133">
                  <c:v>47.162765</c:v>
                </c:pt>
                <c:pt idx="134">
                  <c:v>47.162626000000003</c:v>
                </c:pt>
                <c:pt idx="135">
                  <c:v>47.162486000000001</c:v>
                </c:pt>
                <c:pt idx="136">
                  <c:v>47.162343</c:v>
                </c:pt>
                <c:pt idx="137">
                  <c:v>47.162201000000003</c:v>
                </c:pt>
                <c:pt idx="138">
                  <c:v>47.162056</c:v>
                </c:pt>
                <c:pt idx="139">
                  <c:v>47.161911000000003</c:v>
                </c:pt>
                <c:pt idx="140">
                  <c:v>47.161766</c:v>
                </c:pt>
                <c:pt idx="141">
                  <c:v>47.161625999999998</c:v>
                </c:pt>
                <c:pt idx="142">
                  <c:v>47.161499999999997</c:v>
                </c:pt>
                <c:pt idx="143">
                  <c:v>47.161382000000003</c:v>
                </c:pt>
                <c:pt idx="144">
                  <c:v>47.161270999999999</c:v>
                </c:pt>
                <c:pt idx="145">
                  <c:v>47.161161999999997</c:v>
                </c:pt>
                <c:pt idx="146">
                  <c:v>47.161054999999998</c:v>
                </c:pt>
                <c:pt idx="147">
                  <c:v>47.160949000000002</c:v>
                </c:pt>
                <c:pt idx="148">
                  <c:v>47.160848000000001</c:v>
                </c:pt>
                <c:pt idx="149">
                  <c:v>47.160747999999998</c:v>
                </c:pt>
                <c:pt idx="150">
                  <c:v>47.160649999999997</c:v>
                </c:pt>
                <c:pt idx="151">
                  <c:v>47.160553</c:v>
                </c:pt>
                <c:pt idx="152">
                  <c:v>47.160457999999998</c:v>
                </c:pt>
                <c:pt idx="153">
                  <c:v>47.160361000000002</c:v>
                </c:pt>
                <c:pt idx="154">
                  <c:v>47.160263</c:v>
                </c:pt>
                <c:pt idx="155">
                  <c:v>47.160162</c:v>
                </c:pt>
                <c:pt idx="156">
                  <c:v>47.160063000000001</c:v>
                </c:pt>
                <c:pt idx="157">
                  <c:v>47.159970000000001</c:v>
                </c:pt>
                <c:pt idx="158">
                  <c:v>47.159872999999997</c:v>
                </c:pt>
                <c:pt idx="159">
                  <c:v>47.159776000000001</c:v>
                </c:pt>
                <c:pt idx="160">
                  <c:v>47.159683999999999</c:v>
                </c:pt>
                <c:pt idx="161">
                  <c:v>47.159607000000001</c:v>
                </c:pt>
                <c:pt idx="162">
                  <c:v>47.159540999999997</c:v>
                </c:pt>
                <c:pt idx="163">
                  <c:v>47.159457000000003</c:v>
                </c:pt>
                <c:pt idx="164">
                  <c:v>47.159374</c:v>
                </c:pt>
              </c:numCache>
            </c:numRef>
          </c:xVal>
          <c:yVal>
            <c:numRef>
              <c:f>'Lap 1 data'!$AR$10:$AR$200</c:f>
              <c:numCache>
                <c:formatCode>General</c:formatCode>
                <c:ptCount val="191"/>
                <c:pt idx="0">
                  <c:v>-88.489726000000005</c:v>
                </c:pt>
                <c:pt idx="1">
                  <c:v>-88.489695999999995</c:v>
                </c:pt>
                <c:pt idx="2">
                  <c:v>-88.489636000000004</c:v>
                </c:pt>
                <c:pt idx="3">
                  <c:v>-88.489574000000005</c:v>
                </c:pt>
                <c:pt idx="4">
                  <c:v>-88.489485000000002</c:v>
                </c:pt>
                <c:pt idx="5">
                  <c:v>-88.489371000000006</c:v>
                </c:pt>
                <c:pt idx="6">
                  <c:v>-88.489233999999996</c:v>
                </c:pt>
                <c:pt idx="7">
                  <c:v>-88.489080999999999</c:v>
                </c:pt>
                <c:pt idx="8">
                  <c:v>-88.488921000000005</c:v>
                </c:pt>
                <c:pt idx="9">
                  <c:v>-88.488742999999999</c:v>
                </c:pt>
                <c:pt idx="10">
                  <c:v>-88.488546999999997</c:v>
                </c:pt>
                <c:pt idx="11">
                  <c:v>-88.488337999999999</c:v>
                </c:pt>
                <c:pt idx="12">
                  <c:v>-88.488133000000005</c:v>
                </c:pt>
                <c:pt idx="13">
                  <c:v>-88.487921999999998</c:v>
                </c:pt>
                <c:pt idx="14">
                  <c:v>-88.487710000000007</c:v>
                </c:pt>
                <c:pt idx="15">
                  <c:v>-88.487495999999993</c:v>
                </c:pt>
                <c:pt idx="16">
                  <c:v>-88.487280999999996</c:v>
                </c:pt>
                <c:pt idx="17">
                  <c:v>-88.487075000000004</c:v>
                </c:pt>
                <c:pt idx="18">
                  <c:v>-88.486878000000004</c:v>
                </c:pt>
                <c:pt idx="19">
                  <c:v>-88.486677</c:v>
                </c:pt>
                <c:pt idx="20">
                  <c:v>-88.486481999999995</c:v>
                </c:pt>
                <c:pt idx="21">
                  <c:v>-88.486296999999993</c:v>
                </c:pt>
                <c:pt idx="22">
                  <c:v>-88.486118000000005</c:v>
                </c:pt>
                <c:pt idx="23">
                  <c:v>-88.485951</c:v>
                </c:pt>
                <c:pt idx="24">
                  <c:v>-88.485793999999999</c:v>
                </c:pt>
                <c:pt idx="25">
                  <c:v>-88.485647</c:v>
                </c:pt>
                <c:pt idx="26">
                  <c:v>-88.485504000000006</c:v>
                </c:pt>
                <c:pt idx="27">
                  <c:v>-88.485360999999997</c:v>
                </c:pt>
                <c:pt idx="28">
                  <c:v>-88.485218000000003</c:v>
                </c:pt>
                <c:pt idx="29">
                  <c:v>-88.485077000000004</c:v>
                </c:pt>
                <c:pt idx="30">
                  <c:v>-88.484938</c:v>
                </c:pt>
                <c:pt idx="31">
                  <c:v>-88.484800000000007</c:v>
                </c:pt>
                <c:pt idx="32">
                  <c:v>-88.484667999999999</c:v>
                </c:pt>
                <c:pt idx="33">
                  <c:v>-88.484547000000006</c:v>
                </c:pt>
                <c:pt idx="34">
                  <c:v>-88.484435000000005</c:v>
                </c:pt>
                <c:pt idx="35">
                  <c:v>-88.484334000000004</c:v>
                </c:pt>
                <c:pt idx="36">
                  <c:v>-88.484245000000001</c:v>
                </c:pt>
                <c:pt idx="37">
                  <c:v>-88.484172999999998</c:v>
                </c:pt>
                <c:pt idx="38">
                  <c:v>-88.484120000000004</c:v>
                </c:pt>
                <c:pt idx="39">
                  <c:v>-88.484082000000001</c:v>
                </c:pt>
                <c:pt idx="40">
                  <c:v>-88.484059999999999</c:v>
                </c:pt>
                <c:pt idx="41">
                  <c:v>-88.484059000000002</c:v>
                </c:pt>
                <c:pt idx="42">
                  <c:v>-88.484077999999997</c:v>
                </c:pt>
                <c:pt idx="43">
                  <c:v>-88.484089999999995</c:v>
                </c:pt>
                <c:pt idx="44">
                  <c:v>-88.484094999999996</c:v>
                </c:pt>
                <c:pt idx="45">
                  <c:v>-88.484101999999993</c:v>
                </c:pt>
                <c:pt idx="46">
                  <c:v>-88.484110999999999</c:v>
                </c:pt>
                <c:pt idx="47">
                  <c:v>-88.484121999999999</c:v>
                </c:pt>
                <c:pt idx="48">
                  <c:v>-88.484128999999996</c:v>
                </c:pt>
                <c:pt idx="49">
                  <c:v>-88.484127000000001</c:v>
                </c:pt>
                <c:pt idx="50">
                  <c:v>-88.484120000000004</c:v>
                </c:pt>
                <c:pt idx="51">
                  <c:v>-88.484116</c:v>
                </c:pt>
                <c:pt idx="52">
                  <c:v>-88.484108000000006</c:v>
                </c:pt>
                <c:pt idx="53">
                  <c:v>-88.484088</c:v>
                </c:pt>
                <c:pt idx="54">
                  <c:v>-88.484053000000003</c:v>
                </c:pt>
                <c:pt idx="55">
                  <c:v>-88.484019000000004</c:v>
                </c:pt>
                <c:pt idx="56">
                  <c:v>-88.483982999999995</c:v>
                </c:pt>
                <c:pt idx="57">
                  <c:v>-88.483952000000002</c:v>
                </c:pt>
                <c:pt idx="58">
                  <c:v>-88.483934000000005</c:v>
                </c:pt>
                <c:pt idx="59">
                  <c:v>-88.483937999999995</c:v>
                </c:pt>
                <c:pt idx="60">
                  <c:v>-88.483945000000006</c:v>
                </c:pt>
                <c:pt idx="61">
                  <c:v>-88.483953999999997</c:v>
                </c:pt>
                <c:pt idx="62">
                  <c:v>-88.483957000000004</c:v>
                </c:pt>
                <c:pt idx="63">
                  <c:v>-88.483958000000001</c:v>
                </c:pt>
                <c:pt idx="64">
                  <c:v>-88.483965999999995</c:v>
                </c:pt>
                <c:pt idx="65">
                  <c:v>-88.483986000000002</c:v>
                </c:pt>
                <c:pt idx="66">
                  <c:v>-88.484026</c:v>
                </c:pt>
                <c:pt idx="67">
                  <c:v>-88.484092000000004</c:v>
                </c:pt>
                <c:pt idx="68">
                  <c:v>-88.484129999999993</c:v>
                </c:pt>
                <c:pt idx="69">
                  <c:v>-88.484156999999996</c:v>
                </c:pt>
                <c:pt idx="70">
                  <c:v>-88.484157999999994</c:v>
                </c:pt>
                <c:pt idx="71">
                  <c:v>-88.484138999999999</c:v>
                </c:pt>
                <c:pt idx="72">
                  <c:v>-88.484110999999999</c:v>
                </c:pt>
                <c:pt idx="73">
                  <c:v>-88.484100999999995</c:v>
                </c:pt>
                <c:pt idx="74">
                  <c:v>-88.484119000000007</c:v>
                </c:pt>
                <c:pt idx="75">
                  <c:v>-88.484156999999996</c:v>
                </c:pt>
                <c:pt idx="76">
                  <c:v>-88.484223</c:v>
                </c:pt>
                <c:pt idx="77">
                  <c:v>-88.484298999999993</c:v>
                </c:pt>
                <c:pt idx="78">
                  <c:v>-88.484386000000001</c:v>
                </c:pt>
                <c:pt idx="79">
                  <c:v>-88.484522999999996</c:v>
                </c:pt>
                <c:pt idx="80">
                  <c:v>-88.484650999999999</c:v>
                </c:pt>
                <c:pt idx="81">
                  <c:v>-88.484768000000003</c:v>
                </c:pt>
                <c:pt idx="82">
                  <c:v>-88.484908000000004</c:v>
                </c:pt>
                <c:pt idx="83">
                  <c:v>-88.485061999999999</c:v>
                </c:pt>
                <c:pt idx="84">
                  <c:v>-88.485213999999999</c:v>
                </c:pt>
                <c:pt idx="85">
                  <c:v>-88.485373999999993</c:v>
                </c:pt>
                <c:pt idx="86">
                  <c:v>-88.485545000000002</c:v>
                </c:pt>
                <c:pt idx="87">
                  <c:v>-88.485721999999996</c:v>
                </c:pt>
                <c:pt idx="88">
                  <c:v>-88.485904000000005</c:v>
                </c:pt>
                <c:pt idx="89">
                  <c:v>-88.486082999999994</c:v>
                </c:pt>
                <c:pt idx="90">
                  <c:v>-88.486256999999995</c:v>
                </c:pt>
                <c:pt idx="91">
                  <c:v>-88.486423000000002</c:v>
                </c:pt>
                <c:pt idx="92">
                  <c:v>-88.486587999999998</c:v>
                </c:pt>
                <c:pt idx="93">
                  <c:v>-88.486756</c:v>
                </c:pt>
                <c:pt idx="94">
                  <c:v>-88.486920999999995</c:v>
                </c:pt>
                <c:pt idx="95">
                  <c:v>-88.487082000000001</c:v>
                </c:pt>
                <c:pt idx="96">
                  <c:v>-88.487234999999998</c:v>
                </c:pt>
                <c:pt idx="97">
                  <c:v>-88.487380999999999</c:v>
                </c:pt>
                <c:pt idx="98">
                  <c:v>-88.487526000000003</c:v>
                </c:pt>
                <c:pt idx="99">
                  <c:v>-88.487668999999997</c:v>
                </c:pt>
                <c:pt idx="100">
                  <c:v>-88.487814</c:v>
                </c:pt>
                <c:pt idx="101">
                  <c:v>-88.487959000000004</c:v>
                </c:pt>
                <c:pt idx="102">
                  <c:v>-88.488101999999998</c:v>
                </c:pt>
                <c:pt idx="103">
                  <c:v>-88.488243999999995</c:v>
                </c:pt>
                <c:pt idx="104">
                  <c:v>-88.488382999999999</c:v>
                </c:pt>
                <c:pt idx="105">
                  <c:v>-88.488512</c:v>
                </c:pt>
                <c:pt idx="106">
                  <c:v>-88.488637999999995</c:v>
                </c:pt>
                <c:pt idx="107">
                  <c:v>-88.488766999999996</c:v>
                </c:pt>
                <c:pt idx="108">
                  <c:v>-88.488898000000006</c:v>
                </c:pt>
                <c:pt idx="109">
                  <c:v>-88.489034000000004</c:v>
                </c:pt>
                <c:pt idx="110">
                  <c:v>-88.489168000000006</c:v>
                </c:pt>
                <c:pt idx="111">
                  <c:v>-88.489301999999995</c:v>
                </c:pt>
                <c:pt idx="112">
                  <c:v>-88.489434000000003</c:v>
                </c:pt>
                <c:pt idx="113">
                  <c:v>-88.489560999999995</c:v>
                </c:pt>
                <c:pt idx="114">
                  <c:v>-88.489633999999995</c:v>
                </c:pt>
                <c:pt idx="115">
                  <c:v>-88.489669000000006</c:v>
                </c:pt>
                <c:pt idx="116">
                  <c:v>-88.489797999999993</c:v>
                </c:pt>
                <c:pt idx="117">
                  <c:v>-88.489931999999996</c:v>
                </c:pt>
                <c:pt idx="118">
                  <c:v>-88.490086000000005</c:v>
                </c:pt>
                <c:pt idx="119">
                  <c:v>-88.490236999999993</c:v>
                </c:pt>
                <c:pt idx="120">
                  <c:v>-88.490393999999995</c:v>
                </c:pt>
                <c:pt idx="121">
                  <c:v>-88.490554000000003</c:v>
                </c:pt>
                <c:pt idx="122">
                  <c:v>-88.490719999999996</c:v>
                </c:pt>
                <c:pt idx="123">
                  <c:v>-88.490893999999997</c:v>
                </c:pt>
                <c:pt idx="124">
                  <c:v>-88.491066000000004</c:v>
                </c:pt>
                <c:pt idx="125">
                  <c:v>-88.491235000000003</c:v>
                </c:pt>
                <c:pt idx="126">
                  <c:v>-88.491397000000006</c:v>
                </c:pt>
                <c:pt idx="127">
                  <c:v>-88.491541999999995</c:v>
                </c:pt>
                <c:pt idx="128">
                  <c:v>-88.491657000000004</c:v>
                </c:pt>
                <c:pt idx="129">
                  <c:v>-88.491757000000007</c:v>
                </c:pt>
                <c:pt idx="130">
                  <c:v>-88.491820000000004</c:v>
                </c:pt>
                <c:pt idx="131">
                  <c:v>-88.491838000000001</c:v>
                </c:pt>
                <c:pt idx="132">
                  <c:v>-88.491836000000006</c:v>
                </c:pt>
                <c:pt idx="133">
                  <c:v>-88.491817999999995</c:v>
                </c:pt>
                <c:pt idx="134">
                  <c:v>-88.491780000000006</c:v>
                </c:pt>
                <c:pt idx="135">
                  <c:v>-88.491739999999993</c:v>
                </c:pt>
                <c:pt idx="136">
                  <c:v>-88.491690000000006</c:v>
                </c:pt>
                <c:pt idx="137">
                  <c:v>-88.491630999999998</c:v>
                </c:pt>
                <c:pt idx="138">
                  <c:v>-88.491566000000006</c:v>
                </c:pt>
                <c:pt idx="139">
                  <c:v>-88.491494000000003</c:v>
                </c:pt>
                <c:pt idx="140">
                  <c:v>-88.491425000000007</c:v>
                </c:pt>
                <c:pt idx="141">
                  <c:v>-88.491337999999999</c:v>
                </c:pt>
                <c:pt idx="142">
                  <c:v>-88.491223000000005</c:v>
                </c:pt>
                <c:pt idx="143">
                  <c:v>-88.491100000000003</c:v>
                </c:pt>
                <c:pt idx="144">
                  <c:v>-88.490975000000006</c:v>
                </c:pt>
                <c:pt idx="145">
                  <c:v>-88.490858000000003</c:v>
                </c:pt>
                <c:pt idx="146">
                  <c:v>-88.490759999999995</c:v>
                </c:pt>
                <c:pt idx="147">
                  <c:v>-88.490697999999995</c:v>
                </c:pt>
                <c:pt idx="148">
                  <c:v>-88.490667000000002</c:v>
                </c:pt>
                <c:pt idx="149">
                  <c:v>-88.490650000000002</c:v>
                </c:pt>
                <c:pt idx="150">
                  <c:v>-88.490645999999998</c:v>
                </c:pt>
                <c:pt idx="151">
                  <c:v>-88.490654000000006</c:v>
                </c:pt>
                <c:pt idx="152">
                  <c:v>-88.490656999999999</c:v>
                </c:pt>
                <c:pt idx="153">
                  <c:v>-88.490655000000004</c:v>
                </c:pt>
                <c:pt idx="154">
                  <c:v>-88.490645000000001</c:v>
                </c:pt>
                <c:pt idx="155">
                  <c:v>-88.490621000000004</c:v>
                </c:pt>
                <c:pt idx="156">
                  <c:v>-88.490565000000004</c:v>
                </c:pt>
                <c:pt idx="157">
                  <c:v>-88.490477999999996</c:v>
                </c:pt>
                <c:pt idx="158">
                  <c:v>-88.490412000000006</c:v>
                </c:pt>
                <c:pt idx="159">
                  <c:v>-88.490323000000004</c:v>
                </c:pt>
                <c:pt idx="160">
                  <c:v>-88.490216000000004</c:v>
                </c:pt>
                <c:pt idx="161">
                  <c:v>-88.490086000000005</c:v>
                </c:pt>
                <c:pt idx="162">
                  <c:v>-88.489941999999999</c:v>
                </c:pt>
                <c:pt idx="163">
                  <c:v>-88.489816000000005</c:v>
                </c:pt>
                <c:pt idx="164">
                  <c:v>-88.489693000000003</c:v>
                </c:pt>
              </c:numCache>
            </c:numRef>
          </c:yVal>
          <c:smooth val="1"/>
        </c:ser>
        <c:ser>
          <c:idx val="1"/>
          <c:order val="1"/>
          <c:tx>
            <c:v>Lap2</c:v>
          </c:tx>
          <c:marker>
            <c:symbol val="none"/>
          </c:marker>
          <c:xVal>
            <c:numRef>
              <c:f>'Lap 2 data'!$AQ$10:$AQ$200</c:f>
              <c:numCache>
                <c:formatCode>General</c:formatCode>
                <c:ptCount val="191"/>
                <c:pt idx="0">
                  <c:v>47.159374</c:v>
                </c:pt>
                <c:pt idx="1">
                  <c:v>47.159292000000001</c:v>
                </c:pt>
                <c:pt idx="2">
                  <c:v>47.159210000000002</c:v>
                </c:pt>
                <c:pt idx="3">
                  <c:v>47.159132999999997</c:v>
                </c:pt>
                <c:pt idx="4">
                  <c:v>47.159063000000003</c:v>
                </c:pt>
                <c:pt idx="5">
                  <c:v>47.159002999999998</c:v>
                </c:pt>
                <c:pt idx="6">
                  <c:v>47.158952999999997</c:v>
                </c:pt>
                <c:pt idx="7">
                  <c:v>47.158912999999998</c:v>
                </c:pt>
                <c:pt idx="8">
                  <c:v>47.158895999999999</c:v>
                </c:pt>
                <c:pt idx="9">
                  <c:v>47.158901</c:v>
                </c:pt>
                <c:pt idx="10">
                  <c:v>47.158903000000002</c:v>
                </c:pt>
                <c:pt idx="11">
                  <c:v>47.158914000000003</c:v>
                </c:pt>
                <c:pt idx="12">
                  <c:v>47.158918999999997</c:v>
                </c:pt>
                <c:pt idx="13">
                  <c:v>47.158920999999999</c:v>
                </c:pt>
                <c:pt idx="14">
                  <c:v>47.158923999999999</c:v>
                </c:pt>
                <c:pt idx="15">
                  <c:v>47.158926000000001</c:v>
                </c:pt>
                <c:pt idx="16">
                  <c:v>47.158923999999999</c:v>
                </c:pt>
                <c:pt idx="17">
                  <c:v>47.158918999999997</c:v>
                </c:pt>
                <c:pt idx="18">
                  <c:v>47.158901999999998</c:v>
                </c:pt>
                <c:pt idx="19">
                  <c:v>47.158870999999998</c:v>
                </c:pt>
                <c:pt idx="20">
                  <c:v>47.158835000000003</c:v>
                </c:pt>
                <c:pt idx="21">
                  <c:v>47.158788999999999</c:v>
                </c:pt>
                <c:pt idx="22">
                  <c:v>47.158735999999998</c:v>
                </c:pt>
                <c:pt idx="23">
                  <c:v>47.158692000000002</c:v>
                </c:pt>
                <c:pt idx="24">
                  <c:v>47.158655000000003</c:v>
                </c:pt>
                <c:pt idx="25">
                  <c:v>47.158622000000001</c:v>
                </c:pt>
                <c:pt idx="26">
                  <c:v>47.158597</c:v>
                </c:pt>
                <c:pt idx="27">
                  <c:v>47.158577999999999</c:v>
                </c:pt>
                <c:pt idx="28">
                  <c:v>47.158555</c:v>
                </c:pt>
                <c:pt idx="29">
                  <c:v>47.158535000000001</c:v>
                </c:pt>
                <c:pt idx="30">
                  <c:v>47.158524999999997</c:v>
                </c:pt>
                <c:pt idx="31">
                  <c:v>47.158535999999998</c:v>
                </c:pt>
                <c:pt idx="32">
                  <c:v>47.158557999999999</c:v>
                </c:pt>
                <c:pt idx="33">
                  <c:v>47.158596000000003</c:v>
                </c:pt>
                <c:pt idx="34">
                  <c:v>47.158645</c:v>
                </c:pt>
                <c:pt idx="35">
                  <c:v>47.158698000000001</c:v>
                </c:pt>
                <c:pt idx="36">
                  <c:v>47.158768000000002</c:v>
                </c:pt>
                <c:pt idx="37">
                  <c:v>47.158853000000001</c:v>
                </c:pt>
                <c:pt idx="38">
                  <c:v>47.158949</c:v>
                </c:pt>
                <c:pt idx="39">
                  <c:v>47.159053</c:v>
                </c:pt>
                <c:pt idx="40">
                  <c:v>47.159163999999997</c:v>
                </c:pt>
                <c:pt idx="41">
                  <c:v>47.159278</c:v>
                </c:pt>
                <c:pt idx="42">
                  <c:v>47.159390000000002</c:v>
                </c:pt>
                <c:pt idx="43">
                  <c:v>47.159503999999998</c:v>
                </c:pt>
                <c:pt idx="44">
                  <c:v>47.159618000000002</c:v>
                </c:pt>
                <c:pt idx="45">
                  <c:v>47.159733000000003</c:v>
                </c:pt>
                <c:pt idx="46">
                  <c:v>47.159847999999997</c:v>
                </c:pt>
                <c:pt idx="47">
                  <c:v>47.159962999999998</c:v>
                </c:pt>
                <c:pt idx="48">
                  <c:v>47.160079000000003</c:v>
                </c:pt>
                <c:pt idx="49">
                  <c:v>47.160195000000002</c:v>
                </c:pt>
                <c:pt idx="50">
                  <c:v>47.160316999999999</c:v>
                </c:pt>
                <c:pt idx="51">
                  <c:v>47.160440000000001</c:v>
                </c:pt>
                <c:pt idx="52">
                  <c:v>47.160559999999997</c:v>
                </c:pt>
                <c:pt idx="53">
                  <c:v>47.160671999999998</c:v>
                </c:pt>
                <c:pt idx="54">
                  <c:v>47.160774000000004</c:v>
                </c:pt>
                <c:pt idx="55">
                  <c:v>47.160881000000003</c:v>
                </c:pt>
                <c:pt idx="56">
                  <c:v>47.160988000000003</c:v>
                </c:pt>
                <c:pt idx="57">
                  <c:v>47.161095000000003</c:v>
                </c:pt>
                <c:pt idx="58">
                  <c:v>47.161200999999998</c:v>
                </c:pt>
                <c:pt idx="59">
                  <c:v>47.161307000000001</c:v>
                </c:pt>
                <c:pt idx="60">
                  <c:v>47.161414000000001</c:v>
                </c:pt>
                <c:pt idx="61">
                  <c:v>47.161523000000003</c:v>
                </c:pt>
                <c:pt idx="62">
                  <c:v>47.161633000000002</c:v>
                </c:pt>
                <c:pt idx="63">
                  <c:v>47.161746999999998</c:v>
                </c:pt>
                <c:pt idx="64">
                  <c:v>47.161864000000001</c:v>
                </c:pt>
                <c:pt idx="65">
                  <c:v>47.161987000000003</c:v>
                </c:pt>
                <c:pt idx="66">
                  <c:v>47.162111000000003</c:v>
                </c:pt>
                <c:pt idx="67">
                  <c:v>47.162236999999998</c:v>
                </c:pt>
                <c:pt idx="68">
                  <c:v>47.162362999999999</c:v>
                </c:pt>
                <c:pt idx="69">
                  <c:v>47.162492</c:v>
                </c:pt>
                <c:pt idx="70">
                  <c:v>47.162624000000001</c:v>
                </c:pt>
                <c:pt idx="71">
                  <c:v>47.162759000000001</c:v>
                </c:pt>
                <c:pt idx="72">
                  <c:v>47.162897999999998</c:v>
                </c:pt>
                <c:pt idx="73">
                  <c:v>47.163032000000001</c:v>
                </c:pt>
                <c:pt idx="74">
                  <c:v>47.163162</c:v>
                </c:pt>
                <c:pt idx="75">
                  <c:v>47.163288999999999</c:v>
                </c:pt>
                <c:pt idx="76">
                  <c:v>47.163417000000003</c:v>
                </c:pt>
                <c:pt idx="77">
                  <c:v>47.163542999999997</c:v>
                </c:pt>
                <c:pt idx="78">
                  <c:v>47.163665999999999</c:v>
                </c:pt>
                <c:pt idx="79">
                  <c:v>47.163773999999997</c:v>
                </c:pt>
                <c:pt idx="80">
                  <c:v>47.163868999999998</c:v>
                </c:pt>
                <c:pt idx="81">
                  <c:v>47.163963000000003</c:v>
                </c:pt>
                <c:pt idx="82">
                  <c:v>47.164048999999999</c:v>
                </c:pt>
                <c:pt idx="83">
                  <c:v>47.164124000000001</c:v>
                </c:pt>
                <c:pt idx="84">
                  <c:v>47.164191000000002</c:v>
                </c:pt>
                <c:pt idx="85">
                  <c:v>47.164245000000001</c:v>
                </c:pt>
                <c:pt idx="86">
                  <c:v>47.164299</c:v>
                </c:pt>
                <c:pt idx="87">
                  <c:v>47.164341999999998</c:v>
                </c:pt>
                <c:pt idx="88">
                  <c:v>47.164375</c:v>
                </c:pt>
                <c:pt idx="89">
                  <c:v>47.164394000000001</c:v>
                </c:pt>
                <c:pt idx="90">
                  <c:v>47.164396000000004</c:v>
                </c:pt>
                <c:pt idx="91">
                  <c:v>47.164394000000001</c:v>
                </c:pt>
                <c:pt idx="92">
                  <c:v>47.164385000000003</c:v>
                </c:pt>
                <c:pt idx="93">
                  <c:v>47.164351000000003</c:v>
                </c:pt>
                <c:pt idx="94">
                  <c:v>47.164312000000002</c:v>
                </c:pt>
                <c:pt idx="95">
                  <c:v>47.164282</c:v>
                </c:pt>
                <c:pt idx="96">
                  <c:v>47.164245999999999</c:v>
                </c:pt>
                <c:pt idx="97">
                  <c:v>47.164212999999997</c:v>
                </c:pt>
                <c:pt idx="98">
                  <c:v>47.164180000000002</c:v>
                </c:pt>
                <c:pt idx="99">
                  <c:v>47.164167999999997</c:v>
                </c:pt>
                <c:pt idx="100">
                  <c:v>47.164217000000001</c:v>
                </c:pt>
                <c:pt idx="101">
                  <c:v>47.164251999999998</c:v>
                </c:pt>
                <c:pt idx="102">
                  <c:v>47.164191000000002</c:v>
                </c:pt>
                <c:pt idx="103">
                  <c:v>47.164200999999998</c:v>
                </c:pt>
                <c:pt idx="104">
                  <c:v>47.164216000000003</c:v>
                </c:pt>
                <c:pt idx="105">
                  <c:v>47.164251</c:v>
                </c:pt>
                <c:pt idx="106">
                  <c:v>47.164282999999998</c:v>
                </c:pt>
                <c:pt idx="107">
                  <c:v>47.164268999999997</c:v>
                </c:pt>
                <c:pt idx="108">
                  <c:v>47.164239000000002</c:v>
                </c:pt>
                <c:pt idx="109">
                  <c:v>47.164192999999997</c:v>
                </c:pt>
                <c:pt idx="110">
                  <c:v>47.164150999999997</c:v>
                </c:pt>
                <c:pt idx="111">
                  <c:v>47.164099</c:v>
                </c:pt>
                <c:pt idx="112">
                  <c:v>47.164037999999998</c:v>
                </c:pt>
                <c:pt idx="113">
                  <c:v>47.163972999999999</c:v>
                </c:pt>
                <c:pt idx="114">
                  <c:v>47.163902999999998</c:v>
                </c:pt>
                <c:pt idx="115">
                  <c:v>47.163837000000001</c:v>
                </c:pt>
                <c:pt idx="116">
                  <c:v>47.163783000000002</c:v>
                </c:pt>
                <c:pt idx="117">
                  <c:v>47.163736</c:v>
                </c:pt>
                <c:pt idx="118">
                  <c:v>47.163693000000002</c:v>
                </c:pt>
                <c:pt idx="119">
                  <c:v>47.163659000000003</c:v>
                </c:pt>
                <c:pt idx="120">
                  <c:v>47.163623999999999</c:v>
                </c:pt>
                <c:pt idx="121">
                  <c:v>47.163592999999999</c:v>
                </c:pt>
                <c:pt idx="122">
                  <c:v>47.163556</c:v>
                </c:pt>
                <c:pt idx="123">
                  <c:v>47.163505000000001</c:v>
                </c:pt>
                <c:pt idx="124">
                  <c:v>47.163440000000001</c:v>
                </c:pt>
                <c:pt idx="125">
                  <c:v>47.163373999999997</c:v>
                </c:pt>
                <c:pt idx="126">
                  <c:v>47.163286999999997</c:v>
                </c:pt>
                <c:pt idx="127">
                  <c:v>47.163182999999997</c:v>
                </c:pt>
                <c:pt idx="128">
                  <c:v>47.163071000000002</c:v>
                </c:pt>
                <c:pt idx="129">
                  <c:v>47.162950000000002</c:v>
                </c:pt>
                <c:pt idx="130">
                  <c:v>47.162821000000001</c:v>
                </c:pt>
                <c:pt idx="131">
                  <c:v>47.162691000000002</c:v>
                </c:pt>
                <c:pt idx="132">
                  <c:v>47.162557999999997</c:v>
                </c:pt>
                <c:pt idx="133">
                  <c:v>47.162424000000001</c:v>
                </c:pt>
                <c:pt idx="134">
                  <c:v>47.162286999999999</c:v>
                </c:pt>
                <c:pt idx="135">
                  <c:v>47.162149999999997</c:v>
                </c:pt>
                <c:pt idx="136">
                  <c:v>47.162013000000002</c:v>
                </c:pt>
                <c:pt idx="137">
                  <c:v>47.161875000000002</c:v>
                </c:pt>
                <c:pt idx="138">
                  <c:v>47.161740000000002</c:v>
                </c:pt>
                <c:pt idx="139">
                  <c:v>47.161605999999999</c:v>
                </c:pt>
                <c:pt idx="140">
                  <c:v>47.161481000000002</c:v>
                </c:pt>
                <c:pt idx="141">
                  <c:v>47.161374000000002</c:v>
                </c:pt>
                <c:pt idx="142">
                  <c:v>47.161273000000001</c:v>
                </c:pt>
                <c:pt idx="143">
                  <c:v>47.161175999999998</c:v>
                </c:pt>
                <c:pt idx="144">
                  <c:v>47.161079000000001</c:v>
                </c:pt>
                <c:pt idx="145">
                  <c:v>47.160981999999997</c:v>
                </c:pt>
                <c:pt idx="146">
                  <c:v>47.160890000000002</c:v>
                </c:pt>
                <c:pt idx="147">
                  <c:v>47.160792999999998</c:v>
                </c:pt>
                <c:pt idx="148">
                  <c:v>47.160699000000001</c:v>
                </c:pt>
                <c:pt idx="149">
                  <c:v>47.160606000000001</c:v>
                </c:pt>
                <c:pt idx="150">
                  <c:v>47.160518000000003</c:v>
                </c:pt>
                <c:pt idx="151">
                  <c:v>47.160429000000001</c:v>
                </c:pt>
                <c:pt idx="152">
                  <c:v>47.160333999999999</c:v>
                </c:pt>
                <c:pt idx="153">
                  <c:v>47.160237000000002</c:v>
                </c:pt>
                <c:pt idx="154">
                  <c:v>47.160138000000003</c:v>
                </c:pt>
                <c:pt idx="155">
                  <c:v>47.160038999999998</c:v>
                </c:pt>
                <c:pt idx="156">
                  <c:v>47.159939000000001</c:v>
                </c:pt>
                <c:pt idx="157">
                  <c:v>47.159846000000002</c:v>
                </c:pt>
                <c:pt idx="158">
                  <c:v>47.159754999999997</c:v>
                </c:pt>
                <c:pt idx="159">
                  <c:v>47.159669999999998</c:v>
                </c:pt>
                <c:pt idx="160">
                  <c:v>47.159592000000004</c:v>
                </c:pt>
                <c:pt idx="161">
                  <c:v>47.159511999999999</c:v>
                </c:pt>
                <c:pt idx="162">
                  <c:v>47.159429000000003</c:v>
                </c:pt>
                <c:pt idx="163">
                  <c:v>47.159348000000001</c:v>
                </c:pt>
              </c:numCache>
            </c:numRef>
          </c:xVal>
          <c:yVal>
            <c:numRef>
              <c:f>'Lap 2 data'!$AR$10:$AR$200</c:f>
              <c:numCache>
                <c:formatCode>General</c:formatCode>
                <c:ptCount val="191"/>
                <c:pt idx="0">
                  <c:v>-88.489693000000003</c:v>
                </c:pt>
                <c:pt idx="1">
                  <c:v>-88.489569000000003</c:v>
                </c:pt>
                <c:pt idx="2">
                  <c:v>-88.489445000000003</c:v>
                </c:pt>
                <c:pt idx="3">
                  <c:v>-88.489317999999997</c:v>
                </c:pt>
                <c:pt idx="4">
                  <c:v>-88.489176999999998</c:v>
                </c:pt>
                <c:pt idx="5">
                  <c:v>-88.489013</c:v>
                </c:pt>
                <c:pt idx="6">
                  <c:v>-88.488840999999994</c:v>
                </c:pt>
                <c:pt idx="7">
                  <c:v>-88.488659999999996</c:v>
                </c:pt>
                <c:pt idx="8">
                  <c:v>-88.488465000000005</c:v>
                </c:pt>
                <c:pt idx="9">
                  <c:v>-88.488247999999999</c:v>
                </c:pt>
                <c:pt idx="10">
                  <c:v>-88.488037000000006</c:v>
                </c:pt>
                <c:pt idx="11">
                  <c:v>-88.487813000000003</c:v>
                </c:pt>
                <c:pt idx="12">
                  <c:v>-88.487590999999995</c:v>
                </c:pt>
                <c:pt idx="13">
                  <c:v>-88.487374000000003</c:v>
                </c:pt>
                <c:pt idx="14">
                  <c:v>-88.487160000000003</c:v>
                </c:pt>
                <c:pt idx="15">
                  <c:v>-88.486947999999998</c:v>
                </c:pt>
                <c:pt idx="16">
                  <c:v>-88.486739</c:v>
                </c:pt>
                <c:pt idx="17">
                  <c:v>-88.486535000000003</c:v>
                </c:pt>
                <c:pt idx="18">
                  <c:v>-88.486339999999998</c:v>
                </c:pt>
                <c:pt idx="19">
                  <c:v>-88.486160999999996</c:v>
                </c:pt>
                <c:pt idx="20">
                  <c:v>-88.485995000000003</c:v>
                </c:pt>
                <c:pt idx="21">
                  <c:v>-88.485838999999999</c:v>
                </c:pt>
                <c:pt idx="22">
                  <c:v>-88.485686000000001</c:v>
                </c:pt>
                <c:pt idx="23">
                  <c:v>-88.485534000000001</c:v>
                </c:pt>
                <c:pt idx="24">
                  <c:v>-88.485387000000003</c:v>
                </c:pt>
                <c:pt idx="25">
                  <c:v>-88.485245000000006</c:v>
                </c:pt>
                <c:pt idx="26">
                  <c:v>-88.485104000000007</c:v>
                </c:pt>
                <c:pt idx="27">
                  <c:v>-88.484965000000003</c:v>
                </c:pt>
                <c:pt idx="28">
                  <c:v>-88.484823000000006</c:v>
                </c:pt>
                <c:pt idx="29">
                  <c:v>-88.484683000000004</c:v>
                </c:pt>
                <c:pt idx="30">
                  <c:v>-88.484550999999996</c:v>
                </c:pt>
                <c:pt idx="31">
                  <c:v>-88.484435000000005</c:v>
                </c:pt>
                <c:pt idx="32">
                  <c:v>-88.484331999999995</c:v>
                </c:pt>
                <c:pt idx="33">
                  <c:v>-88.484247999999994</c:v>
                </c:pt>
                <c:pt idx="34">
                  <c:v>-88.484178</c:v>
                </c:pt>
                <c:pt idx="35">
                  <c:v>-88.484112999999994</c:v>
                </c:pt>
                <c:pt idx="36">
                  <c:v>-88.484063000000006</c:v>
                </c:pt>
                <c:pt idx="37">
                  <c:v>-88.484029000000007</c:v>
                </c:pt>
                <c:pt idx="38">
                  <c:v>-88.484014999999999</c:v>
                </c:pt>
                <c:pt idx="39">
                  <c:v>-88.484019000000004</c:v>
                </c:pt>
                <c:pt idx="40">
                  <c:v>-88.484031000000002</c:v>
                </c:pt>
                <c:pt idx="41">
                  <c:v>-88.484039999999993</c:v>
                </c:pt>
                <c:pt idx="42">
                  <c:v>-88.484046000000006</c:v>
                </c:pt>
                <c:pt idx="43">
                  <c:v>-88.484053000000003</c:v>
                </c:pt>
                <c:pt idx="44">
                  <c:v>-88.484066999999996</c:v>
                </c:pt>
                <c:pt idx="45">
                  <c:v>-88.484078999999994</c:v>
                </c:pt>
                <c:pt idx="46">
                  <c:v>-88.484088999999997</c:v>
                </c:pt>
                <c:pt idx="47">
                  <c:v>-88.484097000000006</c:v>
                </c:pt>
                <c:pt idx="48">
                  <c:v>-88.484099999999998</c:v>
                </c:pt>
                <c:pt idx="49">
                  <c:v>-88.484099999999998</c:v>
                </c:pt>
                <c:pt idx="50">
                  <c:v>-88.484100999999995</c:v>
                </c:pt>
                <c:pt idx="51">
                  <c:v>-88.484100999999995</c:v>
                </c:pt>
                <c:pt idx="52">
                  <c:v>-88.484091000000006</c:v>
                </c:pt>
                <c:pt idx="53">
                  <c:v>-88.484050999999994</c:v>
                </c:pt>
                <c:pt idx="54">
                  <c:v>-88.483987999999997</c:v>
                </c:pt>
                <c:pt idx="55">
                  <c:v>-88.483959999999996</c:v>
                </c:pt>
                <c:pt idx="56">
                  <c:v>-88.483943999999994</c:v>
                </c:pt>
                <c:pt idx="57">
                  <c:v>-88.483947999999998</c:v>
                </c:pt>
                <c:pt idx="58">
                  <c:v>-88.483951000000005</c:v>
                </c:pt>
                <c:pt idx="59">
                  <c:v>-88.483953999999997</c:v>
                </c:pt>
                <c:pt idx="60">
                  <c:v>-88.483958999999999</c:v>
                </c:pt>
                <c:pt idx="61">
                  <c:v>-88.483964</c:v>
                </c:pt>
                <c:pt idx="62">
                  <c:v>-88.483985000000004</c:v>
                </c:pt>
                <c:pt idx="63">
                  <c:v>-88.484027999999995</c:v>
                </c:pt>
                <c:pt idx="64">
                  <c:v>-88.484066999999996</c:v>
                </c:pt>
                <c:pt idx="65">
                  <c:v>-88.484104000000002</c:v>
                </c:pt>
                <c:pt idx="66">
                  <c:v>-88.484127999999998</c:v>
                </c:pt>
                <c:pt idx="67">
                  <c:v>-88.484131000000005</c:v>
                </c:pt>
                <c:pt idx="68">
                  <c:v>-88.484121999999999</c:v>
                </c:pt>
                <c:pt idx="69">
                  <c:v>-88.484110000000001</c:v>
                </c:pt>
                <c:pt idx="70">
                  <c:v>-88.484101999999993</c:v>
                </c:pt>
                <c:pt idx="71">
                  <c:v>-88.484103000000005</c:v>
                </c:pt>
                <c:pt idx="72">
                  <c:v>-88.484128999999996</c:v>
                </c:pt>
                <c:pt idx="73">
                  <c:v>-88.484183000000002</c:v>
                </c:pt>
                <c:pt idx="74">
                  <c:v>-88.484262999999999</c:v>
                </c:pt>
                <c:pt idx="75">
                  <c:v>-88.484359999999995</c:v>
                </c:pt>
                <c:pt idx="76">
                  <c:v>-88.484461999999994</c:v>
                </c:pt>
                <c:pt idx="77">
                  <c:v>-88.484566000000001</c:v>
                </c:pt>
                <c:pt idx="78">
                  <c:v>-88.484686999999994</c:v>
                </c:pt>
                <c:pt idx="79">
                  <c:v>-88.484824000000003</c:v>
                </c:pt>
                <c:pt idx="80">
                  <c:v>-88.484978999999996</c:v>
                </c:pt>
                <c:pt idx="81">
                  <c:v>-88.485133000000005</c:v>
                </c:pt>
                <c:pt idx="82">
                  <c:v>-88.485291000000004</c:v>
                </c:pt>
                <c:pt idx="83">
                  <c:v>-88.485456999999997</c:v>
                </c:pt>
                <c:pt idx="84">
                  <c:v>-88.485631999999995</c:v>
                </c:pt>
                <c:pt idx="85">
                  <c:v>-88.485816999999997</c:v>
                </c:pt>
                <c:pt idx="86">
                  <c:v>-88.485996</c:v>
                </c:pt>
                <c:pt idx="87">
                  <c:v>-88.486170000000001</c:v>
                </c:pt>
                <c:pt idx="88">
                  <c:v>-88.486339000000001</c:v>
                </c:pt>
                <c:pt idx="89">
                  <c:v>-88.486508000000001</c:v>
                </c:pt>
                <c:pt idx="90">
                  <c:v>-88.486676000000003</c:v>
                </c:pt>
                <c:pt idx="91">
                  <c:v>-88.486844000000005</c:v>
                </c:pt>
                <c:pt idx="92">
                  <c:v>-88.487009</c:v>
                </c:pt>
                <c:pt idx="93">
                  <c:v>-88.487166000000002</c:v>
                </c:pt>
                <c:pt idx="94">
                  <c:v>-88.487320999999994</c:v>
                </c:pt>
                <c:pt idx="95">
                  <c:v>-88.487475000000003</c:v>
                </c:pt>
                <c:pt idx="96">
                  <c:v>-88.487628000000001</c:v>
                </c:pt>
                <c:pt idx="97">
                  <c:v>-88.487778000000006</c:v>
                </c:pt>
                <c:pt idx="98">
                  <c:v>-88.487924000000007</c:v>
                </c:pt>
                <c:pt idx="99">
                  <c:v>-88.488059000000007</c:v>
                </c:pt>
                <c:pt idx="100">
                  <c:v>-88.488136999999995</c:v>
                </c:pt>
                <c:pt idx="101">
                  <c:v>-88.488230999999999</c:v>
                </c:pt>
                <c:pt idx="102">
                  <c:v>-88.488401999999994</c:v>
                </c:pt>
                <c:pt idx="103">
                  <c:v>-88.488462999999996</c:v>
                </c:pt>
                <c:pt idx="104">
                  <c:v>-88.488589000000005</c:v>
                </c:pt>
                <c:pt idx="105">
                  <c:v>-88.488792000000004</c:v>
                </c:pt>
                <c:pt idx="106">
                  <c:v>-88.488924999999995</c:v>
                </c:pt>
                <c:pt idx="107">
                  <c:v>-88.489068000000003</c:v>
                </c:pt>
                <c:pt idx="108">
                  <c:v>-88.489214000000004</c:v>
                </c:pt>
                <c:pt idx="109">
                  <c:v>-88.489356999999998</c:v>
                </c:pt>
                <c:pt idx="110">
                  <c:v>-88.489491000000001</c:v>
                </c:pt>
                <c:pt idx="111">
                  <c:v>-88.489624000000006</c:v>
                </c:pt>
                <c:pt idx="112">
                  <c:v>-88.489750999999998</c:v>
                </c:pt>
                <c:pt idx="113">
                  <c:v>-88.489874999999998</c:v>
                </c:pt>
                <c:pt idx="114">
                  <c:v>-88.489997000000002</c:v>
                </c:pt>
                <c:pt idx="115">
                  <c:v>-88.490127999999999</c:v>
                </c:pt>
                <c:pt idx="116">
                  <c:v>-88.490272000000004</c:v>
                </c:pt>
                <c:pt idx="117">
                  <c:v>-88.490419000000003</c:v>
                </c:pt>
                <c:pt idx="118">
                  <c:v>-88.490572999999998</c:v>
                </c:pt>
                <c:pt idx="119">
                  <c:v>-88.490735000000001</c:v>
                </c:pt>
                <c:pt idx="120">
                  <c:v>-88.490902000000006</c:v>
                </c:pt>
                <c:pt idx="121">
                  <c:v>-88.491078000000002</c:v>
                </c:pt>
                <c:pt idx="122">
                  <c:v>-88.491254999999995</c:v>
                </c:pt>
                <c:pt idx="123">
                  <c:v>-88.491421000000003</c:v>
                </c:pt>
                <c:pt idx="124">
                  <c:v>-88.491563999999997</c:v>
                </c:pt>
                <c:pt idx="125">
                  <c:v>-88.491692</c:v>
                </c:pt>
                <c:pt idx="126">
                  <c:v>-88.491808000000006</c:v>
                </c:pt>
                <c:pt idx="127">
                  <c:v>-88.491898000000006</c:v>
                </c:pt>
                <c:pt idx="128">
                  <c:v>-88.491962999999998</c:v>
                </c:pt>
                <c:pt idx="129">
                  <c:v>-88.491996999999998</c:v>
                </c:pt>
                <c:pt idx="130">
                  <c:v>-88.491981999999993</c:v>
                </c:pt>
                <c:pt idx="131">
                  <c:v>-88.491950000000003</c:v>
                </c:pt>
                <c:pt idx="132">
                  <c:v>-88.491906999999998</c:v>
                </c:pt>
                <c:pt idx="133">
                  <c:v>-88.491856999999996</c:v>
                </c:pt>
                <c:pt idx="134">
                  <c:v>-88.491802000000007</c:v>
                </c:pt>
                <c:pt idx="135">
                  <c:v>-88.491735000000006</c:v>
                </c:pt>
                <c:pt idx="136">
                  <c:v>-88.491664999999998</c:v>
                </c:pt>
                <c:pt idx="137">
                  <c:v>-88.491591</c:v>
                </c:pt>
                <c:pt idx="138">
                  <c:v>-88.491516000000004</c:v>
                </c:pt>
                <c:pt idx="139">
                  <c:v>-88.491438000000002</c:v>
                </c:pt>
                <c:pt idx="140">
                  <c:v>-88.491343000000001</c:v>
                </c:pt>
                <c:pt idx="141">
                  <c:v>-88.491220999999996</c:v>
                </c:pt>
                <c:pt idx="142">
                  <c:v>-88.491094000000004</c:v>
                </c:pt>
                <c:pt idx="143">
                  <c:v>-88.490976000000003</c:v>
                </c:pt>
                <c:pt idx="144">
                  <c:v>-88.490870000000001</c:v>
                </c:pt>
                <c:pt idx="145">
                  <c:v>-88.490786999999997</c:v>
                </c:pt>
                <c:pt idx="146">
                  <c:v>-88.490739000000005</c:v>
                </c:pt>
                <c:pt idx="147">
                  <c:v>-88.490714999999994</c:v>
                </c:pt>
                <c:pt idx="148">
                  <c:v>-88.490699000000006</c:v>
                </c:pt>
                <c:pt idx="149">
                  <c:v>-88.490684000000002</c:v>
                </c:pt>
                <c:pt idx="150">
                  <c:v>-88.490679999999998</c:v>
                </c:pt>
                <c:pt idx="151">
                  <c:v>-88.490673000000001</c:v>
                </c:pt>
                <c:pt idx="152">
                  <c:v>-88.490668999999997</c:v>
                </c:pt>
                <c:pt idx="153">
                  <c:v>-88.490667999999999</c:v>
                </c:pt>
                <c:pt idx="154">
                  <c:v>-88.490662</c:v>
                </c:pt>
                <c:pt idx="155">
                  <c:v>-88.490634</c:v>
                </c:pt>
                <c:pt idx="156">
                  <c:v>-88.490570000000005</c:v>
                </c:pt>
                <c:pt idx="157">
                  <c:v>-88.490499999999997</c:v>
                </c:pt>
                <c:pt idx="158">
                  <c:v>-88.490413000000004</c:v>
                </c:pt>
                <c:pt idx="159">
                  <c:v>-88.490302999999997</c:v>
                </c:pt>
                <c:pt idx="160">
                  <c:v>-88.490178</c:v>
                </c:pt>
                <c:pt idx="161">
                  <c:v>-88.490053000000003</c:v>
                </c:pt>
                <c:pt idx="162">
                  <c:v>-88.489926999999994</c:v>
                </c:pt>
                <c:pt idx="163">
                  <c:v>-88.489804000000007</c:v>
                </c:pt>
              </c:numCache>
            </c:numRef>
          </c:yVal>
          <c:smooth val="1"/>
        </c:ser>
        <c:ser>
          <c:idx val="2"/>
          <c:order val="2"/>
          <c:tx>
            <c:v>Lap3</c:v>
          </c:tx>
          <c:marker>
            <c:symbol val="none"/>
          </c:marker>
          <c:xVal>
            <c:numRef>
              <c:f>'Lap 3 data'!$AQ$10:$AQ$200</c:f>
              <c:numCache>
                <c:formatCode>General</c:formatCode>
                <c:ptCount val="191"/>
                <c:pt idx="0">
                  <c:v>47.159348000000001</c:v>
                </c:pt>
                <c:pt idx="1">
                  <c:v>47.159266000000002</c:v>
                </c:pt>
                <c:pt idx="2">
                  <c:v>47.159185000000001</c:v>
                </c:pt>
                <c:pt idx="3">
                  <c:v>47.159104999999997</c:v>
                </c:pt>
                <c:pt idx="4">
                  <c:v>47.159033999999998</c:v>
                </c:pt>
                <c:pt idx="5">
                  <c:v>47.158982000000002</c:v>
                </c:pt>
                <c:pt idx="6">
                  <c:v>47.158937999999999</c:v>
                </c:pt>
                <c:pt idx="7">
                  <c:v>47.158895999999999</c:v>
                </c:pt>
                <c:pt idx="8">
                  <c:v>47.158869000000003</c:v>
                </c:pt>
                <c:pt idx="9">
                  <c:v>47.158853000000001</c:v>
                </c:pt>
                <c:pt idx="10">
                  <c:v>47.158845999999997</c:v>
                </c:pt>
                <c:pt idx="11">
                  <c:v>47.158845999999997</c:v>
                </c:pt>
                <c:pt idx="12">
                  <c:v>47.158848999999996</c:v>
                </c:pt>
                <c:pt idx="13">
                  <c:v>47.158853999999998</c:v>
                </c:pt>
                <c:pt idx="14">
                  <c:v>47.158858000000002</c:v>
                </c:pt>
                <c:pt idx="15">
                  <c:v>47.158856999999998</c:v>
                </c:pt>
                <c:pt idx="16">
                  <c:v>47.158856</c:v>
                </c:pt>
                <c:pt idx="17">
                  <c:v>47.158853000000001</c:v>
                </c:pt>
                <c:pt idx="18">
                  <c:v>47.158844000000002</c:v>
                </c:pt>
                <c:pt idx="19">
                  <c:v>47.158827000000002</c:v>
                </c:pt>
                <c:pt idx="20">
                  <c:v>47.158797</c:v>
                </c:pt>
                <c:pt idx="21">
                  <c:v>47.158762000000003</c:v>
                </c:pt>
                <c:pt idx="22">
                  <c:v>47.158718</c:v>
                </c:pt>
                <c:pt idx="23">
                  <c:v>47.158673</c:v>
                </c:pt>
                <c:pt idx="24">
                  <c:v>47.158633000000002</c:v>
                </c:pt>
                <c:pt idx="25">
                  <c:v>47.158597</c:v>
                </c:pt>
                <c:pt idx="26">
                  <c:v>47.158565000000003</c:v>
                </c:pt>
                <c:pt idx="27">
                  <c:v>47.158546999999999</c:v>
                </c:pt>
                <c:pt idx="28">
                  <c:v>47.158532999999998</c:v>
                </c:pt>
                <c:pt idx="29">
                  <c:v>47.158521</c:v>
                </c:pt>
                <c:pt idx="30">
                  <c:v>47.158515000000001</c:v>
                </c:pt>
                <c:pt idx="31">
                  <c:v>47.158520000000003</c:v>
                </c:pt>
                <c:pt idx="32">
                  <c:v>47.158532000000001</c:v>
                </c:pt>
                <c:pt idx="33">
                  <c:v>47.158557999999999</c:v>
                </c:pt>
                <c:pt idx="34">
                  <c:v>47.158585000000002</c:v>
                </c:pt>
                <c:pt idx="35">
                  <c:v>47.158614999999998</c:v>
                </c:pt>
                <c:pt idx="36">
                  <c:v>47.158655000000003</c:v>
                </c:pt>
                <c:pt idx="37">
                  <c:v>47.158707999999997</c:v>
                </c:pt>
                <c:pt idx="38">
                  <c:v>47.158774000000001</c:v>
                </c:pt>
                <c:pt idx="39">
                  <c:v>47.158858000000002</c:v>
                </c:pt>
                <c:pt idx="40">
                  <c:v>47.158949</c:v>
                </c:pt>
                <c:pt idx="41">
                  <c:v>47.159045999999996</c:v>
                </c:pt>
                <c:pt idx="42">
                  <c:v>47.159146999999997</c:v>
                </c:pt>
                <c:pt idx="43">
                  <c:v>47.159249000000003</c:v>
                </c:pt>
                <c:pt idx="44">
                  <c:v>47.159357999999997</c:v>
                </c:pt>
                <c:pt idx="45">
                  <c:v>47.159469000000001</c:v>
                </c:pt>
                <c:pt idx="46">
                  <c:v>47.159574999999997</c:v>
                </c:pt>
                <c:pt idx="47">
                  <c:v>47.159683000000001</c:v>
                </c:pt>
                <c:pt idx="48">
                  <c:v>47.159796</c:v>
                </c:pt>
                <c:pt idx="49">
                  <c:v>47.159914000000001</c:v>
                </c:pt>
                <c:pt idx="50">
                  <c:v>47.160029999999999</c:v>
                </c:pt>
                <c:pt idx="51">
                  <c:v>47.160159</c:v>
                </c:pt>
                <c:pt idx="52">
                  <c:v>47.160286999999997</c:v>
                </c:pt>
                <c:pt idx="53">
                  <c:v>47.160412000000001</c:v>
                </c:pt>
                <c:pt idx="54">
                  <c:v>47.160532000000003</c:v>
                </c:pt>
                <c:pt idx="55">
                  <c:v>47.160643</c:v>
                </c:pt>
                <c:pt idx="56">
                  <c:v>47.160747999999998</c:v>
                </c:pt>
                <c:pt idx="57">
                  <c:v>47.160850000000003</c:v>
                </c:pt>
                <c:pt idx="58">
                  <c:v>47.160952000000002</c:v>
                </c:pt>
                <c:pt idx="59">
                  <c:v>47.161053000000003</c:v>
                </c:pt>
                <c:pt idx="60">
                  <c:v>47.161154000000003</c:v>
                </c:pt>
                <c:pt idx="61">
                  <c:v>47.161256999999999</c:v>
                </c:pt>
                <c:pt idx="62">
                  <c:v>47.161360999999999</c:v>
                </c:pt>
                <c:pt idx="63">
                  <c:v>47.161465</c:v>
                </c:pt>
                <c:pt idx="64">
                  <c:v>47.161572999999997</c:v>
                </c:pt>
                <c:pt idx="65">
                  <c:v>47.161684999999999</c:v>
                </c:pt>
                <c:pt idx="66">
                  <c:v>47.161791000000001</c:v>
                </c:pt>
                <c:pt idx="67">
                  <c:v>47.161898999999998</c:v>
                </c:pt>
                <c:pt idx="68">
                  <c:v>47.162011</c:v>
                </c:pt>
                <c:pt idx="69">
                  <c:v>47.162128000000003</c:v>
                </c:pt>
                <c:pt idx="70">
                  <c:v>47.162244999999999</c:v>
                </c:pt>
                <c:pt idx="71">
                  <c:v>47.162365000000001</c:v>
                </c:pt>
                <c:pt idx="72">
                  <c:v>47.162489000000001</c:v>
                </c:pt>
                <c:pt idx="73">
                  <c:v>47.162616999999997</c:v>
                </c:pt>
                <c:pt idx="74">
                  <c:v>47.162742000000001</c:v>
                </c:pt>
                <c:pt idx="75">
                  <c:v>47.162877000000002</c:v>
                </c:pt>
                <c:pt idx="76">
                  <c:v>47.163021999999998</c:v>
                </c:pt>
                <c:pt idx="77">
                  <c:v>47.163153999999999</c:v>
                </c:pt>
                <c:pt idx="78">
                  <c:v>47.163286999999997</c:v>
                </c:pt>
                <c:pt idx="79">
                  <c:v>47.163415999999998</c:v>
                </c:pt>
                <c:pt idx="80">
                  <c:v>47.163539999999998</c:v>
                </c:pt>
                <c:pt idx="81">
                  <c:v>47.163660999999998</c:v>
                </c:pt>
                <c:pt idx="82">
                  <c:v>47.163769000000002</c:v>
                </c:pt>
                <c:pt idx="83">
                  <c:v>47.163873000000002</c:v>
                </c:pt>
                <c:pt idx="84">
                  <c:v>47.163972000000001</c:v>
                </c:pt>
                <c:pt idx="85">
                  <c:v>47.164062000000001</c:v>
                </c:pt>
                <c:pt idx="86">
                  <c:v>47.164141000000001</c:v>
                </c:pt>
                <c:pt idx="87">
                  <c:v>47.164212999999997</c:v>
                </c:pt>
                <c:pt idx="88">
                  <c:v>47.164281000000003</c:v>
                </c:pt>
                <c:pt idx="89">
                  <c:v>47.164338999999998</c:v>
                </c:pt>
                <c:pt idx="90">
                  <c:v>47.164388000000002</c:v>
                </c:pt>
                <c:pt idx="91">
                  <c:v>47.164411999999999</c:v>
                </c:pt>
                <c:pt idx="92">
                  <c:v>47.164420999999997</c:v>
                </c:pt>
                <c:pt idx="93">
                  <c:v>47.164419000000002</c:v>
                </c:pt>
                <c:pt idx="94">
                  <c:v>47.164411000000001</c:v>
                </c:pt>
                <c:pt idx="95">
                  <c:v>47.164405000000002</c:v>
                </c:pt>
                <c:pt idx="96">
                  <c:v>47.164380999999999</c:v>
                </c:pt>
                <c:pt idx="97">
                  <c:v>47.164341999999998</c:v>
                </c:pt>
                <c:pt idx="98">
                  <c:v>47.164309000000003</c:v>
                </c:pt>
                <c:pt idx="99">
                  <c:v>47.164281000000003</c:v>
                </c:pt>
                <c:pt idx="100">
                  <c:v>47.164254999999997</c:v>
                </c:pt>
                <c:pt idx="101">
                  <c:v>47.164234999999998</c:v>
                </c:pt>
                <c:pt idx="102">
                  <c:v>47.164222000000002</c:v>
                </c:pt>
                <c:pt idx="103">
                  <c:v>47.164217000000001</c:v>
                </c:pt>
                <c:pt idx="104">
                  <c:v>47.164209999999997</c:v>
                </c:pt>
                <c:pt idx="105">
                  <c:v>47.164214999999999</c:v>
                </c:pt>
                <c:pt idx="106">
                  <c:v>47.164237999999997</c:v>
                </c:pt>
                <c:pt idx="107">
                  <c:v>47.164259999999999</c:v>
                </c:pt>
                <c:pt idx="108">
                  <c:v>47.164281000000003</c:v>
                </c:pt>
                <c:pt idx="109">
                  <c:v>47.164296</c:v>
                </c:pt>
                <c:pt idx="110">
                  <c:v>47.164306000000003</c:v>
                </c:pt>
                <c:pt idx="111">
                  <c:v>47.164313999999997</c:v>
                </c:pt>
                <c:pt idx="112">
                  <c:v>47.164313</c:v>
                </c:pt>
                <c:pt idx="113">
                  <c:v>47.164288999999997</c:v>
                </c:pt>
                <c:pt idx="114">
                  <c:v>47.164242999999999</c:v>
                </c:pt>
                <c:pt idx="115">
                  <c:v>47.164202000000003</c:v>
                </c:pt>
                <c:pt idx="116">
                  <c:v>47.164152000000001</c:v>
                </c:pt>
                <c:pt idx="117">
                  <c:v>47.164093000000001</c:v>
                </c:pt>
                <c:pt idx="118">
                  <c:v>47.164023</c:v>
                </c:pt>
                <c:pt idx="119">
                  <c:v>47.163953999999997</c:v>
                </c:pt>
                <c:pt idx="120">
                  <c:v>47.163888999999998</c:v>
                </c:pt>
                <c:pt idx="121">
                  <c:v>47.163831000000002</c:v>
                </c:pt>
                <c:pt idx="122">
                  <c:v>47.163778000000001</c:v>
                </c:pt>
                <c:pt idx="123">
                  <c:v>47.163724000000002</c:v>
                </c:pt>
                <c:pt idx="124">
                  <c:v>47.163671000000001</c:v>
                </c:pt>
                <c:pt idx="125">
                  <c:v>47.163628000000003</c:v>
                </c:pt>
                <c:pt idx="126">
                  <c:v>47.163597000000003</c:v>
                </c:pt>
                <c:pt idx="127">
                  <c:v>47.163570999999997</c:v>
                </c:pt>
                <c:pt idx="128">
                  <c:v>47.163539999999998</c:v>
                </c:pt>
                <c:pt idx="129">
                  <c:v>47.163494999999998</c:v>
                </c:pt>
                <c:pt idx="130">
                  <c:v>47.163426000000001</c:v>
                </c:pt>
                <c:pt idx="131">
                  <c:v>47.163342</c:v>
                </c:pt>
                <c:pt idx="132">
                  <c:v>47.163251000000002</c:v>
                </c:pt>
                <c:pt idx="133">
                  <c:v>47.163148</c:v>
                </c:pt>
                <c:pt idx="134">
                  <c:v>47.163024999999998</c:v>
                </c:pt>
                <c:pt idx="135">
                  <c:v>47.162894999999999</c:v>
                </c:pt>
                <c:pt idx="136">
                  <c:v>47.162761000000003</c:v>
                </c:pt>
                <c:pt idx="137">
                  <c:v>47.162627999999998</c:v>
                </c:pt>
                <c:pt idx="138">
                  <c:v>47.162495</c:v>
                </c:pt>
                <c:pt idx="139">
                  <c:v>47.162362999999999</c:v>
                </c:pt>
                <c:pt idx="140">
                  <c:v>47.162233000000001</c:v>
                </c:pt>
                <c:pt idx="141">
                  <c:v>47.162101999999997</c:v>
                </c:pt>
                <c:pt idx="142">
                  <c:v>47.161966999999997</c:v>
                </c:pt>
                <c:pt idx="143">
                  <c:v>47.161831999999997</c:v>
                </c:pt>
                <c:pt idx="144">
                  <c:v>47.161695999999999</c:v>
                </c:pt>
                <c:pt idx="145">
                  <c:v>47.161563999999998</c:v>
                </c:pt>
                <c:pt idx="146">
                  <c:v>47.161442000000001</c:v>
                </c:pt>
                <c:pt idx="147">
                  <c:v>47.161338000000001</c:v>
                </c:pt>
                <c:pt idx="148">
                  <c:v>47.161240999999997</c:v>
                </c:pt>
                <c:pt idx="149">
                  <c:v>47.161147</c:v>
                </c:pt>
                <c:pt idx="150">
                  <c:v>47.161056000000002</c:v>
                </c:pt>
                <c:pt idx="151">
                  <c:v>47.160966000000002</c:v>
                </c:pt>
                <c:pt idx="152">
                  <c:v>47.160874999999997</c:v>
                </c:pt>
                <c:pt idx="153">
                  <c:v>47.160787999999997</c:v>
                </c:pt>
                <c:pt idx="154">
                  <c:v>47.160699999999999</c:v>
                </c:pt>
                <c:pt idx="155">
                  <c:v>47.160612999999998</c:v>
                </c:pt>
                <c:pt idx="156">
                  <c:v>47.160527000000002</c:v>
                </c:pt>
                <c:pt idx="157">
                  <c:v>47.160443999999998</c:v>
                </c:pt>
                <c:pt idx="158">
                  <c:v>47.160361999999999</c:v>
                </c:pt>
                <c:pt idx="159">
                  <c:v>47.160277000000001</c:v>
                </c:pt>
                <c:pt idx="160">
                  <c:v>47.160189000000003</c:v>
                </c:pt>
                <c:pt idx="161">
                  <c:v>47.160097999999998</c:v>
                </c:pt>
                <c:pt idx="162">
                  <c:v>47.160001000000001</c:v>
                </c:pt>
                <c:pt idx="163">
                  <c:v>47.159903999999997</c:v>
                </c:pt>
                <c:pt idx="164">
                  <c:v>47.15981</c:v>
                </c:pt>
                <c:pt idx="165">
                  <c:v>47.159722000000002</c:v>
                </c:pt>
                <c:pt idx="166">
                  <c:v>47.159633999999997</c:v>
                </c:pt>
                <c:pt idx="167">
                  <c:v>47.159548999999998</c:v>
                </c:pt>
                <c:pt idx="168">
                  <c:v>47.159466999999999</c:v>
                </c:pt>
                <c:pt idx="169">
                  <c:v>47.159387000000002</c:v>
                </c:pt>
              </c:numCache>
            </c:numRef>
          </c:xVal>
          <c:yVal>
            <c:numRef>
              <c:f>'Lap 3 data'!$AR$10:$AR$200</c:f>
              <c:numCache>
                <c:formatCode>General</c:formatCode>
                <c:ptCount val="191"/>
                <c:pt idx="0">
                  <c:v>-88.489804000000007</c:v>
                </c:pt>
                <c:pt idx="1">
                  <c:v>-88.489680000000007</c:v>
                </c:pt>
                <c:pt idx="2">
                  <c:v>-88.489553000000001</c:v>
                </c:pt>
                <c:pt idx="3">
                  <c:v>-88.489423000000002</c:v>
                </c:pt>
                <c:pt idx="4">
                  <c:v>-88.489277000000001</c:v>
                </c:pt>
                <c:pt idx="5">
                  <c:v>-88.489102000000003</c:v>
                </c:pt>
                <c:pt idx="6">
                  <c:v>-88.488921000000005</c:v>
                </c:pt>
                <c:pt idx="7">
                  <c:v>-88.488742000000002</c:v>
                </c:pt>
                <c:pt idx="8">
                  <c:v>-88.488552999999996</c:v>
                </c:pt>
                <c:pt idx="9">
                  <c:v>-88.488355999999996</c:v>
                </c:pt>
                <c:pt idx="10">
                  <c:v>-88.488150000000005</c:v>
                </c:pt>
                <c:pt idx="11">
                  <c:v>-88.487938</c:v>
                </c:pt>
                <c:pt idx="12">
                  <c:v>-88.487724999999998</c:v>
                </c:pt>
                <c:pt idx="13">
                  <c:v>-88.487513000000007</c:v>
                </c:pt>
                <c:pt idx="14">
                  <c:v>-88.487297999999996</c:v>
                </c:pt>
                <c:pt idx="15">
                  <c:v>-88.487082999999998</c:v>
                </c:pt>
                <c:pt idx="16">
                  <c:v>-88.486873000000003</c:v>
                </c:pt>
                <c:pt idx="17">
                  <c:v>-88.486665000000002</c:v>
                </c:pt>
                <c:pt idx="18">
                  <c:v>-88.486463999999998</c:v>
                </c:pt>
                <c:pt idx="19">
                  <c:v>-88.486275000000006</c:v>
                </c:pt>
                <c:pt idx="20">
                  <c:v>-88.486102000000002</c:v>
                </c:pt>
                <c:pt idx="21">
                  <c:v>-88.485934</c:v>
                </c:pt>
                <c:pt idx="22">
                  <c:v>-88.485778999999994</c:v>
                </c:pt>
                <c:pt idx="23">
                  <c:v>-88.485637999999994</c:v>
                </c:pt>
                <c:pt idx="24">
                  <c:v>-88.485495</c:v>
                </c:pt>
                <c:pt idx="25">
                  <c:v>-88.485354999999998</c:v>
                </c:pt>
                <c:pt idx="26">
                  <c:v>-88.485217000000006</c:v>
                </c:pt>
                <c:pt idx="27">
                  <c:v>-88.485086999999993</c:v>
                </c:pt>
                <c:pt idx="28">
                  <c:v>-88.484955999999997</c:v>
                </c:pt>
                <c:pt idx="29">
                  <c:v>-88.484830000000002</c:v>
                </c:pt>
                <c:pt idx="30">
                  <c:v>-88.484712999999999</c:v>
                </c:pt>
                <c:pt idx="31">
                  <c:v>-88.484607999999994</c:v>
                </c:pt>
                <c:pt idx="32">
                  <c:v>-88.484516999999997</c:v>
                </c:pt>
                <c:pt idx="33">
                  <c:v>-88.484435000000005</c:v>
                </c:pt>
                <c:pt idx="34">
                  <c:v>-88.484356000000005</c:v>
                </c:pt>
                <c:pt idx="35">
                  <c:v>-88.484278000000003</c:v>
                </c:pt>
                <c:pt idx="36">
                  <c:v>-88.484209000000007</c:v>
                </c:pt>
                <c:pt idx="37">
                  <c:v>-88.484149000000002</c:v>
                </c:pt>
                <c:pt idx="38">
                  <c:v>-88.484105</c:v>
                </c:pt>
                <c:pt idx="39">
                  <c:v>-88.484080000000006</c:v>
                </c:pt>
                <c:pt idx="40">
                  <c:v>-88.484063000000006</c:v>
                </c:pt>
                <c:pt idx="41">
                  <c:v>-88.484059000000002</c:v>
                </c:pt>
                <c:pt idx="42">
                  <c:v>-88.484066999999996</c:v>
                </c:pt>
                <c:pt idx="43">
                  <c:v>-88.484071</c:v>
                </c:pt>
                <c:pt idx="44">
                  <c:v>-88.484083999999996</c:v>
                </c:pt>
                <c:pt idx="45">
                  <c:v>-88.484101999999993</c:v>
                </c:pt>
                <c:pt idx="46">
                  <c:v>-88.484111999999996</c:v>
                </c:pt>
                <c:pt idx="47">
                  <c:v>-88.484122999999997</c:v>
                </c:pt>
                <c:pt idx="48">
                  <c:v>-88.484128999999996</c:v>
                </c:pt>
                <c:pt idx="49">
                  <c:v>-88.484133999999997</c:v>
                </c:pt>
                <c:pt idx="50">
                  <c:v>-88.484139999999996</c:v>
                </c:pt>
                <c:pt idx="51">
                  <c:v>-88.484138000000002</c:v>
                </c:pt>
                <c:pt idx="52">
                  <c:v>-88.484123999999994</c:v>
                </c:pt>
                <c:pt idx="53">
                  <c:v>-88.484110999999999</c:v>
                </c:pt>
                <c:pt idx="54">
                  <c:v>-88.484082000000001</c:v>
                </c:pt>
                <c:pt idx="55">
                  <c:v>-88.484037999999998</c:v>
                </c:pt>
                <c:pt idx="56">
                  <c:v>-88.483994999999993</c:v>
                </c:pt>
                <c:pt idx="57">
                  <c:v>-88.483958999999999</c:v>
                </c:pt>
                <c:pt idx="58">
                  <c:v>-88.483940000000004</c:v>
                </c:pt>
                <c:pt idx="59">
                  <c:v>-88.483945000000006</c:v>
                </c:pt>
                <c:pt idx="60">
                  <c:v>-88.483947999999998</c:v>
                </c:pt>
                <c:pt idx="61">
                  <c:v>-88.483953</c:v>
                </c:pt>
                <c:pt idx="62">
                  <c:v>-88.483965999999995</c:v>
                </c:pt>
                <c:pt idx="63">
                  <c:v>-88.483964999999998</c:v>
                </c:pt>
                <c:pt idx="64">
                  <c:v>-88.483971999999994</c:v>
                </c:pt>
                <c:pt idx="65">
                  <c:v>-88.483991000000003</c:v>
                </c:pt>
                <c:pt idx="66">
                  <c:v>-88.484020999999998</c:v>
                </c:pt>
                <c:pt idx="67">
                  <c:v>-88.484067999999994</c:v>
                </c:pt>
                <c:pt idx="68">
                  <c:v>-88.484099000000001</c:v>
                </c:pt>
                <c:pt idx="69">
                  <c:v>-88.484116</c:v>
                </c:pt>
                <c:pt idx="70">
                  <c:v>-88.484129999999993</c:v>
                </c:pt>
                <c:pt idx="71">
                  <c:v>-88.484134999999995</c:v>
                </c:pt>
                <c:pt idx="72">
                  <c:v>-88.484123999999994</c:v>
                </c:pt>
                <c:pt idx="73">
                  <c:v>-88.484099999999998</c:v>
                </c:pt>
                <c:pt idx="74">
                  <c:v>-88.484083999999996</c:v>
                </c:pt>
                <c:pt idx="75">
                  <c:v>-88.484083999999996</c:v>
                </c:pt>
                <c:pt idx="76">
                  <c:v>-88.484125000000006</c:v>
                </c:pt>
                <c:pt idx="77">
                  <c:v>-88.484189999999998</c:v>
                </c:pt>
                <c:pt idx="78">
                  <c:v>-88.484263999999996</c:v>
                </c:pt>
                <c:pt idx="79">
                  <c:v>-88.484354999999994</c:v>
                </c:pt>
                <c:pt idx="80">
                  <c:v>-88.484482</c:v>
                </c:pt>
                <c:pt idx="81">
                  <c:v>-88.484595999999996</c:v>
                </c:pt>
                <c:pt idx="82">
                  <c:v>-88.484727000000007</c:v>
                </c:pt>
                <c:pt idx="83">
                  <c:v>-88.484870999999998</c:v>
                </c:pt>
                <c:pt idx="84">
                  <c:v>-88.485024999999993</c:v>
                </c:pt>
                <c:pt idx="85">
                  <c:v>-88.485191</c:v>
                </c:pt>
                <c:pt idx="86">
                  <c:v>-88.485373999999993</c:v>
                </c:pt>
                <c:pt idx="87">
                  <c:v>-88.485562999999999</c:v>
                </c:pt>
                <c:pt idx="88">
                  <c:v>-88.485752000000005</c:v>
                </c:pt>
                <c:pt idx="89">
                  <c:v>-88.485935999999995</c:v>
                </c:pt>
                <c:pt idx="90">
                  <c:v>-88.486121999999995</c:v>
                </c:pt>
                <c:pt idx="91">
                  <c:v>-88.486309000000006</c:v>
                </c:pt>
                <c:pt idx="92">
                  <c:v>-88.486492999999996</c:v>
                </c:pt>
                <c:pt idx="93">
                  <c:v>-88.486666</c:v>
                </c:pt>
                <c:pt idx="94">
                  <c:v>-88.486834000000002</c:v>
                </c:pt>
                <c:pt idx="95">
                  <c:v>-88.486999999999995</c:v>
                </c:pt>
                <c:pt idx="96">
                  <c:v>-88.487155000000001</c:v>
                </c:pt>
                <c:pt idx="97">
                  <c:v>-88.487292999999994</c:v>
                </c:pt>
                <c:pt idx="98">
                  <c:v>-88.487431999999998</c:v>
                </c:pt>
                <c:pt idx="99">
                  <c:v>-88.487572</c:v>
                </c:pt>
                <c:pt idx="100">
                  <c:v>-88.487703999999994</c:v>
                </c:pt>
                <c:pt idx="101">
                  <c:v>-88.487819000000002</c:v>
                </c:pt>
                <c:pt idx="102">
                  <c:v>-88.487925000000004</c:v>
                </c:pt>
                <c:pt idx="103">
                  <c:v>-88.488033000000001</c:v>
                </c:pt>
                <c:pt idx="104">
                  <c:v>-88.488142999999994</c:v>
                </c:pt>
                <c:pt idx="105">
                  <c:v>-88.488243999999995</c:v>
                </c:pt>
                <c:pt idx="106">
                  <c:v>-88.488336000000004</c:v>
                </c:pt>
                <c:pt idx="107">
                  <c:v>-88.488433000000001</c:v>
                </c:pt>
                <c:pt idx="108">
                  <c:v>-88.488532000000006</c:v>
                </c:pt>
                <c:pt idx="109">
                  <c:v>-88.488635000000002</c:v>
                </c:pt>
                <c:pt idx="110">
                  <c:v>-88.488746000000006</c:v>
                </c:pt>
                <c:pt idx="111">
                  <c:v>-88.488861</c:v>
                </c:pt>
                <c:pt idx="112">
                  <c:v>-88.488983000000005</c:v>
                </c:pt>
                <c:pt idx="113">
                  <c:v>-88.489108000000002</c:v>
                </c:pt>
                <c:pt idx="114">
                  <c:v>-88.489238999999998</c:v>
                </c:pt>
                <c:pt idx="115">
                  <c:v>-88.489363999999995</c:v>
                </c:pt>
                <c:pt idx="116">
                  <c:v>-88.489484000000004</c:v>
                </c:pt>
                <c:pt idx="117">
                  <c:v>-88.489603000000002</c:v>
                </c:pt>
                <c:pt idx="118">
                  <c:v>-88.489716000000001</c:v>
                </c:pt>
                <c:pt idx="119">
                  <c:v>-88.489830999999995</c:v>
                </c:pt>
                <c:pt idx="120">
                  <c:v>-88.489958000000001</c:v>
                </c:pt>
                <c:pt idx="121">
                  <c:v>-88.490098000000003</c:v>
                </c:pt>
                <c:pt idx="122">
                  <c:v>-88.490243000000007</c:v>
                </c:pt>
                <c:pt idx="123">
                  <c:v>-88.490382999999994</c:v>
                </c:pt>
                <c:pt idx="124">
                  <c:v>-88.490521999999999</c:v>
                </c:pt>
                <c:pt idx="125">
                  <c:v>-88.490671000000006</c:v>
                </c:pt>
                <c:pt idx="126">
                  <c:v>-88.490832999999995</c:v>
                </c:pt>
                <c:pt idx="127">
                  <c:v>-88.491006999999996</c:v>
                </c:pt>
                <c:pt idx="128">
                  <c:v>-88.49118</c:v>
                </c:pt>
                <c:pt idx="129">
                  <c:v>-88.491345999999993</c:v>
                </c:pt>
                <c:pt idx="130">
                  <c:v>-88.491496999999995</c:v>
                </c:pt>
                <c:pt idx="131">
                  <c:v>-88.491630000000001</c:v>
                </c:pt>
                <c:pt idx="132">
                  <c:v>-88.491748000000001</c:v>
                </c:pt>
                <c:pt idx="133">
                  <c:v>-88.491838000000001</c:v>
                </c:pt>
                <c:pt idx="134">
                  <c:v>-88.491882000000004</c:v>
                </c:pt>
                <c:pt idx="135">
                  <c:v>-88.491899000000004</c:v>
                </c:pt>
                <c:pt idx="136">
                  <c:v>-88.491894000000002</c:v>
                </c:pt>
                <c:pt idx="137">
                  <c:v>-88.491874999999993</c:v>
                </c:pt>
                <c:pt idx="138">
                  <c:v>-88.491833</c:v>
                </c:pt>
                <c:pt idx="139">
                  <c:v>-88.491782000000001</c:v>
                </c:pt>
                <c:pt idx="140">
                  <c:v>-88.491720000000001</c:v>
                </c:pt>
                <c:pt idx="141">
                  <c:v>-88.491652000000002</c:v>
                </c:pt>
                <c:pt idx="142">
                  <c:v>-88.491584000000003</c:v>
                </c:pt>
                <c:pt idx="143">
                  <c:v>-88.491519999999994</c:v>
                </c:pt>
                <c:pt idx="144">
                  <c:v>-88.491450999999998</c:v>
                </c:pt>
                <c:pt idx="145">
                  <c:v>-88.491373999999993</c:v>
                </c:pt>
                <c:pt idx="146">
                  <c:v>-88.491277999999994</c:v>
                </c:pt>
                <c:pt idx="147">
                  <c:v>-88.491157000000001</c:v>
                </c:pt>
                <c:pt idx="148">
                  <c:v>-88.491033000000002</c:v>
                </c:pt>
                <c:pt idx="149">
                  <c:v>-88.490919000000005</c:v>
                </c:pt>
                <c:pt idx="150">
                  <c:v>-88.490818000000004</c:v>
                </c:pt>
                <c:pt idx="151">
                  <c:v>-88.490741</c:v>
                </c:pt>
                <c:pt idx="152">
                  <c:v>-88.490695000000002</c:v>
                </c:pt>
                <c:pt idx="153">
                  <c:v>-88.490673000000001</c:v>
                </c:pt>
                <c:pt idx="154">
                  <c:v>-88.490661000000003</c:v>
                </c:pt>
                <c:pt idx="155">
                  <c:v>-88.490651999999997</c:v>
                </c:pt>
                <c:pt idx="156">
                  <c:v>-88.490641999999994</c:v>
                </c:pt>
                <c:pt idx="157">
                  <c:v>-88.490639000000002</c:v>
                </c:pt>
                <c:pt idx="158">
                  <c:v>-88.490634</c:v>
                </c:pt>
                <c:pt idx="159">
                  <c:v>-88.490634999999997</c:v>
                </c:pt>
                <c:pt idx="160">
                  <c:v>-88.490629999999996</c:v>
                </c:pt>
                <c:pt idx="161">
                  <c:v>-88.490612999999996</c:v>
                </c:pt>
                <c:pt idx="162">
                  <c:v>-88.490577999999999</c:v>
                </c:pt>
                <c:pt idx="163">
                  <c:v>-88.490538999999998</c:v>
                </c:pt>
                <c:pt idx="164">
                  <c:v>-88.490482</c:v>
                </c:pt>
                <c:pt idx="165">
                  <c:v>-88.490382999999994</c:v>
                </c:pt>
                <c:pt idx="166">
                  <c:v>-88.490263999999996</c:v>
                </c:pt>
                <c:pt idx="167">
                  <c:v>-88.490146999999993</c:v>
                </c:pt>
                <c:pt idx="168">
                  <c:v>-88.490025000000003</c:v>
                </c:pt>
                <c:pt idx="169">
                  <c:v>-88.489903999999996</c:v>
                </c:pt>
              </c:numCache>
            </c:numRef>
          </c:yVal>
          <c:smooth val="1"/>
        </c:ser>
        <c:ser>
          <c:idx val="3"/>
          <c:order val="3"/>
          <c:tx>
            <c:v>Lap4</c:v>
          </c:tx>
          <c:marker>
            <c:symbol val="none"/>
          </c:marker>
          <c:xVal>
            <c:numRef>
              <c:f>'Lap 4 data'!$AQ$10:$AQ$200</c:f>
              <c:numCache>
                <c:formatCode>General</c:formatCode>
                <c:ptCount val="191"/>
                <c:pt idx="0">
                  <c:v>47.159387000000002</c:v>
                </c:pt>
                <c:pt idx="1">
                  <c:v>47.159312</c:v>
                </c:pt>
                <c:pt idx="2">
                  <c:v>47.159233999999998</c:v>
                </c:pt>
                <c:pt idx="3">
                  <c:v>47.159154999999998</c:v>
                </c:pt>
                <c:pt idx="4">
                  <c:v>47.159081</c:v>
                </c:pt>
                <c:pt idx="5">
                  <c:v>47.159008</c:v>
                </c:pt>
                <c:pt idx="6">
                  <c:v>47.158946999999998</c:v>
                </c:pt>
                <c:pt idx="7">
                  <c:v>47.158900000000003</c:v>
                </c:pt>
                <c:pt idx="8">
                  <c:v>47.158859</c:v>
                </c:pt>
                <c:pt idx="9">
                  <c:v>47.158839999999998</c:v>
                </c:pt>
                <c:pt idx="10">
                  <c:v>47.158833999999999</c:v>
                </c:pt>
                <c:pt idx="11">
                  <c:v>47.158833999999999</c:v>
                </c:pt>
                <c:pt idx="12">
                  <c:v>47.158838000000003</c:v>
                </c:pt>
                <c:pt idx="13">
                  <c:v>47.158836999999998</c:v>
                </c:pt>
                <c:pt idx="14">
                  <c:v>47.158836999999998</c:v>
                </c:pt>
                <c:pt idx="15">
                  <c:v>47.158839</c:v>
                </c:pt>
                <c:pt idx="16">
                  <c:v>47.158841000000002</c:v>
                </c:pt>
                <c:pt idx="17">
                  <c:v>47.158842</c:v>
                </c:pt>
                <c:pt idx="18">
                  <c:v>47.158842</c:v>
                </c:pt>
                <c:pt idx="19">
                  <c:v>47.158838000000003</c:v>
                </c:pt>
                <c:pt idx="20">
                  <c:v>47.158825</c:v>
                </c:pt>
                <c:pt idx="21">
                  <c:v>47.158799000000002</c:v>
                </c:pt>
                <c:pt idx="22">
                  <c:v>47.158762000000003</c:v>
                </c:pt>
                <c:pt idx="23">
                  <c:v>47.158710999999997</c:v>
                </c:pt>
                <c:pt idx="24">
                  <c:v>47.158653000000001</c:v>
                </c:pt>
                <c:pt idx="25">
                  <c:v>47.158602999999999</c:v>
                </c:pt>
                <c:pt idx="26">
                  <c:v>47.158565000000003</c:v>
                </c:pt>
                <c:pt idx="27">
                  <c:v>47.158534000000003</c:v>
                </c:pt>
                <c:pt idx="28">
                  <c:v>47.158520000000003</c:v>
                </c:pt>
                <c:pt idx="29">
                  <c:v>47.158512999999999</c:v>
                </c:pt>
                <c:pt idx="30">
                  <c:v>47.158504999999998</c:v>
                </c:pt>
                <c:pt idx="31">
                  <c:v>47.158498000000002</c:v>
                </c:pt>
                <c:pt idx="32">
                  <c:v>47.158492000000003</c:v>
                </c:pt>
                <c:pt idx="33">
                  <c:v>47.158501000000001</c:v>
                </c:pt>
                <c:pt idx="34">
                  <c:v>47.158527999999997</c:v>
                </c:pt>
                <c:pt idx="35">
                  <c:v>47.158555</c:v>
                </c:pt>
                <c:pt idx="36">
                  <c:v>47.1586</c:v>
                </c:pt>
                <c:pt idx="37">
                  <c:v>47.158651999999996</c:v>
                </c:pt>
                <c:pt idx="38">
                  <c:v>47.158710999999997</c:v>
                </c:pt>
                <c:pt idx="39">
                  <c:v>47.158782000000002</c:v>
                </c:pt>
                <c:pt idx="40">
                  <c:v>47.158867000000001</c:v>
                </c:pt>
                <c:pt idx="41">
                  <c:v>47.158959000000003</c:v>
                </c:pt>
                <c:pt idx="42">
                  <c:v>47.159055000000002</c:v>
                </c:pt>
                <c:pt idx="43">
                  <c:v>47.159156000000003</c:v>
                </c:pt>
                <c:pt idx="44">
                  <c:v>47.159261999999998</c:v>
                </c:pt>
                <c:pt idx="45">
                  <c:v>47.159371999999998</c:v>
                </c:pt>
                <c:pt idx="46">
                  <c:v>47.159483000000002</c:v>
                </c:pt>
                <c:pt idx="47">
                  <c:v>47.159595000000003</c:v>
                </c:pt>
                <c:pt idx="48">
                  <c:v>47.159708000000002</c:v>
                </c:pt>
                <c:pt idx="49">
                  <c:v>47.159823000000003</c:v>
                </c:pt>
                <c:pt idx="50">
                  <c:v>47.159939000000001</c:v>
                </c:pt>
                <c:pt idx="51">
                  <c:v>47.160057999999999</c:v>
                </c:pt>
                <c:pt idx="52">
                  <c:v>47.160181000000001</c:v>
                </c:pt>
                <c:pt idx="53">
                  <c:v>47.160302000000001</c:v>
                </c:pt>
                <c:pt idx="54">
                  <c:v>47.160423999999999</c:v>
                </c:pt>
                <c:pt idx="55">
                  <c:v>47.160550000000001</c:v>
                </c:pt>
                <c:pt idx="56">
                  <c:v>47.160676000000002</c:v>
                </c:pt>
                <c:pt idx="57">
                  <c:v>47.160792999999998</c:v>
                </c:pt>
                <c:pt idx="58">
                  <c:v>47.160899999999998</c:v>
                </c:pt>
                <c:pt idx="59">
                  <c:v>47.161008000000002</c:v>
                </c:pt>
                <c:pt idx="60">
                  <c:v>47.161121000000001</c:v>
                </c:pt>
                <c:pt idx="61">
                  <c:v>47.161228000000001</c:v>
                </c:pt>
                <c:pt idx="62">
                  <c:v>47.161330999999997</c:v>
                </c:pt>
                <c:pt idx="63">
                  <c:v>47.161433000000002</c:v>
                </c:pt>
                <c:pt idx="64">
                  <c:v>47.161532000000001</c:v>
                </c:pt>
                <c:pt idx="65">
                  <c:v>47.161628999999998</c:v>
                </c:pt>
                <c:pt idx="66">
                  <c:v>47.161726000000002</c:v>
                </c:pt>
                <c:pt idx="67">
                  <c:v>47.161827000000002</c:v>
                </c:pt>
                <c:pt idx="68">
                  <c:v>47.161935</c:v>
                </c:pt>
                <c:pt idx="69">
                  <c:v>47.162044000000002</c:v>
                </c:pt>
                <c:pt idx="70">
                  <c:v>47.162160999999998</c:v>
                </c:pt>
                <c:pt idx="71">
                  <c:v>47.162275000000001</c:v>
                </c:pt>
                <c:pt idx="72">
                  <c:v>47.162399999999998</c:v>
                </c:pt>
                <c:pt idx="73">
                  <c:v>47.162534999999998</c:v>
                </c:pt>
                <c:pt idx="74">
                  <c:v>47.162671000000003</c:v>
                </c:pt>
                <c:pt idx="75">
                  <c:v>47.162806000000003</c:v>
                </c:pt>
                <c:pt idx="76">
                  <c:v>47.162939999999999</c:v>
                </c:pt>
                <c:pt idx="77">
                  <c:v>47.163072999999997</c:v>
                </c:pt>
                <c:pt idx="78">
                  <c:v>47.163204</c:v>
                </c:pt>
                <c:pt idx="79">
                  <c:v>47.163330999999999</c:v>
                </c:pt>
                <c:pt idx="80">
                  <c:v>47.163457000000001</c:v>
                </c:pt>
                <c:pt idx="81">
                  <c:v>47.163581000000001</c:v>
                </c:pt>
                <c:pt idx="82">
                  <c:v>47.163697999999997</c:v>
                </c:pt>
                <c:pt idx="83">
                  <c:v>47.163809000000001</c:v>
                </c:pt>
                <c:pt idx="84">
                  <c:v>47.163907000000002</c:v>
                </c:pt>
                <c:pt idx="85">
                  <c:v>47.163994000000002</c:v>
                </c:pt>
                <c:pt idx="86">
                  <c:v>47.164074999999997</c:v>
                </c:pt>
                <c:pt idx="87">
                  <c:v>47.164149000000002</c:v>
                </c:pt>
                <c:pt idx="88">
                  <c:v>47.164214999999999</c:v>
                </c:pt>
                <c:pt idx="89">
                  <c:v>47.164273000000001</c:v>
                </c:pt>
                <c:pt idx="90">
                  <c:v>47.164319999999996</c:v>
                </c:pt>
                <c:pt idx="91">
                  <c:v>47.164358</c:v>
                </c:pt>
                <c:pt idx="92">
                  <c:v>47.164382000000003</c:v>
                </c:pt>
                <c:pt idx="93">
                  <c:v>47.164391000000002</c:v>
                </c:pt>
                <c:pt idx="94">
                  <c:v>47.164389</c:v>
                </c:pt>
                <c:pt idx="95">
                  <c:v>47.164374000000002</c:v>
                </c:pt>
                <c:pt idx="96">
                  <c:v>47.164349000000001</c:v>
                </c:pt>
                <c:pt idx="97">
                  <c:v>47.164315000000002</c:v>
                </c:pt>
                <c:pt idx="98">
                  <c:v>47.164281000000003</c:v>
                </c:pt>
                <c:pt idx="99">
                  <c:v>47.164251999999998</c:v>
                </c:pt>
                <c:pt idx="100">
                  <c:v>47.164228999999999</c:v>
                </c:pt>
                <c:pt idx="101">
                  <c:v>47.164206999999998</c:v>
                </c:pt>
                <c:pt idx="102">
                  <c:v>47.164180999999999</c:v>
                </c:pt>
                <c:pt idx="103">
                  <c:v>47.164163000000002</c:v>
                </c:pt>
                <c:pt idx="104">
                  <c:v>47.164158999999998</c:v>
                </c:pt>
                <c:pt idx="105">
                  <c:v>47.164164</c:v>
                </c:pt>
                <c:pt idx="106">
                  <c:v>47.164177000000002</c:v>
                </c:pt>
                <c:pt idx="107">
                  <c:v>47.164200000000001</c:v>
                </c:pt>
                <c:pt idx="108">
                  <c:v>47.164219000000003</c:v>
                </c:pt>
                <c:pt idx="109">
                  <c:v>47.164237999999997</c:v>
                </c:pt>
                <c:pt idx="110">
                  <c:v>47.164254</c:v>
                </c:pt>
                <c:pt idx="111">
                  <c:v>47.164265</c:v>
                </c:pt>
                <c:pt idx="112">
                  <c:v>47.164270999999999</c:v>
                </c:pt>
                <c:pt idx="113">
                  <c:v>47.164271999999997</c:v>
                </c:pt>
                <c:pt idx="114">
                  <c:v>47.164262999999998</c:v>
                </c:pt>
                <c:pt idx="115">
                  <c:v>47.164233000000003</c:v>
                </c:pt>
                <c:pt idx="116">
                  <c:v>47.164197999999999</c:v>
                </c:pt>
                <c:pt idx="117">
                  <c:v>47.164155999999998</c:v>
                </c:pt>
                <c:pt idx="118">
                  <c:v>47.164109000000003</c:v>
                </c:pt>
                <c:pt idx="119">
                  <c:v>47.164051000000001</c:v>
                </c:pt>
                <c:pt idx="120">
                  <c:v>47.163983999999999</c:v>
                </c:pt>
                <c:pt idx="121">
                  <c:v>47.163916999999998</c:v>
                </c:pt>
                <c:pt idx="122">
                  <c:v>47.163853000000003</c:v>
                </c:pt>
                <c:pt idx="123">
                  <c:v>47.163795999999998</c:v>
                </c:pt>
                <c:pt idx="124">
                  <c:v>47.16375</c:v>
                </c:pt>
                <c:pt idx="125">
                  <c:v>47.163705</c:v>
                </c:pt>
                <c:pt idx="126">
                  <c:v>47.163657999999998</c:v>
                </c:pt>
                <c:pt idx="127">
                  <c:v>47.163623000000001</c:v>
                </c:pt>
                <c:pt idx="128">
                  <c:v>47.163598999999998</c:v>
                </c:pt>
                <c:pt idx="129">
                  <c:v>47.163569000000003</c:v>
                </c:pt>
                <c:pt idx="130">
                  <c:v>47.163531999999996</c:v>
                </c:pt>
                <c:pt idx="131">
                  <c:v>47.16348</c:v>
                </c:pt>
                <c:pt idx="132">
                  <c:v>47.163406999999999</c:v>
                </c:pt>
                <c:pt idx="133">
                  <c:v>47.163322999999998</c:v>
                </c:pt>
                <c:pt idx="134">
                  <c:v>47.163232999999998</c:v>
                </c:pt>
                <c:pt idx="135">
                  <c:v>47.163131999999997</c:v>
                </c:pt>
                <c:pt idx="136">
                  <c:v>47.163021999999998</c:v>
                </c:pt>
                <c:pt idx="137">
                  <c:v>47.162903</c:v>
                </c:pt>
                <c:pt idx="138">
                  <c:v>47.162778000000003</c:v>
                </c:pt>
                <c:pt idx="139">
                  <c:v>47.162652000000001</c:v>
                </c:pt>
                <c:pt idx="140">
                  <c:v>47.162525000000002</c:v>
                </c:pt>
                <c:pt idx="141">
                  <c:v>47.162398000000003</c:v>
                </c:pt>
                <c:pt idx="142">
                  <c:v>47.162270999999997</c:v>
                </c:pt>
                <c:pt idx="143">
                  <c:v>47.162143</c:v>
                </c:pt>
                <c:pt idx="144">
                  <c:v>47.162011999999997</c:v>
                </c:pt>
                <c:pt idx="145">
                  <c:v>47.161875000000002</c:v>
                </c:pt>
                <c:pt idx="146">
                  <c:v>47.161740000000002</c:v>
                </c:pt>
                <c:pt idx="147">
                  <c:v>47.161605999999999</c:v>
                </c:pt>
                <c:pt idx="148">
                  <c:v>47.161481999999999</c:v>
                </c:pt>
                <c:pt idx="149">
                  <c:v>47.161374000000002</c:v>
                </c:pt>
                <c:pt idx="150">
                  <c:v>47.161270000000002</c:v>
                </c:pt>
                <c:pt idx="151">
                  <c:v>47.161171000000003</c:v>
                </c:pt>
                <c:pt idx="152">
                  <c:v>47.161076000000001</c:v>
                </c:pt>
                <c:pt idx="153">
                  <c:v>47.160981</c:v>
                </c:pt>
                <c:pt idx="154">
                  <c:v>47.160891999999997</c:v>
                </c:pt>
                <c:pt idx="155">
                  <c:v>47.160800999999999</c:v>
                </c:pt>
                <c:pt idx="156">
                  <c:v>47.160707000000002</c:v>
                </c:pt>
                <c:pt idx="157">
                  <c:v>47.160615</c:v>
                </c:pt>
                <c:pt idx="158">
                  <c:v>47.160519999999998</c:v>
                </c:pt>
                <c:pt idx="159">
                  <c:v>47.160429999999998</c:v>
                </c:pt>
                <c:pt idx="160">
                  <c:v>47.160353999999998</c:v>
                </c:pt>
                <c:pt idx="161">
                  <c:v>47.160271999999999</c:v>
                </c:pt>
                <c:pt idx="162">
                  <c:v>47.160196999999997</c:v>
                </c:pt>
                <c:pt idx="163">
                  <c:v>47.160117</c:v>
                </c:pt>
                <c:pt idx="164">
                  <c:v>47.160010999999997</c:v>
                </c:pt>
                <c:pt idx="165">
                  <c:v>47.159920999999997</c:v>
                </c:pt>
                <c:pt idx="166">
                  <c:v>47.159832999999999</c:v>
                </c:pt>
                <c:pt idx="167">
                  <c:v>47.159745999999998</c:v>
                </c:pt>
                <c:pt idx="168">
                  <c:v>47.159663000000002</c:v>
                </c:pt>
                <c:pt idx="169">
                  <c:v>47.159588999999997</c:v>
                </c:pt>
                <c:pt idx="170">
                  <c:v>47.159517000000001</c:v>
                </c:pt>
                <c:pt idx="171">
                  <c:v>47.159443000000003</c:v>
                </c:pt>
              </c:numCache>
            </c:numRef>
          </c:xVal>
          <c:yVal>
            <c:numRef>
              <c:f>'Lap 4 data'!$AR$10:$AR$200</c:f>
              <c:numCache>
                <c:formatCode>General</c:formatCode>
                <c:ptCount val="191"/>
                <c:pt idx="0">
                  <c:v>-88.489903999999996</c:v>
                </c:pt>
                <c:pt idx="1">
                  <c:v>-88.489780999999994</c:v>
                </c:pt>
                <c:pt idx="2">
                  <c:v>-88.489655999999997</c:v>
                </c:pt>
                <c:pt idx="3">
                  <c:v>-88.489530000000002</c:v>
                </c:pt>
                <c:pt idx="4">
                  <c:v>-88.489400000000003</c:v>
                </c:pt>
                <c:pt idx="5">
                  <c:v>-88.489266999999998</c:v>
                </c:pt>
                <c:pt idx="6">
                  <c:v>-88.48912</c:v>
                </c:pt>
                <c:pt idx="7">
                  <c:v>-88.488956000000002</c:v>
                </c:pt>
                <c:pt idx="8">
                  <c:v>-88.488791000000006</c:v>
                </c:pt>
                <c:pt idx="9">
                  <c:v>-88.488612000000003</c:v>
                </c:pt>
                <c:pt idx="10">
                  <c:v>-88.488423999999995</c:v>
                </c:pt>
                <c:pt idx="11">
                  <c:v>-88.488228000000007</c:v>
                </c:pt>
                <c:pt idx="12">
                  <c:v>-88.488016999999999</c:v>
                </c:pt>
                <c:pt idx="13">
                  <c:v>-88.487793999999994</c:v>
                </c:pt>
                <c:pt idx="14">
                  <c:v>-88.487576000000004</c:v>
                </c:pt>
                <c:pt idx="15">
                  <c:v>-88.487358</c:v>
                </c:pt>
                <c:pt idx="16">
                  <c:v>-88.487142000000006</c:v>
                </c:pt>
                <c:pt idx="17">
                  <c:v>-88.486930999999998</c:v>
                </c:pt>
                <c:pt idx="18">
                  <c:v>-88.486723999999995</c:v>
                </c:pt>
                <c:pt idx="19">
                  <c:v>-88.486520999999996</c:v>
                </c:pt>
                <c:pt idx="20">
                  <c:v>-88.486328</c:v>
                </c:pt>
                <c:pt idx="21">
                  <c:v>-88.486147000000003</c:v>
                </c:pt>
                <c:pt idx="22">
                  <c:v>-88.485977000000005</c:v>
                </c:pt>
                <c:pt idx="23">
                  <c:v>-88.485825000000006</c:v>
                </c:pt>
                <c:pt idx="24">
                  <c:v>-88.485690000000005</c:v>
                </c:pt>
                <c:pt idx="25">
                  <c:v>-88.485557</c:v>
                </c:pt>
                <c:pt idx="26">
                  <c:v>-88.485414000000006</c:v>
                </c:pt>
                <c:pt idx="27">
                  <c:v>-88.485271999999995</c:v>
                </c:pt>
                <c:pt idx="28">
                  <c:v>-88.485135</c:v>
                </c:pt>
                <c:pt idx="29">
                  <c:v>-88.485001999999994</c:v>
                </c:pt>
                <c:pt idx="30">
                  <c:v>-88.484870999999998</c:v>
                </c:pt>
                <c:pt idx="31">
                  <c:v>-88.484742999999995</c:v>
                </c:pt>
                <c:pt idx="32">
                  <c:v>-88.484622000000002</c:v>
                </c:pt>
                <c:pt idx="33">
                  <c:v>-88.484516999999997</c:v>
                </c:pt>
                <c:pt idx="34">
                  <c:v>-88.484430000000003</c:v>
                </c:pt>
                <c:pt idx="35">
                  <c:v>-88.484350000000006</c:v>
                </c:pt>
                <c:pt idx="36">
                  <c:v>-88.484285</c:v>
                </c:pt>
                <c:pt idx="37">
                  <c:v>-88.484228000000002</c:v>
                </c:pt>
                <c:pt idx="38">
                  <c:v>-88.484181000000007</c:v>
                </c:pt>
                <c:pt idx="39">
                  <c:v>-88.484143000000003</c:v>
                </c:pt>
                <c:pt idx="40">
                  <c:v>-88.484116999999998</c:v>
                </c:pt>
                <c:pt idx="41">
                  <c:v>-88.484099000000001</c:v>
                </c:pt>
                <c:pt idx="42">
                  <c:v>-88.484089999999995</c:v>
                </c:pt>
                <c:pt idx="43">
                  <c:v>-88.484088</c:v>
                </c:pt>
                <c:pt idx="44">
                  <c:v>-88.484098000000003</c:v>
                </c:pt>
                <c:pt idx="45">
                  <c:v>-88.484112999999994</c:v>
                </c:pt>
                <c:pt idx="46">
                  <c:v>-88.484128999999996</c:v>
                </c:pt>
                <c:pt idx="47">
                  <c:v>-88.484143000000003</c:v>
                </c:pt>
                <c:pt idx="48">
                  <c:v>-88.484155000000001</c:v>
                </c:pt>
                <c:pt idx="49">
                  <c:v>-88.484157999999994</c:v>
                </c:pt>
                <c:pt idx="50">
                  <c:v>-88.484153000000006</c:v>
                </c:pt>
                <c:pt idx="51">
                  <c:v>-88.48415</c:v>
                </c:pt>
                <c:pt idx="52">
                  <c:v>-88.484138999999999</c:v>
                </c:pt>
                <c:pt idx="53">
                  <c:v>-88.484123999999994</c:v>
                </c:pt>
                <c:pt idx="54">
                  <c:v>-88.484111999999996</c:v>
                </c:pt>
                <c:pt idx="55">
                  <c:v>-88.484086000000005</c:v>
                </c:pt>
                <c:pt idx="56">
                  <c:v>-88.484041000000005</c:v>
                </c:pt>
                <c:pt idx="57">
                  <c:v>-88.483998</c:v>
                </c:pt>
                <c:pt idx="58">
                  <c:v>-88.483975000000001</c:v>
                </c:pt>
                <c:pt idx="59">
                  <c:v>-88.483979000000005</c:v>
                </c:pt>
                <c:pt idx="60">
                  <c:v>-88.483986000000002</c:v>
                </c:pt>
                <c:pt idx="61">
                  <c:v>-88.483986999999999</c:v>
                </c:pt>
                <c:pt idx="62">
                  <c:v>-88.483992000000001</c:v>
                </c:pt>
                <c:pt idx="63">
                  <c:v>-88.483997000000002</c:v>
                </c:pt>
                <c:pt idx="64">
                  <c:v>-88.484010999999995</c:v>
                </c:pt>
                <c:pt idx="65">
                  <c:v>-88.484039999999993</c:v>
                </c:pt>
                <c:pt idx="66">
                  <c:v>-88.484075000000004</c:v>
                </c:pt>
                <c:pt idx="67">
                  <c:v>-88.484105</c:v>
                </c:pt>
                <c:pt idx="68">
                  <c:v>-88.484140999999994</c:v>
                </c:pt>
                <c:pt idx="69">
                  <c:v>-88.484162999999995</c:v>
                </c:pt>
                <c:pt idx="70">
                  <c:v>-88.484174999999993</c:v>
                </c:pt>
                <c:pt idx="71">
                  <c:v>-88.484183999999999</c:v>
                </c:pt>
                <c:pt idx="72">
                  <c:v>-88.484164000000007</c:v>
                </c:pt>
                <c:pt idx="73">
                  <c:v>-88.484136000000007</c:v>
                </c:pt>
                <c:pt idx="74">
                  <c:v>-88.484128999999996</c:v>
                </c:pt>
                <c:pt idx="75">
                  <c:v>-88.484134999999995</c:v>
                </c:pt>
                <c:pt idx="76">
                  <c:v>-88.484179999999995</c:v>
                </c:pt>
                <c:pt idx="77">
                  <c:v>-88.484245000000001</c:v>
                </c:pt>
                <c:pt idx="78">
                  <c:v>-88.484316000000007</c:v>
                </c:pt>
                <c:pt idx="79">
                  <c:v>-88.484407000000004</c:v>
                </c:pt>
                <c:pt idx="80">
                  <c:v>-88.484515000000002</c:v>
                </c:pt>
                <c:pt idx="81">
                  <c:v>-88.484628999999998</c:v>
                </c:pt>
                <c:pt idx="82">
                  <c:v>-88.484753999999995</c:v>
                </c:pt>
                <c:pt idx="83">
                  <c:v>-88.484888999999995</c:v>
                </c:pt>
                <c:pt idx="84">
                  <c:v>-88.485048000000006</c:v>
                </c:pt>
                <c:pt idx="85">
                  <c:v>-88.485215999999994</c:v>
                </c:pt>
                <c:pt idx="86">
                  <c:v>-88.485388</c:v>
                </c:pt>
                <c:pt idx="87">
                  <c:v>-88.485568000000001</c:v>
                </c:pt>
                <c:pt idx="88">
                  <c:v>-88.485757000000007</c:v>
                </c:pt>
                <c:pt idx="89">
                  <c:v>-88.485944000000003</c:v>
                </c:pt>
                <c:pt idx="90">
                  <c:v>-88.486120999999997</c:v>
                </c:pt>
                <c:pt idx="91">
                  <c:v>-88.486294000000001</c:v>
                </c:pt>
                <c:pt idx="92">
                  <c:v>-88.486470999999995</c:v>
                </c:pt>
                <c:pt idx="93">
                  <c:v>-88.486645999999993</c:v>
                </c:pt>
                <c:pt idx="94">
                  <c:v>-88.486812</c:v>
                </c:pt>
                <c:pt idx="95">
                  <c:v>-88.486968000000005</c:v>
                </c:pt>
                <c:pt idx="96">
                  <c:v>-88.487116</c:v>
                </c:pt>
                <c:pt idx="97">
                  <c:v>-88.487252999999995</c:v>
                </c:pt>
                <c:pt idx="98">
                  <c:v>-88.487390000000005</c:v>
                </c:pt>
                <c:pt idx="99">
                  <c:v>-88.487523999999993</c:v>
                </c:pt>
                <c:pt idx="100">
                  <c:v>-88.487654000000006</c:v>
                </c:pt>
                <c:pt idx="101">
                  <c:v>-88.487780999999998</c:v>
                </c:pt>
                <c:pt idx="102">
                  <c:v>-88.487904999999998</c:v>
                </c:pt>
                <c:pt idx="103">
                  <c:v>-88.488026000000005</c:v>
                </c:pt>
                <c:pt idx="104">
                  <c:v>-88.488134000000002</c:v>
                </c:pt>
                <c:pt idx="105">
                  <c:v>-88.488236999999998</c:v>
                </c:pt>
                <c:pt idx="106">
                  <c:v>-88.488332</c:v>
                </c:pt>
                <c:pt idx="107">
                  <c:v>-88.488421000000002</c:v>
                </c:pt>
                <c:pt idx="108">
                  <c:v>-88.488508999999993</c:v>
                </c:pt>
                <c:pt idx="109">
                  <c:v>-88.488598999999994</c:v>
                </c:pt>
                <c:pt idx="110">
                  <c:v>-88.488690000000005</c:v>
                </c:pt>
                <c:pt idx="111">
                  <c:v>-88.488784999999993</c:v>
                </c:pt>
                <c:pt idx="112">
                  <c:v>-88.488883999999999</c:v>
                </c:pt>
                <c:pt idx="113">
                  <c:v>-88.488985999999997</c:v>
                </c:pt>
                <c:pt idx="114">
                  <c:v>-88.489093999999994</c:v>
                </c:pt>
                <c:pt idx="115">
                  <c:v>-88.489215999999999</c:v>
                </c:pt>
                <c:pt idx="116">
                  <c:v>-88.489339000000001</c:v>
                </c:pt>
                <c:pt idx="117">
                  <c:v>-88.489462000000003</c:v>
                </c:pt>
                <c:pt idx="118">
                  <c:v>-88.489583999999994</c:v>
                </c:pt>
                <c:pt idx="119">
                  <c:v>-88.489699999999999</c:v>
                </c:pt>
                <c:pt idx="120">
                  <c:v>-88.489811000000003</c:v>
                </c:pt>
                <c:pt idx="121">
                  <c:v>-88.489925999999997</c:v>
                </c:pt>
                <c:pt idx="122">
                  <c:v>-88.490053000000003</c:v>
                </c:pt>
                <c:pt idx="123">
                  <c:v>-88.490189000000001</c:v>
                </c:pt>
                <c:pt idx="124">
                  <c:v>-88.490335999999999</c:v>
                </c:pt>
                <c:pt idx="125">
                  <c:v>-88.490485000000007</c:v>
                </c:pt>
                <c:pt idx="126">
                  <c:v>-88.490638000000004</c:v>
                </c:pt>
                <c:pt idx="127">
                  <c:v>-88.490798999999996</c:v>
                </c:pt>
                <c:pt idx="128">
                  <c:v>-88.490969000000007</c:v>
                </c:pt>
                <c:pt idx="129">
                  <c:v>-88.491135999999997</c:v>
                </c:pt>
                <c:pt idx="130">
                  <c:v>-88.491297000000003</c:v>
                </c:pt>
                <c:pt idx="131">
                  <c:v>-88.491446999999994</c:v>
                </c:pt>
                <c:pt idx="132">
                  <c:v>-88.491585000000001</c:v>
                </c:pt>
                <c:pt idx="133">
                  <c:v>-88.491713000000004</c:v>
                </c:pt>
                <c:pt idx="134">
                  <c:v>-88.491819000000007</c:v>
                </c:pt>
                <c:pt idx="135">
                  <c:v>-88.491895999999997</c:v>
                </c:pt>
                <c:pt idx="136">
                  <c:v>-88.491945000000001</c:v>
                </c:pt>
                <c:pt idx="137">
                  <c:v>-88.491966000000005</c:v>
                </c:pt>
                <c:pt idx="138">
                  <c:v>-88.491954000000007</c:v>
                </c:pt>
                <c:pt idx="139">
                  <c:v>-88.491924999999995</c:v>
                </c:pt>
                <c:pt idx="140">
                  <c:v>-88.491888000000003</c:v>
                </c:pt>
                <c:pt idx="141">
                  <c:v>-88.491842000000005</c:v>
                </c:pt>
                <c:pt idx="142">
                  <c:v>-88.491786000000005</c:v>
                </c:pt>
                <c:pt idx="143">
                  <c:v>-88.491729000000007</c:v>
                </c:pt>
                <c:pt idx="144">
                  <c:v>-88.491664999999998</c:v>
                </c:pt>
                <c:pt idx="145">
                  <c:v>-88.491586999999996</c:v>
                </c:pt>
                <c:pt idx="146">
                  <c:v>-88.491508999999994</c:v>
                </c:pt>
                <c:pt idx="147">
                  <c:v>-88.491434999999996</c:v>
                </c:pt>
                <c:pt idx="148">
                  <c:v>-88.491337999999999</c:v>
                </c:pt>
                <c:pt idx="149">
                  <c:v>-88.491203999999996</c:v>
                </c:pt>
                <c:pt idx="150">
                  <c:v>-88.491080999999994</c:v>
                </c:pt>
                <c:pt idx="151">
                  <c:v>-88.490958000000006</c:v>
                </c:pt>
                <c:pt idx="152">
                  <c:v>-88.490838999999994</c:v>
                </c:pt>
                <c:pt idx="153">
                  <c:v>-88.490744000000007</c:v>
                </c:pt>
                <c:pt idx="154">
                  <c:v>-88.490694000000005</c:v>
                </c:pt>
                <c:pt idx="155">
                  <c:v>-88.490661000000003</c:v>
                </c:pt>
                <c:pt idx="156">
                  <c:v>-88.490637000000007</c:v>
                </c:pt>
                <c:pt idx="157">
                  <c:v>-88.490611999999999</c:v>
                </c:pt>
                <c:pt idx="158">
                  <c:v>-88.490605000000002</c:v>
                </c:pt>
                <c:pt idx="159">
                  <c:v>-88.490627000000003</c:v>
                </c:pt>
                <c:pt idx="160">
                  <c:v>-88.490634</c:v>
                </c:pt>
                <c:pt idx="161">
                  <c:v>-88.490629999999996</c:v>
                </c:pt>
                <c:pt idx="162">
                  <c:v>-88.490663999999995</c:v>
                </c:pt>
                <c:pt idx="163">
                  <c:v>-88.490682000000007</c:v>
                </c:pt>
                <c:pt idx="164">
                  <c:v>-88.490575000000007</c:v>
                </c:pt>
                <c:pt idx="165">
                  <c:v>-88.490540999999993</c:v>
                </c:pt>
                <c:pt idx="166">
                  <c:v>-88.490488999999997</c:v>
                </c:pt>
                <c:pt idx="167">
                  <c:v>-88.490425000000002</c:v>
                </c:pt>
                <c:pt idx="168">
                  <c:v>-88.490334000000004</c:v>
                </c:pt>
                <c:pt idx="169">
                  <c:v>-88.490201999999996</c:v>
                </c:pt>
                <c:pt idx="170">
                  <c:v>-88.490078999999994</c:v>
                </c:pt>
                <c:pt idx="171">
                  <c:v>-88.489957000000004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342400"/>
        <c:axId val="120343936"/>
      </c:scatterChart>
      <c:valAx>
        <c:axId val="120342400"/>
        <c:scaling>
          <c:orientation val="minMax"/>
          <c:max val="47.164999999999999"/>
          <c:min val="47.158000000000001"/>
        </c:scaling>
        <c:delete val="0"/>
        <c:axPos val="b"/>
        <c:numFmt formatCode="General" sourceLinked="1"/>
        <c:majorTickMark val="out"/>
        <c:minorTickMark val="none"/>
        <c:tickLblPos val="nextTo"/>
        <c:crossAx val="120343936"/>
        <c:crosses val="autoZero"/>
        <c:crossBetween val="midCat"/>
      </c:valAx>
      <c:valAx>
        <c:axId val="1203439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034240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Speed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data'!$AT$10:$AT$200</c:f>
              <c:numCache>
                <c:formatCode>General</c:formatCode>
                <c:ptCount val="191"/>
                <c:pt idx="0">
                  <c:v>29</c:v>
                </c:pt>
                <c:pt idx="1">
                  <c:v>29</c:v>
                </c:pt>
                <c:pt idx="2">
                  <c:v>28.9</c:v>
                </c:pt>
                <c:pt idx="3">
                  <c:v>29.2</c:v>
                </c:pt>
                <c:pt idx="4">
                  <c:v>29.8</c:v>
                </c:pt>
                <c:pt idx="5">
                  <c:v>30.3</c:v>
                </c:pt>
                <c:pt idx="6">
                  <c:v>31.3</c:v>
                </c:pt>
                <c:pt idx="7">
                  <c:v>32.299999999999997</c:v>
                </c:pt>
                <c:pt idx="8">
                  <c:v>34</c:v>
                </c:pt>
                <c:pt idx="9">
                  <c:v>35.200000000000003</c:v>
                </c:pt>
                <c:pt idx="10">
                  <c:v>36.4</c:v>
                </c:pt>
                <c:pt idx="11">
                  <c:v>36.700000000000003</c:v>
                </c:pt>
                <c:pt idx="12">
                  <c:v>37</c:v>
                </c:pt>
                <c:pt idx="13">
                  <c:v>36.6</c:v>
                </c:pt>
                <c:pt idx="14">
                  <c:v>36.4</c:v>
                </c:pt>
                <c:pt idx="15">
                  <c:v>36</c:v>
                </c:pt>
                <c:pt idx="16">
                  <c:v>35.5</c:v>
                </c:pt>
                <c:pt idx="17">
                  <c:v>34.700000000000003</c:v>
                </c:pt>
                <c:pt idx="18">
                  <c:v>33.6</c:v>
                </c:pt>
                <c:pt idx="19">
                  <c:v>30.9</c:v>
                </c:pt>
                <c:pt idx="20">
                  <c:v>28.9</c:v>
                </c:pt>
                <c:pt idx="21">
                  <c:v>29.1</c:v>
                </c:pt>
                <c:pt idx="22">
                  <c:v>28.7</c:v>
                </c:pt>
                <c:pt idx="23">
                  <c:v>27.6</c:v>
                </c:pt>
                <c:pt idx="24">
                  <c:v>26.8</c:v>
                </c:pt>
                <c:pt idx="25">
                  <c:v>26.5</c:v>
                </c:pt>
                <c:pt idx="26">
                  <c:v>25.6</c:v>
                </c:pt>
                <c:pt idx="27">
                  <c:v>25</c:v>
                </c:pt>
                <c:pt idx="28">
                  <c:v>24.8</c:v>
                </c:pt>
                <c:pt idx="29">
                  <c:v>23.3</c:v>
                </c:pt>
                <c:pt idx="30">
                  <c:v>20.2</c:v>
                </c:pt>
                <c:pt idx="31">
                  <c:v>19.2</c:v>
                </c:pt>
                <c:pt idx="32">
                  <c:v>18.600000000000001</c:v>
                </c:pt>
                <c:pt idx="33">
                  <c:v>17.399999999999999</c:v>
                </c:pt>
                <c:pt idx="34">
                  <c:v>17.7</c:v>
                </c:pt>
                <c:pt idx="35">
                  <c:v>18.399999999999999</c:v>
                </c:pt>
                <c:pt idx="36">
                  <c:v>19.2</c:v>
                </c:pt>
                <c:pt idx="37">
                  <c:v>21.5</c:v>
                </c:pt>
                <c:pt idx="38">
                  <c:v>23.5</c:v>
                </c:pt>
                <c:pt idx="39">
                  <c:v>25.1</c:v>
                </c:pt>
                <c:pt idx="40">
                  <c:v>26.4</c:v>
                </c:pt>
                <c:pt idx="41">
                  <c:v>27</c:v>
                </c:pt>
                <c:pt idx="42">
                  <c:v>27.2</c:v>
                </c:pt>
                <c:pt idx="43">
                  <c:v>27.6</c:v>
                </c:pt>
                <c:pt idx="44">
                  <c:v>27.7</c:v>
                </c:pt>
                <c:pt idx="45">
                  <c:v>27.7</c:v>
                </c:pt>
                <c:pt idx="46">
                  <c:v>27.9</c:v>
                </c:pt>
                <c:pt idx="47">
                  <c:v>28.2</c:v>
                </c:pt>
                <c:pt idx="48">
                  <c:v>28.4</c:v>
                </c:pt>
                <c:pt idx="49">
                  <c:v>28.8</c:v>
                </c:pt>
                <c:pt idx="50">
                  <c:v>29.1</c:v>
                </c:pt>
                <c:pt idx="51">
                  <c:v>29.6</c:v>
                </c:pt>
                <c:pt idx="52">
                  <c:v>29.5</c:v>
                </c:pt>
                <c:pt idx="53">
                  <c:v>28.8</c:v>
                </c:pt>
                <c:pt idx="54">
                  <c:v>27.6</c:v>
                </c:pt>
                <c:pt idx="55">
                  <c:v>26.7</c:v>
                </c:pt>
                <c:pt idx="56">
                  <c:v>26.1</c:v>
                </c:pt>
                <c:pt idx="57">
                  <c:v>26.1</c:v>
                </c:pt>
                <c:pt idx="58">
                  <c:v>26.1</c:v>
                </c:pt>
                <c:pt idx="59">
                  <c:v>26</c:v>
                </c:pt>
                <c:pt idx="60">
                  <c:v>26.1</c:v>
                </c:pt>
                <c:pt idx="61">
                  <c:v>26.6</c:v>
                </c:pt>
                <c:pt idx="62">
                  <c:v>27.2</c:v>
                </c:pt>
                <c:pt idx="63">
                  <c:v>28</c:v>
                </c:pt>
                <c:pt idx="64">
                  <c:v>29</c:v>
                </c:pt>
                <c:pt idx="65">
                  <c:v>30.2</c:v>
                </c:pt>
                <c:pt idx="66">
                  <c:v>30.7</c:v>
                </c:pt>
                <c:pt idx="67">
                  <c:v>31</c:v>
                </c:pt>
                <c:pt idx="68">
                  <c:v>31.3</c:v>
                </c:pt>
                <c:pt idx="69">
                  <c:v>31.5</c:v>
                </c:pt>
                <c:pt idx="70">
                  <c:v>32.299999999999997</c:v>
                </c:pt>
                <c:pt idx="71">
                  <c:v>33.200000000000003</c:v>
                </c:pt>
                <c:pt idx="72">
                  <c:v>33.799999999999997</c:v>
                </c:pt>
                <c:pt idx="73">
                  <c:v>34</c:v>
                </c:pt>
                <c:pt idx="74">
                  <c:v>34.299999999999997</c:v>
                </c:pt>
                <c:pt idx="75">
                  <c:v>34.6</c:v>
                </c:pt>
                <c:pt idx="76">
                  <c:v>35.200000000000003</c:v>
                </c:pt>
                <c:pt idx="77">
                  <c:v>35.700000000000003</c:v>
                </c:pt>
                <c:pt idx="78">
                  <c:v>35.6</c:v>
                </c:pt>
                <c:pt idx="79">
                  <c:v>35.299999999999997</c:v>
                </c:pt>
                <c:pt idx="80">
                  <c:v>35.200000000000003</c:v>
                </c:pt>
                <c:pt idx="81">
                  <c:v>34.799999999999997</c:v>
                </c:pt>
                <c:pt idx="82">
                  <c:v>34.4</c:v>
                </c:pt>
                <c:pt idx="83">
                  <c:v>34</c:v>
                </c:pt>
                <c:pt idx="84">
                  <c:v>33.700000000000003</c:v>
                </c:pt>
                <c:pt idx="85">
                  <c:v>33.700000000000003</c:v>
                </c:pt>
                <c:pt idx="86">
                  <c:v>33.299999999999997</c:v>
                </c:pt>
                <c:pt idx="87">
                  <c:v>32.299999999999997</c:v>
                </c:pt>
                <c:pt idx="88">
                  <c:v>30.5</c:v>
                </c:pt>
                <c:pt idx="89">
                  <c:v>29.1</c:v>
                </c:pt>
                <c:pt idx="90">
                  <c:v>29</c:v>
                </c:pt>
                <c:pt idx="91">
                  <c:v>28.6</c:v>
                </c:pt>
                <c:pt idx="92">
                  <c:v>28.1</c:v>
                </c:pt>
                <c:pt idx="93">
                  <c:v>27.7</c:v>
                </c:pt>
                <c:pt idx="94">
                  <c:v>27.5</c:v>
                </c:pt>
                <c:pt idx="95">
                  <c:v>27.4</c:v>
                </c:pt>
                <c:pt idx="96">
                  <c:v>27.3</c:v>
                </c:pt>
                <c:pt idx="97">
                  <c:v>27</c:v>
                </c:pt>
                <c:pt idx="98">
                  <c:v>26.4</c:v>
                </c:pt>
                <c:pt idx="99">
                  <c:v>23.5</c:v>
                </c:pt>
                <c:pt idx="100">
                  <c:v>21.8</c:v>
                </c:pt>
                <c:pt idx="101">
                  <c:v>24.8</c:v>
                </c:pt>
                <c:pt idx="102">
                  <c:v>21.1</c:v>
                </c:pt>
                <c:pt idx="103">
                  <c:v>21</c:v>
                </c:pt>
                <c:pt idx="104">
                  <c:v>20.9</c:v>
                </c:pt>
                <c:pt idx="105">
                  <c:v>21.1</c:v>
                </c:pt>
                <c:pt idx="106">
                  <c:v>22.4</c:v>
                </c:pt>
                <c:pt idx="107">
                  <c:v>24.1</c:v>
                </c:pt>
                <c:pt idx="108">
                  <c:v>25</c:v>
                </c:pt>
                <c:pt idx="109">
                  <c:v>25.3</c:v>
                </c:pt>
                <c:pt idx="110">
                  <c:v>25</c:v>
                </c:pt>
                <c:pt idx="111">
                  <c:v>25.9</c:v>
                </c:pt>
                <c:pt idx="112">
                  <c:v>25.9</c:v>
                </c:pt>
                <c:pt idx="113">
                  <c:v>26.1</c:v>
                </c:pt>
                <c:pt idx="114">
                  <c:v>26.5</c:v>
                </c:pt>
                <c:pt idx="115">
                  <c:v>26.8</c:v>
                </c:pt>
                <c:pt idx="116">
                  <c:v>26.9</c:v>
                </c:pt>
                <c:pt idx="117">
                  <c:v>27</c:v>
                </c:pt>
                <c:pt idx="118">
                  <c:v>27.4</c:v>
                </c:pt>
                <c:pt idx="119">
                  <c:v>28.1</c:v>
                </c:pt>
                <c:pt idx="120">
                  <c:v>29</c:v>
                </c:pt>
                <c:pt idx="121">
                  <c:v>29.6</c:v>
                </c:pt>
                <c:pt idx="122">
                  <c:v>30.3</c:v>
                </c:pt>
                <c:pt idx="123">
                  <c:v>30.5</c:v>
                </c:pt>
                <c:pt idx="124">
                  <c:v>28.7</c:v>
                </c:pt>
                <c:pt idx="125">
                  <c:v>27</c:v>
                </c:pt>
                <c:pt idx="126">
                  <c:v>29.2</c:v>
                </c:pt>
                <c:pt idx="127">
                  <c:v>29.5</c:v>
                </c:pt>
                <c:pt idx="128">
                  <c:v>29.2</c:v>
                </c:pt>
                <c:pt idx="129">
                  <c:v>29.8</c:v>
                </c:pt>
                <c:pt idx="130">
                  <c:v>30.1</c:v>
                </c:pt>
                <c:pt idx="131">
                  <c:v>30.9</c:v>
                </c:pt>
                <c:pt idx="132">
                  <c:v>31.9</c:v>
                </c:pt>
                <c:pt idx="133">
                  <c:v>32.799999999999997</c:v>
                </c:pt>
                <c:pt idx="134">
                  <c:v>33.5</c:v>
                </c:pt>
                <c:pt idx="135">
                  <c:v>34.1</c:v>
                </c:pt>
                <c:pt idx="136">
                  <c:v>34.799999999999997</c:v>
                </c:pt>
                <c:pt idx="137">
                  <c:v>35.200000000000003</c:v>
                </c:pt>
                <c:pt idx="138">
                  <c:v>35.1</c:v>
                </c:pt>
                <c:pt idx="139">
                  <c:v>35.200000000000003</c:v>
                </c:pt>
                <c:pt idx="140">
                  <c:v>34.5</c:v>
                </c:pt>
                <c:pt idx="141">
                  <c:v>33</c:v>
                </c:pt>
                <c:pt idx="142">
                  <c:v>32.299999999999997</c:v>
                </c:pt>
                <c:pt idx="143">
                  <c:v>30.7</c:v>
                </c:pt>
                <c:pt idx="144">
                  <c:v>29.3</c:v>
                </c:pt>
                <c:pt idx="145">
                  <c:v>27.5</c:v>
                </c:pt>
                <c:pt idx="146">
                  <c:v>24.2</c:v>
                </c:pt>
                <c:pt idx="147">
                  <c:v>24.1</c:v>
                </c:pt>
                <c:pt idx="148">
                  <c:v>23.5</c:v>
                </c:pt>
                <c:pt idx="149">
                  <c:v>23</c:v>
                </c:pt>
                <c:pt idx="150">
                  <c:v>22.4</c:v>
                </c:pt>
                <c:pt idx="151">
                  <c:v>22.5</c:v>
                </c:pt>
                <c:pt idx="152">
                  <c:v>23.2</c:v>
                </c:pt>
                <c:pt idx="153">
                  <c:v>23.5</c:v>
                </c:pt>
                <c:pt idx="154">
                  <c:v>24</c:v>
                </c:pt>
                <c:pt idx="155">
                  <c:v>24.5</c:v>
                </c:pt>
                <c:pt idx="156">
                  <c:v>25.6</c:v>
                </c:pt>
                <c:pt idx="157">
                  <c:v>26</c:v>
                </c:pt>
                <c:pt idx="158">
                  <c:v>26.8</c:v>
                </c:pt>
                <c:pt idx="159">
                  <c:v>27.9</c:v>
                </c:pt>
                <c:pt idx="160">
                  <c:v>28.8</c:v>
                </c:pt>
                <c:pt idx="161">
                  <c:v>29.1</c:v>
                </c:pt>
                <c:pt idx="162">
                  <c:v>29.4</c:v>
                </c:pt>
                <c:pt idx="163">
                  <c:v>29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data'!$AT$10:$AT$200</c:f>
              <c:numCache>
                <c:formatCode>General</c:formatCode>
                <c:ptCount val="191"/>
                <c:pt idx="0">
                  <c:v>29</c:v>
                </c:pt>
                <c:pt idx="1">
                  <c:v>29.1</c:v>
                </c:pt>
                <c:pt idx="2">
                  <c:v>29.3</c:v>
                </c:pt>
                <c:pt idx="3">
                  <c:v>29.9</c:v>
                </c:pt>
                <c:pt idx="4">
                  <c:v>30.5</c:v>
                </c:pt>
                <c:pt idx="5">
                  <c:v>30.7</c:v>
                </c:pt>
                <c:pt idx="6">
                  <c:v>31.5</c:v>
                </c:pt>
                <c:pt idx="7">
                  <c:v>32.299999999999997</c:v>
                </c:pt>
                <c:pt idx="8">
                  <c:v>32.5</c:v>
                </c:pt>
                <c:pt idx="9">
                  <c:v>33.6</c:v>
                </c:pt>
                <c:pt idx="10">
                  <c:v>35.299999999999997</c:v>
                </c:pt>
                <c:pt idx="11">
                  <c:v>35.6</c:v>
                </c:pt>
                <c:pt idx="12">
                  <c:v>35.5</c:v>
                </c:pt>
                <c:pt idx="13">
                  <c:v>35.5</c:v>
                </c:pt>
                <c:pt idx="14">
                  <c:v>35.799999999999997</c:v>
                </c:pt>
                <c:pt idx="15">
                  <c:v>35.700000000000003</c:v>
                </c:pt>
                <c:pt idx="16">
                  <c:v>35</c:v>
                </c:pt>
                <c:pt idx="17">
                  <c:v>34.299999999999997</c:v>
                </c:pt>
                <c:pt idx="18">
                  <c:v>34</c:v>
                </c:pt>
                <c:pt idx="19">
                  <c:v>32.299999999999997</c:v>
                </c:pt>
                <c:pt idx="20">
                  <c:v>29.9</c:v>
                </c:pt>
                <c:pt idx="21">
                  <c:v>28.7</c:v>
                </c:pt>
                <c:pt idx="22">
                  <c:v>27.5</c:v>
                </c:pt>
                <c:pt idx="23">
                  <c:v>27.2</c:v>
                </c:pt>
                <c:pt idx="24">
                  <c:v>26.7</c:v>
                </c:pt>
                <c:pt idx="25">
                  <c:v>25.2</c:v>
                </c:pt>
                <c:pt idx="26">
                  <c:v>24.2</c:v>
                </c:pt>
                <c:pt idx="27">
                  <c:v>23.8</c:v>
                </c:pt>
                <c:pt idx="28">
                  <c:v>22.4</c:v>
                </c:pt>
                <c:pt idx="29">
                  <c:v>20.100000000000001</c:v>
                </c:pt>
                <c:pt idx="30">
                  <c:v>18.600000000000001</c:v>
                </c:pt>
                <c:pt idx="31">
                  <c:v>18.2</c:v>
                </c:pt>
                <c:pt idx="32">
                  <c:v>17</c:v>
                </c:pt>
                <c:pt idx="33">
                  <c:v>16</c:v>
                </c:pt>
                <c:pt idx="34">
                  <c:v>15.4</c:v>
                </c:pt>
                <c:pt idx="35">
                  <c:v>15.1</c:v>
                </c:pt>
                <c:pt idx="36">
                  <c:v>15.5</c:v>
                </c:pt>
                <c:pt idx="37">
                  <c:v>16.2</c:v>
                </c:pt>
                <c:pt idx="38">
                  <c:v>17.8</c:v>
                </c:pt>
                <c:pt idx="39">
                  <c:v>20.3</c:v>
                </c:pt>
                <c:pt idx="40">
                  <c:v>21.8</c:v>
                </c:pt>
                <c:pt idx="41">
                  <c:v>22.8</c:v>
                </c:pt>
                <c:pt idx="42">
                  <c:v>23.6</c:v>
                </c:pt>
                <c:pt idx="43">
                  <c:v>24.1</c:v>
                </c:pt>
                <c:pt idx="44">
                  <c:v>25.1</c:v>
                </c:pt>
                <c:pt idx="45">
                  <c:v>26.2</c:v>
                </c:pt>
                <c:pt idx="46">
                  <c:v>26.3</c:v>
                </c:pt>
                <c:pt idx="47">
                  <c:v>26.5</c:v>
                </c:pt>
                <c:pt idx="48">
                  <c:v>26.9</c:v>
                </c:pt>
                <c:pt idx="49">
                  <c:v>27.5</c:v>
                </c:pt>
                <c:pt idx="50">
                  <c:v>27.9</c:v>
                </c:pt>
                <c:pt idx="51">
                  <c:v>29.1</c:v>
                </c:pt>
                <c:pt idx="52">
                  <c:v>30</c:v>
                </c:pt>
                <c:pt idx="53">
                  <c:v>30.5</c:v>
                </c:pt>
                <c:pt idx="54">
                  <c:v>29.3</c:v>
                </c:pt>
                <c:pt idx="55">
                  <c:v>27.3</c:v>
                </c:pt>
                <c:pt idx="56">
                  <c:v>26.9</c:v>
                </c:pt>
                <c:pt idx="57">
                  <c:v>26</c:v>
                </c:pt>
                <c:pt idx="58">
                  <c:v>25.4</c:v>
                </c:pt>
                <c:pt idx="59">
                  <c:v>24.9</c:v>
                </c:pt>
                <c:pt idx="60">
                  <c:v>25</c:v>
                </c:pt>
                <c:pt idx="61">
                  <c:v>25.1</c:v>
                </c:pt>
                <c:pt idx="62">
                  <c:v>25.3</c:v>
                </c:pt>
                <c:pt idx="63">
                  <c:v>25.3</c:v>
                </c:pt>
                <c:pt idx="64">
                  <c:v>25.9</c:v>
                </c:pt>
                <c:pt idx="65">
                  <c:v>26.8</c:v>
                </c:pt>
                <c:pt idx="66">
                  <c:v>26.8</c:v>
                </c:pt>
                <c:pt idx="67">
                  <c:v>27.7</c:v>
                </c:pt>
                <c:pt idx="68">
                  <c:v>28.3</c:v>
                </c:pt>
                <c:pt idx="69">
                  <c:v>28.7</c:v>
                </c:pt>
                <c:pt idx="70">
                  <c:v>29.3</c:v>
                </c:pt>
                <c:pt idx="71">
                  <c:v>29.4</c:v>
                </c:pt>
                <c:pt idx="72">
                  <c:v>30</c:v>
                </c:pt>
                <c:pt idx="73">
                  <c:v>30.8</c:v>
                </c:pt>
                <c:pt idx="74">
                  <c:v>31.2</c:v>
                </c:pt>
                <c:pt idx="75">
                  <c:v>31.9</c:v>
                </c:pt>
                <c:pt idx="76">
                  <c:v>33.4</c:v>
                </c:pt>
                <c:pt idx="77">
                  <c:v>34.1</c:v>
                </c:pt>
                <c:pt idx="78">
                  <c:v>34.4</c:v>
                </c:pt>
                <c:pt idx="79">
                  <c:v>34.700000000000003</c:v>
                </c:pt>
                <c:pt idx="80">
                  <c:v>35.5</c:v>
                </c:pt>
                <c:pt idx="81">
                  <c:v>35.6</c:v>
                </c:pt>
                <c:pt idx="82">
                  <c:v>35.1</c:v>
                </c:pt>
                <c:pt idx="83">
                  <c:v>35.200000000000003</c:v>
                </c:pt>
                <c:pt idx="84">
                  <c:v>35.200000000000003</c:v>
                </c:pt>
                <c:pt idx="85">
                  <c:v>35.4</c:v>
                </c:pt>
                <c:pt idx="86">
                  <c:v>35.9</c:v>
                </c:pt>
                <c:pt idx="87">
                  <c:v>36.299999999999997</c:v>
                </c:pt>
                <c:pt idx="88">
                  <c:v>35.9</c:v>
                </c:pt>
                <c:pt idx="89">
                  <c:v>34.700000000000003</c:v>
                </c:pt>
                <c:pt idx="90">
                  <c:v>33.700000000000003</c:v>
                </c:pt>
                <c:pt idx="91">
                  <c:v>32.5</c:v>
                </c:pt>
                <c:pt idx="92">
                  <c:v>31.5</c:v>
                </c:pt>
                <c:pt idx="93">
                  <c:v>30</c:v>
                </c:pt>
                <c:pt idx="94">
                  <c:v>28.7</c:v>
                </c:pt>
                <c:pt idx="95">
                  <c:v>27.8</c:v>
                </c:pt>
                <c:pt idx="96">
                  <c:v>26.8</c:v>
                </c:pt>
                <c:pt idx="97">
                  <c:v>25.7</c:v>
                </c:pt>
                <c:pt idx="98">
                  <c:v>24.9</c:v>
                </c:pt>
                <c:pt idx="99">
                  <c:v>24.3</c:v>
                </c:pt>
                <c:pt idx="100">
                  <c:v>23.6</c:v>
                </c:pt>
                <c:pt idx="101">
                  <c:v>21.5</c:v>
                </c:pt>
                <c:pt idx="102">
                  <c:v>19.7</c:v>
                </c:pt>
                <c:pt idx="103">
                  <c:v>18.7</c:v>
                </c:pt>
                <c:pt idx="104">
                  <c:v>18.3</c:v>
                </c:pt>
                <c:pt idx="105">
                  <c:v>17.600000000000001</c:v>
                </c:pt>
                <c:pt idx="106">
                  <c:v>16.8</c:v>
                </c:pt>
                <c:pt idx="107">
                  <c:v>17</c:v>
                </c:pt>
                <c:pt idx="108">
                  <c:v>17.100000000000001</c:v>
                </c:pt>
                <c:pt idx="109">
                  <c:v>17.3</c:v>
                </c:pt>
                <c:pt idx="110">
                  <c:v>18.2</c:v>
                </c:pt>
                <c:pt idx="111">
                  <c:v>19.3</c:v>
                </c:pt>
                <c:pt idx="112">
                  <c:v>20.7</c:v>
                </c:pt>
                <c:pt idx="113">
                  <c:v>22.3</c:v>
                </c:pt>
                <c:pt idx="114">
                  <c:v>22.4</c:v>
                </c:pt>
                <c:pt idx="115">
                  <c:v>22.8</c:v>
                </c:pt>
                <c:pt idx="116">
                  <c:v>23</c:v>
                </c:pt>
                <c:pt idx="117">
                  <c:v>23.6</c:v>
                </c:pt>
                <c:pt idx="118">
                  <c:v>24.4</c:v>
                </c:pt>
                <c:pt idx="119">
                  <c:v>24.8</c:v>
                </c:pt>
                <c:pt idx="120">
                  <c:v>25.8</c:v>
                </c:pt>
                <c:pt idx="121">
                  <c:v>26.6</c:v>
                </c:pt>
                <c:pt idx="122">
                  <c:v>26.7</c:v>
                </c:pt>
                <c:pt idx="123">
                  <c:v>26.8</c:v>
                </c:pt>
                <c:pt idx="124">
                  <c:v>26.7</c:v>
                </c:pt>
                <c:pt idx="125">
                  <c:v>26.9</c:v>
                </c:pt>
                <c:pt idx="126">
                  <c:v>27.7</c:v>
                </c:pt>
                <c:pt idx="127">
                  <c:v>28.6</c:v>
                </c:pt>
                <c:pt idx="128">
                  <c:v>29.3</c:v>
                </c:pt>
                <c:pt idx="129">
                  <c:v>29.7</c:v>
                </c:pt>
                <c:pt idx="130">
                  <c:v>29.9</c:v>
                </c:pt>
                <c:pt idx="131">
                  <c:v>29.7</c:v>
                </c:pt>
                <c:pt idx="132">
                  <c:v>29.6</c:v>
                </c:pt>
                <c:pt idx="133">
                  <c:v>29.7</c:v>
                </c:pt>
                <c:pt idx="134">
                  <c:v>30.1</c:v>
                </c:pt>
                <c:pt idx="135">
                  <c:v>31.2</c:v>
                </c:pt>
                <c:pt idx="136">
                  <c:v>31.5</c:v>
                </c:pt>
                <c:pt idx="137">
                  <c:v>32.299999999999997</c:v>
                </c:pt>
                <c:pt idx="138">
                  <c:v>32.700000000000003</c:v>
                </c:pt>
                <c:pt idx="139">
                  <c:v>33.1</c:v>
                </c:pt>
                <c:pt idx="140">
                  <c:v>33.5</c:v>
                </c:pt>
                <c:pt idx="141">
                  <c:v>34</c:v>
                </c:pt>
                <c:pt idx="142">
                  <c:v>34.700000000000003</c:v>
                </c:pt>
                <c:pt idx="143">
                  <c:v>35.200000000000003</c:v>
                </c:pt>
                <c:pt idx="144">
                  <c:v>35.4</c:v>
                </c:pt>
                <c:pt idx="145">
                  <c:v>35.299999999999997</c:v>
                </c:pt>
                <c:pt idx="146">
                  <c:v>34.4</c:v>
                </c:pt>
                <c:pt idx="147">
                  <c:v>32.9</c:v>
                </c:pt>
                <c:pt idx="148">
                  <c:v>31.6</c:v>
                </c:pt>
                <c:pt idx="149">
                  <c:v>30.2</c:v>
                </c:pt>
                <c:pt idx="150">
                  <c:v>28.5</c:v>
                </c:pt>
                <c:pt idx="151">
                  <c:v>26.3</c:v>
                </c:pt>
                <c:pt idx="152">
                  <c:v>24.1</c:v>
                </c:pt>
                <c:pt idx="153">
                  <c:v>22.9</c:v>
                </c:pt>
                <c:pt idx="154">
                  <c:v>22.3</c:v>
                </c:pt>
                <c:pt idx="155">
                  <c:v>21.9</c:v>
                </c:pt>
                <c:pt idx="156">
                  <c:v>21.5</c:v>
                </c:pt>
                <c:pt idx="157">
                  <c:v>21.1</c:v>
                </c:pt>
                <c:pt idx="158">
                  <c:v>20.6</c:v>
                </c:pt>
                <c:pt idx="159">
                  <c:v>20.9</c:v>
                </c:pt>
                <c:pt idx="160">
                  <c:v>21.5</c:v>
                </c:pt>
                <c:pt idx="161">
                  <c:v>22.2</c:v>
                </c:pt>
                <c:pt idx="162">
                  <c:v>23.9</c:v>
                </c:pt>
                <c:pt idx="163">
                  <c:v>25.1</c:v>
                </c:pt>
                <c:pt idx="164">
                  <c:v>25.3</c:v>
                </c:pt>
                <c:pt idx="165">
                  <c:v>26.9</c:v>
                </c:pt>
                <c:pt idx="166">
                  <c:v>29.2</c:v>
                </c:pt>
                <c:pt idx="167">
                  <c:v>29.2</c:v>
                </c:pt>
                <c:pt idx="168">
                  <c:v>29.2</c:v>
                </c:pt>
                <c:pt idx="169">
                  <c:v>28.8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data'!$AT$10:$AT$200</c:f>
              <c:numCache>
                <c:formatCode>General</c:formatCode>
                <c:ptCount val="191"/>
                <c:pt idx="0">
                  <c:v>28.8</c:v>
                </c:pt>
                <c:pt idx="1">
                  <c:v>28.3</c:v>
                </c:pt>
                <c:pt idx="2">
                  <c:v>28.5</c:v>
                </c:pt>
                <c:pt idx="3">
                  <c:v>28.7</c:v>
                </c:pt>
                <c:pt idx="4">
                  <c:v>28.8</c:v>
                </c:pt>
                <c:pt idx="5">
                  <c:v>28.8</c:v>
                </c:pt>
                <c:pt idx="6">
                  <c:v>29.2</c:v>
                </c:pt>
                <c:pt idx="7">
                  <c:v>29.8</c:v>
                </c:pt>
                <c:pt idx="8">
                  <c:v>29.8</c:v>
                </c:pt>
                <c:pt idx="9">
                  <c:v>30.6</c:v>
                </c:pt>
                <c:pt idx="10">
                  <c:v>32.6</c:v>
                </c:pt>
                <c:pt idx="11">
                  <c:v>33.700000000000003</c:v>
                </c:pt>
                <c:pt idx="12">
                  <c:v>34.4</c:v>
                </c:pt>
                <c:pt idx="13">
                  <c:v>35.799999999999997</c:v>
                </c:pt>
                <c:pt idx="14">
                  <c:v>36.200000000000003</c:v>
                </c:pt>
                <c:pt idx="15">
                  <c:v>36.1</c:v>
                </c:pt>
                <c:pt idx="16">
                  <c:v>35.6</c:v>
                </c:pt>
                <c:pt idx="17">
                  <c:v>35.1</c:v>
                </c:pt>
                <c:pt idx="18">
                  <c:v>34.1</c:v>
                </c:pt>
                <c:pt idx="19">
                  <c:v>32.700000000000003</c:v>
                </c:pt>
                <c:pt idx="20">
                  <c:v>30.9</c:v>
                </c:pt>
                <c:pt idx="21">
                  <c:v>30.5</c:v>
                </c:pt>
                <c:pt idx="22">
                  <c:v>29.9</c:v>
                </c:pt>
                <c:pt idx="23">
                  <c:v>29.4</c:v>
                </c:pt>
                <c:pt idx="24">
                  <c:v>28</c:v>
                </c:pt>
                <c:pt idx="25">
                  <c:v>26.5</c:v>
                </c:pt>
                <c:pt idx="26">
                  <c:v>25.7</c:v>
                </c:pt>
                <c:pt idx="27">
                  <c:v>24.9</c:v>
                </c:pt>
                <c:pt idx="28">
                  <c:v>23.3</c:v>
                </c:pt>
                <c:pt idx="29">
                  <c:v>22.9</c:v>
                </c:pt>
                <c:pt idx="30">
                  <c:v>22.6</c:v>
                </c:pt>
                <c:pt idx="31">
                  <c:v>21.2</c:v>
                </c:pt>
                <c:pt idx="32">
                  <c:v>18.899999999999999</c:v>
                </c:pt>
                <c:pt idx="33">
                  <c:v>17.399999999999999</c:v>
                </c:pt>
                <c:pt idx="34">
                  <c:v>16.7</c:v>
                </c:pt>
                <c:pt idx="35">
                  <c:v>15.4</c:v>
                </c:pt>
                <c:pt idx="36">
                  <c:v>15.4</c:v>
                </c:pt>
                <c:pt idx="37">
                  <c:v>15.8</c:v>
                </c:pt>
                <c:pt idx="38">
                  <c:v>16.399999999999999</c:v>
                </c:pt>
                <c:pt idx="39">
                  <c:v>18.3</c:v>
                </c:pt>
                <c:pt idx="40">
                  <c:v>20.9</c:v>
                </c:pt>
                <c:pt idx="41">
                  <c:v>22.1</c:v>
                </c:pt>
                <c:pt idx="42">
                  <c:v>23.2</c:v>
                </c:pt>
                <c:pt idx="43">
                  <c:v>24</c:v>
                </c:pt>
                <c:pt idx="44">
                  <c:v>24.8</c:v>
                </c:pt>
                <c:pt idx="45">
                  <c:v>25.6</c:v>
                </c:pt>
                <c:pt idx="46">
                  <c:v>26.1</c:v>
                </c:pt>
                <c:pt idx="47">
                  <c:v>26.6</c:v>
                </c:pt>
                <c:pt idx="48">
                  <c:v>27.1</c:v>
                </c:pt>
                <c:pt idx="49">
                  <c:v>27.5</c:v>
                </c:pt>
                <c:pt idx="50">
                  <c:v>28.2</c:v>
                </c:pt>
                <c:pt idx="51">
                  <c:v>29</c:v>
                </c:pt>
                <c:pt idx="52">
                  <c:v>29.2</c:v>
                </c:pt>
                <c:pt idx="53">
                  <c:v>29.9</c:v>
                </c:pt>
                <c:pt idx="54">
                  <c:v>30.2</c:v>
                </c:pt>
                <c:pt idx="55">
                  <c:v>30.7</c:v>
                </c:pt>
                <c:pt idx="56">
                  <c:v>31.4</c:v>
                </c:pt>
                <c:pt idx="57">
                  <c:v>30.2</c:v>
                </c:pt>
                <c:pt idx="58">
                  <c:v>28.3</c:v>
                </c:pt>
                <c:pt idx="59">
                  <c:v>27.3</c:v>
                </c:pt>
                <c:pt idx="60">
                  <c:v>27.1</c:v>
                </c:pt>
                <c:pt idx="61">
                  <c:v>26.6</c:v>
                </c:pt>
                <c:pt idx="62">
                  <c:v>25.8</c:v>
                </c:pt>
                <c:pt idx="63">
                  <c:v>25.3</c:v>
                </c:pt>
                <c:pt idx="64">
                  <c:v>24.7</c:v>
                </c:pt>
                <c:pt idx="65">
                  <c:v>24.2</c:v>
                </c:pt>
                <c:pt idx="66">
                  <c:v>24.2</c:v>
                </c:pt>
                <c:pt idx="67">
                  <c:v>24.7</c:v>
                </c:pt>
                <c:pt idx="68">
                  <c:v>26</c:v>
                </c:pt>
                <c:pt idx="69">
                  <c:v>26.7</c:v>
                </c:pt>
                <c:pt idx="70">
                  <c:v>27.7</c:v>
                </c:pt>
                <c:pt idx="71">
                  <c:v>28</c:v>
                </c:pt>
                <c:pt idx="72">
                  <c:v>29</c:v>
                </c:pt>
                <c:pt idx="73">
                  <c:v>30.5</c:v>
                </c:pt>
                <c:pt idx="74">
                  <c:v>32</c:v>
                </c:pt>
                <c:pt idx="75">
                  <c:v>32.9</c:v>
                </c:pt>
                <c:pt idx="76">
                  <c:v>33.5</c:v>
                </c:pt>
                <c:pt idx="77">
                  <c:v>33.6</c:v>
                </c:pt>
                <c:pt idx="78">
                  <c:v>34.1</c:v>
                </c:pt>
                <c:pt idx="79">
                  <c:v>34.700000000000003</c:v>
                </c:pt>
                <c:pt idx="80">
                  <c:v>35.299999999999997</c:v>
                </c:pt>
                <c:pt idx="81">
                  <c:v>35.700000000000003</c:v>
                </c:pt>
                <c:pt idx="82">
                  <c:v>35.5</c:v>
                </c:pt>
                <c:pt idx="83">
                  <c:v>35.5</c:v>
                </c:pt>
                <c:pt idx="84">
                  <c:v>35.6</c:v>
                </c:pt>
                <c:pt idx="85">
                  <c:v>35.5</c:v>
                </c:pt>
                <c:pt idx="86">
                  <c:v>35.200000000000003</c:v>
                </c:pt>
                <c:pt idx="87">
                  <c:v>35.299999999999997</c:v>
                </c:pt>
                <c:pt idx="88">
                  <c:v>35.299999999999997</c:v>
                </c:pt>
                <c:pt idx="89">
                  <c:v>34.9</c:v>
                </c:pt>
                <c:pt idx="90">
                  <c:v>33.4</c:v>
                </c:pt>
                <c:pt idx="91">
                  <c:v>31.9</c:v>
                </c:pt>
                <c:pt idx="92">
                  <c:v>31.1</c:v>
                </c:pt>
                <c:pt idx="93">
                  <c:v>30.2</c:v>
                </c:pt>
                <c:pt idx="94">
                  <c:v>29</c:v>
                </c:pt>
                <c:pt idx="95">
                  <c:v>27.6</c:v>
                </c:pt>
                <c:pt idx="96">
                  <c:v>26.6</c:v>
                </c:pt>
                <c:pt idx="97">
                  <c:v>25.4</c:v>
                </c:pt>
                <c:pt idx="98">
                  <c:v>24.7</c:v>
                </c:pt>
                <c:pt idx="99">
                  <c:v>24.4</c:v>
                </c:pt>
                <c:pt idx="100">
                  <c:v>23.6</c:v>
                </c:pt>
                <c:pt idx="101">
                  <c:v>22.8</c:v>
                </c:pt>
                <c:pt idx="102">
                  <c:v>22.3</c:v>
                </c:pt>
                <c:pt idx="103">
                  <c:v>21.1</c:v>
                </c:pt>
                <c:pt idx="104">
                  <c:v>18.600000000000001</c:v>
                </c:pt>
                <c:pt idx="105">
                  <c:v>18</c:v>
                </c:pt>
                <c:pt idx="106">
                  <c:v>17.100000000000001</c:v>
                </c:pt>
                <c:pt idx="107">
                  <c:v>16.399999999999999</c:v>
                </c:pt>
                <c:pt idx="108">
                  <c:v>16</c:v>
                </c:pt>
                <c:pt idx="109">
                  <c:v>15.9</c:v>
                </c:pt>
                <c:pt idx="110">
                  <c:v>15.9</c:v>
                </c:pt>
                <c:pt idx="111">
                  <c:v>16.3</c:v>
                </c:pt>
                <c:pt idx="112">
                  <c:v>16.899999999999999</c:v>
                </c:pt>
                <c:pt idx="113">
                  <c:v>17.3</c:v>
                </c:pt>
                <c:pt idx="114">
                  <c:v>18.7</c:v>
                </c:pt>
                <c:pt idx="115">
                  <c:v>21.6</c:v>
                </c:pt>
                <c:pt idx="116">
                  <c:v>22.5</c:v>
                </c:pt>
                <c:pt idx="117">
                  <c:v>22.9</c:v>
                </c:pt>
                <c:pt idx="118">
                  <c:v>23.2</c:v>
                </c:pt>
                <c:pt idx="119">
                  <c:v>23.8</c:v>
                </c:pt>
                <c:pt idx="120">
                  <c:v>24.4</c:v>
                </c:pt>
                <c:pt idx="121">
                  <c:v>24.8</c:v>
                </c:pt>
                <c:pt idx="122">
                  <c:v>25.5</c:v>
                </c:pt>
                <c:pt idx="123">
                  <c:v>26.1</c:v>
                </c:pt>
                <c:pt idx="124">
                  <c:v>26.5</c:v>
                </c:pt>
                <c:pt idx="125">
                  <c:v>27.2</c:v>
                </c:pt>
                <c:pt idx="126">
                  <c:v>27.9</c:v>
                </c:pt>
                <c:pt idx="127">
                  <c:v>28</c:v>
                </c:pt>
                <c:pt idx="128">
                  <c:v>28.6</c:v>
                </c:pt>
                <c:pt idx="129">
                  <c:v>28.8</c:v>
                </c:pt>
                <c:pt idx="130">
                  <c:v>28.6</c:v>
                </c:pt>
                <c:pt idx="131">
                  <c:v>28.6</c:v>
                </c:pt>
                <c:pt idx="132">
                  <c:v>29.1</c:v>
                </c:pt>
                <c:pt idx="133">
                  <c:v>29</c:v>
                </c:pt>
                <c:pt idx="134">
                  <c:v>28.6</c:v>
                </c:pt>
                <c:pt idx="135">
                  <c:v>27.9</c:v>
                </c:pt>
                <c:pt idx="136">
                  <c:v>28</c:v>
                </c:pt>
                <c:pt idx="137">
                  <c:v>28.6</c:v>
                </c:pt>
                <c:pt idx="138">
                  <c:v>29.7</c:v>
                </c:pt>
                <c:pt idx="139">
                  <c:v>30.7</c:v>
                </c:pt>
                <c:pt idx="140">
                  <c:v>30.9</c:v>
                </c:pt>
                <c:pt idx="141">
                  <c:v>31.8</c:v>
                </c:pt>
                <c:pt idx="142">
                  <c:v>32.700000000000003</c:v>
                </c:pt>
                <c:pt idx="143">
                  <c:v>32.9</c:v>
                </c:pt>
                <c:pt idx="144">
                  <c:v>33.799999999999997</c:v>
                </c:pt>
                <c:pt idx="145">
                  <c:v>34.799999999999997</c:v>
                </c:pt>
                <c:pt idx="146">
                  <c:v>35.200000000000003</c:v>
                </c:pt>
                <c:pt idx="147">
                  <c:v>35.200000000000003</c:v>
                </c:pt>
                <c:pt idx="148">
                  <c:v>35.1</c:v>
                </c:pt>
                <c:pt idx="149">
                  <c:v>34.4</c:v>
                </c:pt>
                <c:pt idx="150">
                  <c:v>33.200000000000003</c:v>
                </c:pt>
                <c:pt idx="151">
                  <c:v>32</c:v>
                </c:pt>
                <c:pt idx="152">
                  <c:v>28.7</c:v>
                </c:pt>
                <c:pt idx="153">
                  <c:v>24.5</c:v>
                </c:pt>
                <c:pt idx="154">
                  <c:v>24.2</c:v>
                </c:pt>
                <c:pt idx="155">
                  <c:v>23.6</c:v>
                </c:pt>
                <c:pt idx="156">
                  <c:v>23.5</c:v>
                </c:pt>
                <c:pt idx="157">
                  <c:v>23.4</c:v>
                </c:pt>
                <c:pt idx="158">
                  <c:v>23.5</c:v>
                </c:pt>
                <c:pt idx="159">
                  <c:v>22.6</c:v>
                </c:pt>
                <c:pt idx="160">
                  <c:v>20.8</c:v>
                </c:pt>
                <c:pt idx="161">
                  <c:v>20.8</c:v>
                </c:pt>
                <c:pt idx="162">
                  <c:v>21.2</c:v>
                </c:pt>
                <c:pt idx="163">
                  <c:v>22.2</c:v>
                </c:pt>
                <c:pt idx="164">
                  <c:v>22.8</c:v>
                </c:pt>
                <c:pt idx="165">
                  <c:v>23.8</c:v>
                </c:pt>
                <c:pt idx="166">
                  <c:v>24</c:v>
                </c:pt>
                <c:pt idx="167">
                  <c:v>24.3</c:v>
                </c:pt>
                <c:pt idx="168">
                  <c:v>25.1</c:v>
                </c:pt>
                <c:pt idx="169">
                  <c:v>26.9</c:v>
                </c:pt>
                <c:pt idx="170">
                  <c:v>27.5</c:v>
                </c:pt>
                <c:pt idx="171">
                  <c:v>27.4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366592"/>
        <c:axId val="122372864"/>
      </c:scatterChart>
      <c:valAx>
        <c:axId val="122366592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22372864"/>
        <c:crosses val="autoZero"/>
        <c:crossBetween val="midCat"/>
      </c:valAx>
      <c:valAx>
        <c:axId val="122372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Speed (mph)</a:t>
                </a:r>
              </a:p>
            </c:rich>
          </c:tx>
          <c:layout>
            <c:manualLayout>
              <c:xMode val="edge"/>
              <c:yMode val="edge"/>
              <c:x val="1.171458998935042E-2"/>
              <c:y val="0.4380718483888961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2236659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Lambda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data'!$BC$10:$BC$200</c:f>
              <c:numCache>
                <c:formatCode>General</c:formatCode>
                <c:ptCount val="191"/>
                <c:pt idx="0">
                  <c:v>1.66</c:v>
                </c:pt>
                <c:pt idx="1">
                  <c:v>1.56</c:v>
                </c:pt>
                <c:pt idx="2">
                  <c:v>1.42</c:v>
                </c:pt>
                <c:pt idx="3">
                  <c:v>1.38</c:v>
                </c:pt>
                <c:pt idx="4">
                  <c:v>1.3</c:v>
                </c:pt>
                <c:pt idx="5">
                  <c:v>1.28</c:v>
                </c:pt>
                <c:pt idx="6">
                  <c:v>1.25</c:v>
                </c:pt>
                <c:pt idx="7">
                  <c:v>1.2</c:v>
                </c:pt>
                <c:pt idx="8">
                  <c:v>1.22</c:v>
                </c:pt>
                <c:pt idx="9">
                  <c:v>1.43</c:v>
                </c:pt>
                <c:pt idx="10">
                  <c:v>1.68</c:v>
                </c:pt>
                <c:pt idx="11">
                  <c:v>1.85</c:v>
                </c:pt>
                <c:pt idx="12">
                  <c:v>1.94</c:v>
                </c:pt>
                <c:pt idx="13">
                  <c:v>2.08</c:v>
                </c:pt>
                <c:pt idx="14">
                  <c:v>2.44</c:v>
                </c:pt>
                <c:pt idx="15">
                  <c:v>2.15</c:v>
                </c:pt>
                <c:pt idx="16">
                  <c:v>1.97</c:v>
                </c:pt>
                <c:pt idx="17">
                  <c:v>1.85</c:v>
                </c:pt>
                <c:pt idx="18">
                  <c:v>1.8</c:v>
                </c:pt>
                <c:pt idx="19">
                  <c:v>1.84</c:v>
                </c:pt>
                <c:pt idx="20">
                  <c:v>2.04</c:v>
                </c:pt>
                <c:pt idx="21">
                  <c:v>2.34</c:v>
                </c:pt>
                <c:pt idx="22">
                  <c:v>2.5</c:v>
                </c:pt>
                <c:pt idx="23">
                  <c:v>2.5499999999999998</c:v>
                </c:pt>
                <c:pt idx="24">
                  <c:v>2.58</c:v>
                </c:pt>
                <c:pt idx="25">
                  <c:v>2.71</c:v>
                </c:pt>
                <c:pt idx="26">
                  <c:v>3.05</c:v>
                </c:pt>
                <c:pt idx="27">
                  <c:v>3.48</c:v>
                </c:pt>
                <c:pt idx="28">
                  <c:v>4.1100000000000003</c:v>
                </c:pt>
                <c:pt idx="29">
                  <c:v>4.3899999999999997</c:v>
                </c:pt>
                <c:pt idx="30">
                  <c:v>3.85</c:v>
                </c:pt>
                <c:pt idx="31">
                  <c:v>3.12</c:v>
                </c:pt>
                <c:pt idx="32">
                  <c:v>2.72</c:v>
                </c:pt>
                <c:pt idx="33">
                  <c:v>2.14</c:v>
                </c:pt>
                <c:pt idx="34">
                  <c:v>1.78</c:v>
                </c:pt>
                <c:pt idx="35">
                  <c:v>1.58</c:v>
                </c:pt>
                <c:pt idx="36">
                  <c:v>1.48</c:v>
                </c:pt>
                <c:pt idx="37">
                  <c:v>1.49</c:v>
                </c:pt>
                <c:pt idx="38">
                  <c:v>1.67</c:v>
                </c:pt>
                <c:pt idx="39">
                  <c:v>1.57</c:v>
                </c:pt>
                <c:pt idx="40">
                  <c:v>1.49</c:v>
                </c:pt>
                <c:pt idx="41">
                  <c:v>1.47</c:v>
                </c:pt>
                <c:pt idx="42">
                  <c:v>1.47</c:v>
                </c:pt>
                <c:pt idx="43">
                  <c:v>1.47</c:v>
                </c:pt>
                <c:pt idx="44">
                  <c:v>1.5</c:v>
                </c:pt>
                <c:pt idx="45">
                  <c:v>1.5</c:v>
                </c:pt>
                <c:pt idx="46">
                  <c:v>1.5</c:v>
                </c:pt>
                <c:pt idx="47">
                  <c:v>1.49</c:v>
                </c:pt>
                <c:pt idx="48">
                  <c:v>1.52</c:v>
                </c:pt>
                <c:pt idx="49">
                  <c:v>1.62</c:v>
                </c:pt>
                <c:pt idx="50">
                  <c:v>1.79</c:v>
                </c:pt>
                <c:pt idx="51">
                  <c:v>1.79</c:v>
                </c:pt>
                <c:pt idx="52">
                  <c:v>1.78</c:v>
                </c:pt>
                <c:pt idx="53">
                  <c:v>1.77</c:v>
                </c:pt>
                <c:pt idx="54">
                  <c:v>1.77</c:v>
                </c:pt>
                <c:pt idx="55">
                  <c:v>1.77</c:v>
                </c:pt>
                <c:pt idx="56">
                  <c:v>1.77</c:v>
                </c:pt>
                <c:pt idx="57">
                  <c:v>1.58</c:v>
                </c:pt>
                <c:pt idx="58">
                  <c:v>1.46</c:v>
                </c:pt>
                <c:pt idx="59">
                  <c:v>1.38</c:v>
                </c:pt>
                <c:pt idx="60">
                  <c:v>1.32</c:v>
                </c:pt>
                <c:pt idx="61">
                  <c:v>1.29</c:v>
                </c:pt>
                <c:pt idx="62">
                  <c:v>1.31</c:v>
                </c:pt>
                <c:pt idx="63">
                  <c:v>1.31</c:v>
                </c:pt>
                <c:pt idx="64">
                  <c:v>1.29</c:v>
                </c:pt>
                <c:pt idx="65">
                  <c:v>1.26</c:v>
                </c:pt>
                <c:pt idx="66">
                  <c:v>1.22</c:v>
                </c:pt>
                <c:pt idx="67">
                  <c:v>1.19</c:v>
                </c:pt>
                <c:pt idx="68">
                  <c:v>1.19</c:v>
                </c:pt>
                <c:pt idx="69">
                  <c:v>1.2</c:v>
                </c:pt>
                <c:pt idx="70">
                  <c:v>1.2</c:v>
                </c:pt>
                <c:pt idx="71">
                  <c:v>1.19</c:v>
                </c:pt>
                <c:pt idx="72">
                  <c:v>1.19</c:v>
                </c:pt>
                <c:pt idx="73">
                  <c:v>1.19</c:v>
                </c:pt>
                <c:pt idx="74">
                  <c:v>1.2</c:v>
                </c:pt>
                <c:pt idx="75">
                  <c:v>1.28</c:v>
                </c:pt>
                <c:pt idx="76">
                  <c:v>1.37</c:v>
                </c:pt>
                <c:pt idx="77">
                  <c:v>1.4</c:v>
                </c:pt>
                <c:pt idx="78">
                  <c:v>1.38</c:v>
                </c:pt>
                <c:pt idx="79">
                  <c:v>1.36</c:v>
                </c:pt>
                <c:pt idx="80">
                  <c:v>1.36</c:v>
                </c:pt>
                <c:pt idx="81">
                  <c:v>1.36</c:v>
                </c:pt>
                <c:pt idx="82">
                  <c:v>1.38</c:v>
                </c:pt>
                <c:pt idx="83">
                  <c:v>1.52</c:v>
                </c:pt>
                <c:pt idx="84">
                  <c:v>1.72</c:v>
                </c:pt>
                <c:pt idx="85">
                  <c:v>1.84</c:v>
                </c:pt>
                <c:pt idx="86">
                  <c:v>1.88</c:v>
                </c:pt>
                <c:pt idx="87">
                  <c:v>1.84</c:v>
                </c:pt>
                <c:pt idx="88">
                  <c:v>1.75</c:v>
                </c:pt>
                <c:pt idx="89">
                  <c:v>1.71</c:v>
                </c:pt>
                <c:pt idx="90">
                  <c:v>1.66</c:v>
                </c:pt>
                <c:pt idx="91">
                  <c:v>1.59</c:v>
                </c:pt>
                <c:pt idx="92">
                  <c:v>1.59</c:v>
                </c:pt>
                <c:pt idx="93">
                  <c:v>1.64</c:v>
                </c:pt>
                <c:pt idx="94">
                  <c:v>1.72</c:v>
                </c:pt>
                <c:pt idx="95">
                  <c:v>1.9</c:v>
                </c:pt>
                <c:pt idx="96">
                  <c:v>2.1</c:v>
                </c:pt>
                <c:pt idx="97">
                  <c:v>2.17</c:v>
                </c:pt>
                <c:pt idx="98">
                  <c:v>2.12</c:v>
                </c:pt>
                <c:pt idx="99">
                  <c:v>2.0499999999999998</c:v>
                </c:pt>
                <c:pt idx="100">
                  <c:v>2.1</c:v>
                </c:pt>
                <c:pt idx="101">
                  <c:v>2.16</c:v>
                </c:pt>
                <c:pt idx="102">
                  <c:v>2.11</c:v>
                </c:pt>
                <c:pt idx="103">
                  <c:v>1.94</c:v>
                </c:pt>
                <c:pt idx="104">
                  <c:v>1.86</c:v>
                </c:pt>
                <c:pt idx="105">
                  <c:v>1.9</c:v>
                </c:pt>
                <c:pt idx="106">
                  <c:v>1.93</c:v>
                </c:pt>
                <c:pt idx="107">
                  <c:v>1.81</c:v>
                </c:pt>
                <c:pt idx="108">
                  <c:v>1.71</c:v>
                </c:pt>
                <c:pt idx="109">
                  <c:v>1.75</c:v>
                </c:pt>
                <c:pt idx="110">
                  <c:v>1.9</c:v>
                </c:pt>
                <c:pt idx="111">
                  <c:v>1.84</c:v>
                </c:pt>
                <c:pt idx="112">
                  <c:v>1.78</c:v>
                </c:pt>
                <c:pt idx="113">
                  <c:v>1.65</c:v>
                </c:pt>
                <c:pt idx="114">
                  <c:v>1.54</c:v>
                </c:pt>
                <c:pt idx="115">
                  <c:v>1.48</c:v>
                </c:pt>
                <c:pt idx="116">
                  <c:v>1.36</c:v>
                </c:pt>
                <c:pt idx="117">
                  <c:v>1.36</c:v>
                </c:pt>
                <c:pt idx="118">
                  <c:v>1.38</c:v>
                </c:pt>
                <c:pt idx="119">
                  <c:v>1.42</c:v>
                </c:pt>
                <c:pt idx="120">
                  <c:v>1.48</c:v>
                </c:pt>
                <c:pt idx="121">
                  <c:v>1.53</c:v>
                </c:pt>
                <c:pt idx="122">
                  <c:v>1.49</c:v>
                </c:pt>
                <c:pt idx="123">
                  <c:v>1.48</c:v>
                </c:pt>
                <c:pt idx="124">
                  <c:v>1.41</c:v>
                </c:pt>
                <c:pt idx="125">
                  <c:v>1.36</c:v>
                </c:pt>
                <c:pt idx="126">
                  <c:v>1.34</c:v>
                </c:pt>
                <c:pt idx="127">
                  <c:v>1.35</c:v>
                </c:pt>
                <c:pt idx="128">
                  <c:v>1.32</c:v>
                </c:pt>
                <c:pt idx="129">
                  <c:v>1.31</c:v>
                </c:pt>
                <c:pt idx="130">
                  <c:v>1.31</c:v>
                </c:pt>
                <c:pt idx="131">
                  <c:v>1.32</c:v>
                </c:pt>
                <c:pt idx="132">
                  <c:v>1.33</c:v>
                </c:pt>
                <c:pt idx="133">
                  <c:v>1.34</c:v>
                </c:pt>
                <c:pt idx="134">
                  <c:v>1.44</c:v>
                </c:pt>
                <c:pt idx="135">
                  <c:v>1.45</c:v>
                </c:pt>
                <c:pt idx="136">
                  <c:v>1.45</c:v>
                </c:pt>
                <c:pt idx="137">
                  <c:v>1.64</c:v>
                </c:pt>
                <c:pt idx="138">
                  <c:v>1.91</c:v>
                </c:pt>
                <c:pt idx="139">
                  <c:v>2.11</c:v>
                </c:pt>
                <c:pt idx="140">
                  <c:v>2.71</c:v>
                </c:pt>
                <c:pt idx="141">
                  <c:v>3.07</c:v>
                </c:pt>
                <c:pt idx="142">
                  <c:v>2.83</c:v>
                </c:pt>
                <c:pt idx="143">
                  <c:v>2.5099999999999998</c:v>
                </c:pt>
                <c:pt idx="144">
                  <c:v>2.34</c:v>
                </c:pt>
                <c:pt idx="145">
                  <c:v>2.35</c:v>
                </c:pt>
                <c:pt idx="146">
                  <c:v>2.5099999999999998</c:v>
                </c:pt>
                <c:pt idx="147">
                  <c:v>2.61</c:v>
                </c:pt>
                <c:pt idx="148">
                  <c:v>2.2799999999999998</c:v>
                </c:pt>
                <c:pt idx="149">
                  <c:v>2.0299999999999998</c:v>
                </c:pt>
                <c:pt idx="150">
                  <c:v>1.89</c:v>
                </c:pt>
                <c:pt idx="151">
                  <c:v>1.81</c:v>
                </c:pt>
                <c:pt idx="152">
                  <c:v>1.86</c:v>
                </c:pt>
                <c:pt idx="153">
                  <c:v>1.81</c:v>
                </c:pt>
                <c:pt idx="154">
                  <c:v>1.73</c:v>
                </c:pt>
                <c:pt idx="155">
                  <c:v>1.57</c:v>
                </c:pt>
                <c:pt idx="156">
                  <c:v>1.48</c:v>
                </c:pt>
                <c:pt idx="157">
                  <c:v>1.5</c:v>
                </c:pt>
                <c:pt idx="158">
                  <c:v>1.58</c:v>
                </c:pt>
                <c:pt idx="159">
                  <c:v>1.67</c:v>
                </c:pt>
                <c:pt idx="160">
                  <c:v>1.69</c:v>
                </c:pt>
                <c:pt idx="161">
                  <c:v>1.69</c:v>
                </c:pt>
                <c:pt idx="162">
                  <c:v>1.64</c:v>
                </c:pt>
                <c:pt idx="163">
                  <c:v>1.55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data'!$BC$10:$BC$200</c:f>
              <c:numCache>
                <c:formatCode>General</c:formatCode>
                <c:ptCount val="191"/>
                <c:pt idx="0">
                  <c:v>1.55</c:v>
                </c:pt>
                <c:pt idx="1">
                  <c:v>1.49</c:v>
                </c:pt>
                <c:pt idx="2">
                  <c:v>1.49</c:v>
                </c:pt>
                <c:pt idx="3">
                  <c:v>1.49</c:v>
                </c:pt>
                <c:pt idx="4">
                  <c:v>1.42</c:v>
                </c:pt>
                <c:pt idx="5">
                  <c:v>1.32</c:v>
                </c:pt>
                <c:pt idx="6">
                  <c:v>1.23</c:v>
                </c:pt>
                <c:pt idx="7">
                  <c:v>1.2</c:v>
                </c:pt>
                <c:pt idx="8">
                  <c:v>1.41</c:v>
                </c:pt>
                <c:pt idx="9">
                  <c:v>1.55</c:v>
                </c:pt>
                <c:pt idx="10">
                  <c:v>1.57</c:v>
                </c:pt>
                <c:pt idx="11">
                  <c:v>1.63</c:v>
                </c:pt>
                <c:pt idx="12">
                  <c:v>1.88</c:v>
                </c:pt>
                <c:pt idx="13">
                  <c:v>2.2999999999999998</c:v>
                </c:pt>
                <c:pt idx="14">
                  <c:v>2.63</c:v>
                </c:pt>
                <c:pt idx="15">
                  <c:v>2.5</c:v>
                </c:pt>
                <c:pt idx="16">
                  <c:v>2.0499999999999998</c:v>
                </c:pt>
                <c:pt idx="17">
                  <c:v>1.72</c:v>
                </c:pt>
                <c:pt idx="18">
                  <c:v>1.65</c:v>
                </c:pt>
                <c:pt idx="19">
                  <c:v>1.96</c:v>
                </c:pt>
                <c:pt idx="20">
                  <c:v>2.15</c:v>
                </c:pt>
                <c:pt idx="21">
                  <c:v>2.42</c:v>
                </c:pt>
                <c:pt idx="22">
                  <c:v>2.5299999999999998</c:v>
                </c:pt>
                <c:pt idx="23">
                  <c:v>2.61</c:v>
                </c:pt>
                <c:pt idx="24">
                  <c:v>2.78</c:v>
                </c:pt>
                <c:pt idx="25">
                  <c:v>2.91</c:v>
                </c:pt>
                <c:pt idx="26">
                  <c:v>3.59</c:v>
                </c:pt>
                <c:pt idx="27">
                  <c:v>3.9</c:v>
                </c:pt>
                <c:pt idx="28">
                  <c:v>3.98</c:v>
                </c:pt>
                <c:pt idx="29">
                  <c:v>3.93</c:v>
                </c:pt>
                <c:pt idx="30">
                  <c:v>3.84</c:v>
                </c:pt>
                <c:pt idx="31">
                  <c:v>3.62</c:v>
                </c:pt>
                <c:pt idx="32">
                  <c:v>2.99</c:v>
                </c:pt>
                <c:pt idx="33">
                  <c:v>2.5</c:v>
                </c:pt>
                <c:pt idx="34">
                  <c:v>2.37</c:v>
                </c:pt>
                <c:pt idx="35">
                  <c:v>2.14</c:v>
                </c:pt>
                <c:pt idx="36">
                  <c:v>1.8</c:v>
                </c:pt>
                <c:pt idx="37">
                  <c:v>1.8</c:v>
                </c:pt>
                <c:pt idx="38">
                  <c:v>1.7</c:v>
                </c:pt>
                <c:pt idx="39">
                  <c:v>1.64</c:v>
                </c:pt>
                <c:pt idx="40">
                  <c:v>1.53</c:v>
                </c:pt>
                <c:pt idx="41">
                  <c:v>1.48</c:v>
                </c:pt>
                <c:pt idx="42">
                  <c:v>1.56</c:v>
                </c:pt>
                <c:pt idx="43">
                  <c:v>1.56</c:v>
                </c:pt>
                <c:pt idx="44">
                  <c:v>1.42</c:v>
                </c:pt>
                <c:pt idx="45">
                  <c:v>1.39</c:v>
                </c:pt>
                <c:pt idx="46">
                  <c:v>1.36</c:v>
                </c:pt>
                <c:pt idx="47">
                  <c:v>1.33</c:v>
                </c:pt>
                <c:pt idx="48">
                  <c:v>1.33</c:v>
                </c:pt>
                <c:pt idx="49">
                  <c:v>1.36</c:v>
                </c:pt>
                <c:pt idx="50">
                  <c:v>1.53</c:v>
                </c:pt>
                <c:pt idx="51">
                  <c:v>1.67</c:v>
                </c:pt>
                <c:pt idx="52">
                  <c:v>1.91</c:v>
                </c:pt>
                <c:pt idx="53">
                  <c:v>2.08</c:v>
                </c:pt>
                <c:pt idx="54">
                  <c:v>1.95</c:v>
                </c:pt>
                <c:pt idx="55">
                  <c:v>1.89</c:v>
                </c:pt>
                <c:pt idx="56">
                  <c:v>1.79</c:v>
                </c:pt>
                <c:pt idx="57">
                  <c:v>1.79</c:v>
                </c:pt>
                <c:pt idx="58">
                  <c:v>1.79</c:v>
                </c:pt>
                <c:pt idx="59">
                  <c:v>1.79</c:v>
                </c:pt>
                <c:pt idx="60">
                  <c:v>1.77</c:v>
                </c:pt>
                <c:pt idx="61">
                  <c:v>1.66</c:v>
                </c:pt>
                <c:pt idx="62">
                  <c:v>1.63</c:v>
                </c:pt>
                <c:pt idx="63">
                  <c:v>1.48</c:v>
                </c:pt>
                <c:pt idx="64">
                  <c:v>1.42</c:v>
                </c:pt>
                <c:pt idx="65">
                  <c:v>1.39</c:v>
                </c:pt>
                <c:pt idx="66">
                  <c:v>1.3</c:v>
                </c:pt>
                <c:pt idx="67">
                  <c:v>1.2</c:v>
                </c:pt>
                <c:pt idx="68">
                  <c:v>1.27</c:v>
                </c:pt>
                <c:pt idx="69">
                  <c:v>1.22</c:v>
                </c:pt>
                <c:pt idx="70">
                  <c:v>1.22</c:v>
                </c:pt>
                <c:pt idx="71">
                  <c:v>1.23</c:v>
                </c:pt>
                <c:pt idx="72">
                  <c:v>1.2</c:v>
                </c:pt>
                <c:pt idx="73">
                  <c:v>1.19</c:v>
                </c:pt>
                <c:pt idx="74">
                  <c:v>1.19</c:v>
                </c:pt>
                <c:pt idx="75">
                  <c:v>1.2</c:v>
                </c:pt>
                <c:pt idx="76">
                  <c:v>1.2</c:v>
                </c:pt>
                <c:pt idx="77">
                  <c:v>1.27</c:v>
                </c:pt>
                <c:pt idx="78">
                  <c:v>1.44</c:v>
                </c:pt>
                <c:pt idx="79">
                  <c:v>1.39</c:v>
                </c:pt>
                <c:pt idx="80">
                  <c:v>1.34</c:v>
                </c:pt>
                <c:pt idx="81">
                  <c:v>1.26</c:v>
                </c:pt>
                <c:pt idx="82">
                  <c:v>1.22</c:v>
                </c:pt>
                <c:pt idx="83">
                  <c:v>1.23</c:v>
                </c:pt>
                <c:pt idx="84">
                  <c:v>1.28</c:v>
                </c:pt>
                <c:pt idx="85">
                  <c:v>1.49</c:v>
                </c:pt>
                <c:pt idx="86">
                  <c:v>1.71</c:v>
                </c:pt>
                <c:pt idx="87">
                  <c:v>1.72</c:v>
                </c:pt>
                <c:pt idx="88">
                  <c:v>1.74</c:v>
                </c:pt>
                <c:pt idx="89">
                  <c:v>1.91</c:v>
                </c:pt>
                <c:pt idx="90">
                  <c:v>2.21</c:v>
                </c:pt>
                <c:pt idx="91">
                  <c:v>2.11</c:v>
                </c:pt>
                <c:pt idx="92">
                  <c:v>2.0299999999999998</c:v>
                </c:pt>
                <c:pt idx="93">
                  <c:v>2.02</c:v>
                </c:pt>
                <c:pt idx="94">
                  <c:v>2.02</c:v>
                </c:pt>
                <c:pt idx="95">
                  <c:v>2.02</c:v>
                </c:pt>
                <c:pt idx="96">
                  <c:v>2.1</c:v>
                </c:pt>
                <c:pt idx="97">
                  <c:v>2.63</c:v>
                </c:pt>
                <c:pt idx="98">
                  <c:v>3.2</c:v>
                </c:pt>
                <c:pt idx="99">
                  <c:v>3.26</c:v>
                </c:pt>
                <c:pt idx="100">
                  <c:v>2.97</c:v>
                </c:pt>
                <c:pt idx="101">
                  <c:v>2.67</c:v>
                </c:pt>
                <c:pt idx="102">
                  <c:v>2.5</c:v>
                </c:pt>
                <c:pt idx="103">
                  <c:v>2.38</c:v>
                </c:pt>
                <c:pt idx="104">
                  <c:v>2.34</c:v>
                </c:pt>
                <c:pt idx="105">
                  <c:v>2.2799999999999998</c:v>
                </c:pt>
                <c:pt idx="106">
                  <c:v>2.27</c:v>
                </c:pt>
                <c:pt idx="107">
                  <c:v>2.1800000000000002</c:v>
                </c:pt>
                <c:pt idx="108">
                  <c:v>1.98</c:v>
                </c:pt>
                <c:pt idx="109">
                  <c:v>1.95</c:v>
                </c:pt>
                <c:pt idx="110">
                  <c:v>1.94</c:v>
                </c:pt>
                <c:pt idx="111">
                  <c:v>1.95</c:v>
                </c:pt>
                <c:pt idx="112">
                  <c:v>1.93</c:v>
                </c:pt>
                <c:pt idx="113">
                  <c:v>1.83</c:v>
                </c:pt>
                <c:pt idx="114">
                  <c:v>1.71</c:v>
                </c:pt>
                <c:pt idx="115">
                  <c:v>1.84</c:v>
                </c:pt>
                <c:pt idx="116">
                  <c:v>1.7</c:v>
                </c:pt>
                <c:pt idx="117">
                  <c:v>1.67</c:v>
                </c:pt>
                <c:pt idx="118">
                  <c:v>1.67</c:v>
                </c:pt>
                <c:pt idx="119">
                  <c:v>1.66</c:v>
                </c:pt>
                <c:pt idx="120">
                  <c:v>1.64</c:v>
                </c:pt>
                <c:pt idx="121">
                  <c:v>1.62</c:v>
                </c:pt>
                <c:pt idx="122">
                  <c:v>1.41</c:v>
                </c:pt>
                <c:pt idx="123">
                  <c:v>1.37</c:v>
                </c:pt>
                <c:pt idx="124">
                  <c:v>1.39</c:v>
                </c:pt>
                <c:pt idx="125">
                  <c:v>1.44</c:v>
                </c:pt>
                <c:pt idx="126">
                  <c:v>1.5</c:v>
                </c:pt>
                <c:pt idx="127">
                  <c:v>1.47</c:v>
                </c:pt>
                <c:pt idx="128">
                  <c:v>1.43</c:v>
                </c:pt>
                <c:pt idx="129">
                  <c:v>1.43</c:v>
                </c:pt>
                <c:pt idx="130">
                  <c:v>1.43</c:v>
                </c:pt>
                <c:pt idx="131">
                  <c:v>1.35</c:v>
                </c:pt>
                <c:pt idx="132">
                  <c:v>1.23</c:v>
                </c:pt>
                <c:pt idx="133">
                  <c:v>1.23</c:v>
                </c:pt>
                <c:pt idx="134">
                  <c:v>1.35</c:v>
                </c:pt>
                <c:pt idx="135">
                  <c:v>1.38</c:v>
                </c:pt>
                <c:pt idx="136">
                  <c:v>1.38</c:v>
                </c:pt>
                <c:pt idx="137">
                  <c:v>1.37</c:v>
                </c:pt>
                <c:pt idx="138">
                  <c:v>1.33</c:v>
                </c:pt>
                <c:pt idx="139">
                  <c:v>1.25</c:v>
                </c:pt>
                <c:pt idx="140">
                  <c:v>1.35</c:v>
                </c:pt>
                <c:pt idx="141">
                  <c:v>1.55</c:v>
                </c:pt>
                <c:pt idx="142">
                  <c:v>1.63</c:v>
                </c:pt>
                <c:pt idx="143">
                  <c:v>1.7</c:v>
                </c:pt>
                <c:pt idx="144">
                  <c:v>2.12</c:v>
                </c:pt>
                <c:pt idx="145">
                  <c:v>3.09</c:v>
                </c:pt>
                <c:pt idx="146">
                  <c:v>3.16</c:v>
                </c:pt>
                <c:pt idx="147">
                  <c:v>3.25</c:v>
                </c:pt>
                <c:pt idx="148">
                  <c:v>3.17</c:v>
                </c:pt>
                <c:pt idx="149">
                  <c:v>2.97</c:v>
                </c:pt>
                <c:pt idx="150">
                  <c:v>2.79</c:v>
                </c:pt>
                <c:pt idx="151">
                  <c:v>2.7</c:v>
                </c:pt>
                <c:pt idx="152">
                  <c:v>2.68</c:v>
                </c:pt>
                <c:pt idx="153">
                  <c:v>2.78</c:v>
                </c:pt>
                <c:pt idx="154">
                  <c:v>2.85</c:v>
                </c:pt>
                <c:pt idx="155">
                  <c:v>2.71</c:v>
                </c:pt>
                <c:pt idx="156">
                  <c:v>2.4</c:v>
                </c:pt>
                <c:pt idx="157">
                  <c:v>2.15</c:v>
                </c:pt>
                <c:pt idx="158">
                  <c:v>1.88</c:v>
                </c:pt>
                <c:pt idx="159">
                  <c:v>1.77</c:v>
                </c:pt>
                <c:pt idx="160">
                  <c:v>1.65</c:v>
                </c:pt>
                <c:pt idx="161">
                  <c:v>1.54</c:v>
                </c:pt>
                <c:pt idx="162">
                  <c:v>1.55</c:v>
                </c:pt>
                <c:pt idx="163">
                  <c:v>1.76</c:v>
                </c:pt>
                <c:pt idx="164">
                  <c:v>1.77</c:v>
                </c:pt>
                <c:pt idx="165">
                  <c:v>1.74</c:v>
                </c:pt>
                <c:pt idx="166">
                  <c:v>1.72</c:v>
                </c:pt>
                <c:pt idx="167">
                  <c:v>1.72</c:v>
                </c:pt>
                <c:pt idx="168">
                  <c:v>1.72</c:v>
                </c:pt>
                <c:pt idx="169">
                  <c:v>1.73</c:v>
                </c:pt>
              </c:numCache>
            </c:numRef>
          </c:yVal>
          <c:smooth val="1"/>
        </c:ser>
        <c:ser>
          <c:idx val="0"/>
          <c:order val="2"/>
          <c:tx>
            <c:v>Lab 4</c:v>
          </c:tx>
          <c:marker>
            <c:symbol val="none"/>
          </c:marker>
          <c:yVal>
            <c:numRef>
              <c:f>'Lap 4 data'!$BC$10:$BC$200</c:f>
              <c:numCache>
                <c:formatCode>General</c:formatCode>
                <c:ptCount val="191"/>
                <c:pt idx="0">
                  <c:v>1.73</c:v>
                </c:pt>
                <c:pt idx="1">
                  <c:v>1.73</c:v>
                </c:pt>
                <c:pt idx="2">
                  <c:v>1.73</c:v>
                </c:pt>
                <c:pt idx="3">
                  <c:v>1.74</c:v>
                </c:pt>
                <c:pt idx="4">
                  <c:v>1.71</c:v>
                </c:pt>
                <c:pt idx="5">
                  <c:v>1.6</c:v>
                </c:pt>
                <c:pt idx="6">
                  <c:v>1.43</c:v>
                </c:pt>
                <c:pt idx="7">
                  <c:v>1.3</c:v>
                </c:pt>
                <c:pt idx="8">
                  <c:v>1.21</c:v>
                </c:pt>
                <c:pt idx="9">
                  <c:v>1.2</c:v>
                </c:pt>
                <c:pt idx="10">
                  <c:v>1.27</c:v>
                </c:pt>
                <c:pt idx="11">
                  <c:v>1.45</c:v>
                </c:pt>
                <c:pt idx="12">
                  <c:v>1.56</c:v>
                </c:pt>
                <c:pt idx="13">
                  <c:v>2.29</c:v>
                </c:pt>
                <c:pt idx="14">
                  <c:v>2.4700000000000002</c:v>
                </c:pt>
                <c:pt idx="15">
                  <c:v>2.25</c:v>
                </c:pt>
                <c:pt idx="16">
                  <c:v>2.04</c:v>
                </c:pt>
                <c:pt idx="17">
                  <c:v>1.93</c:v>
                </c:pt>
                <c:pt idx="18">
                  <c:v>1.84</c:v>
                </c:pt>
                <c:pt idx="19">
                  <c:v>1.84</c:v>
                </c:pt>
                <c:pt idx="20">
                  <c:v>2.0499999999999998</c:v>
                </c:pt>
                <c:pt idx="21">
                  <c:v>2.27</c:v>
                </c:pt>
                <c:pt idx="22">
                  <c:v>2.37</c:v>
                </c:pt>
                <c:pt idx="23">
                  <c:v>2.38</c:v>
                </c:pt>
                <c:pt idx="24">
                  <c:v>2.4300000000000002</c:v>
                </c:pt>
                <c:pt idx="25">
                  <c:v>2.58</c:v>
                </c:pt>
                <c:pt idx="26">
                  <c:v>2.65</c:v>
                </c:pt>
                <c:pt idx="27">
                  <c:v>2.89</c:v>
                </c:pt>
                <c:pt idx="28">
                  <c:v>3.3</c:v>
                </c:pt>
                <c:pt idx="29">
                  <c:v>3.66</c:v>
                </c:pt>
                <c:pt idx="30">
                  <c:v>4.01</c:v>
                </c:pt>
                <c:pt idx="31">
                  <c:v>4.1100000000000003</c:v>
                </c:pt>
                <c:pt idx="32">
                  <c:v>3.86</c:v>
                </c:pt>
                <c:pt idx="33">
                  <c:v>3.49</c:v>
                </c:pt>
                <c:pt idx="34">
                  <c:v>2.99</c:v>
                </c:pt>
                <c:pt idx="35">
                  <c:v>2.42</c:v>
                </c:pt>
                <c:pt idx="36">
                  <c:v>1.99</c:v>
                </c:pt>
                <c:pt idx="37">
                  <c:v>1.8</c:v>
                </c:pt>
                <c:pt idx="38">
                  <c:v>1.68</c:v>
                </c:pt>
                <c:pt idx="39">
                  <c:v>1.7</c:v>
                </c:pt>
                <c:pt idx="40">
                  <c:v>1.73</c:v>
                </c:pt>
                <c:pt idx="41">
                  <c:v>1.65</c:v>
                </c:pt>
                <c:pt idx="42">
                  <c:v>1.65</c:v>
                </c:pt>
                <c:pt idx="43">
                  <c:v>1.51</c:v>
                </c:pt>
                <c:pt idx="44">
                  <c:v>1.44</c:v>
                </c:pt>
                <c:pt idx="45">
                  <c:v>1.41</c:v>
                </c:pt>
                <c:pt idx="46">
                  <c:v>1.4</c:v>
                </c:pt>
                <c:pt idx="47">
                  <c:v>1.38</c:v>
                </c:pt>
                <c:pt idx="48">
                  <c:v>1.29</c:v>
                </c:pt>
                <c:pt idx="49">
                  <c:v>1.3</c:v>
                </c:pt>
                <c:pt idx="50">
                  <c:v>1.3</c:v>
                </c:pt>
                <c:pt idx="51">
                  <c:v>1.31</c:v>
                </c:pt>
                <c:pt idx="52">
                  <c:v>1.36</c:v>
                </c:pt>
                <c:pt idx="53">
                  <c:v>1.52</c:v>
                </c:pt>
                <c:pt idx="54">
                  <c:v>1.94</c:v>
                </c:pt>
                <c:pt idx="55">
                  <c:v>1.94</c:v>
                </c:pt>
                <c:pt idx="56">
                  <c:v>1.9</c:v>
                </c:pt>
                <c:pt idx="57">
                  <c:v>1.91</c:v>
                </c:pt>
                <c:pt idx="58">
                  <c:v>1.97</c:v>
                </c:pt>
                <c:pt idx="59">
                  <c:v>2.02</c:v>
                </c:pt>
                <c:pt idx="60">
                  <c:v>2.02</c:v>
                </c:pt>
                <c:pt idx="61">
                  <c:v>2.02</c:v>
                </c:pt>
                <c:pt idx="62">
                  <c:v>2</c:v>
                </c:pt>
                <c:pt idx="63">
                  <c:v>1.67</c:v>
                </c:pt>
                <c:pt idx="64">
                  <c:v>1.41</c:v>
                </c:pt>
                <c:pt idx="65">
                  <c:v>1.39</c:v>
                </c:pt>
                <c:pt idx="66">
                  <c:v>1.32</c:v>
                </c:pt>
                <c:pt idx="67">
                  <c:v>1.29</c:v>
                </c:pt>
                <c:pt idx="68">
                  <c:v>1.23</c:v>
                </c:pt>
                <c:pt idx="69">
                  <c:v>1.19</c:v>
                </c:pt>
                <c:pt idx="70">
                  <c:v>1.18</c:v>
                </c:pt>
                <c:pt idx="71">
                  <c:v>1.18</c:v>
                </c:pt>
                <c:pt idx="72">
                  <c:v>1.18</c:v>
                </c:pt>
                <c:pt idx="73">
                  <c:v>1.18</c:v>
                </c:pt>
                <c:pt idx="74">
                  <c:v>1.19</c:v>
                </c:pt>
                <c:pt idx="75">
                  <c:v>1.19</c:v>
                </c:pt>
                <c:pt idx="76">
                  <c:v>1.19</c:v>
                </c:pt>
                <c:pt idx="77">
                  <c:v>1.2</c:v>
                </c:pt>
                <c:pt idx="78">
                  <c:v>1.25</c:v>
                </c:pt>
                <c:pt idx="79">
                  <c:v>1.26</c:v>
                </c:pt>
                <c:pt idx="80">
                  <c:v>1.31</c:v>
                </c:pt>
                <c:pt idx="81">
                  <c:v>1.35</c:v>
                </c:pt>
                <c:pt idx="82">
                  <c:v>1.33</c:v>
                </c:pt>
                <c:pt idx="83">
                  <c:v>1.3</c:v>
                </c:pt>
                <c:pt idx="84">
                  <c:v>1.31</c:v>
                </c:pt>
                <c:pt idx="85">
                  <c:v>1.31</c:v>
                </c:pt>
                <c:pt idx="86">
                  <c:v>1.6</c:v>
                </c:pt>
                <c:pt idx="87">
                  <c:v>1.84</c:v>
                </c:pt>
                <c:pt idx="88">
                  <c:v>1.83</c:v>
                </c:pt>
                <c:pt idx="89">
                  <c:v>1.8</c:v>
                </c:pt>
                <c:pt idx="90">
                  <c:v>1.96</c:v>
                </c:pt>
                <c:pt idx="91">
                  <c:v>2.1800000000000002</c:v>
                </c:pt>
                <c:pt idx="92">
                  <c:v>2.1</c:v>
                </c:pt>
                <c:pt idx="93">
                  <c:v>2.0099999999999998</c:v>
                </c:pt>
                <c:pt idx="94">
                  <c:v>1.99</c:v>
                </c:pt>
                <c:pt idx="95">
                  <c:v>1.96</c:v>
                </c:pt>
                <c:pt idx="96">
                  <c:v>2.13</c:v>
                </c:pt>
                <c:pt idx="97">
                  <c:v>2.21</c:v>
                </c:pt>
                <c:pt idx="98">
                  <c:v>2.23</c:v>
                </c:pt>
                <c:pt idx="99">
                  <c:v>2.33</c:v>
                </c:pt>
                <c:pt idx="100">
                  <c:v>2.62</c:v>
                </c:pt>
                <c:pt idx="101">
                  <c:v>3.03</c:v>
                </c:pt>
                <c:pt idx="102">
                  <c:v>2.81</c:v>
                </c:pt>
                <c:pt idx="103">
                  <c:v>2.72</c:v>
                </c:pt>
                <c:pt idx="104">
                  <c:v>2.7</c:v>
                </c:pt>
                <c:pt idx="105">
                  <c:v>2.7</c:v>
                </c:pt>
                <c:pt idx="106">
                  <c:v>2.71</c:v>
                </c:pt>
                <c:pt idx="107">
                  <c:v>2.73</c:v>
                </c:pt>
                <c:pt idx="108">
                  <c:v>2.73</c:v>
                </c:pt>
                <c:pt idx="109">
                  <c:v>2.34</c:v>
                </c:pt>
                <c:pt idx="110">
                  <c:v>2.02</c:v>
                </c:pt>
                <c:pt idx="111">
                  <c:v>1.9</c:v>
                </c:pt>
                <c:pt idx="112">
                  <c:v>1.91</c:v>
                </c:pt>
                <c:pt idx="113">
                  <c:v>1.94</c:v>
                </c:pt>
                <c:pt idx="114">
                  <c:v>1.95</c:v>
                </c:pt>
                <c:pt idx="115">
                  <c:v>1.95</c:v>
                </c:pt>
                <c:pt idx="116">
                  <c:v>1.86</c:v>
                </c:pt>
                <c:pt idx="117">
                  <c:v>1.84</c:v>
                </c:pt>
                <c:pt idx="118">
                  <c:v>1.84</c:v>
                </c:pt>
                <c:pt idx="119">
                  <c:v>1.75</c:v>
                </c:pt>
                <c:pt idx="120">
                  <c:v>1.75</c:v>
                </c:pt>
                <c:pt idx="121">
                  <c:v>1.61</c:v>
                </c:pt>
                <c:pt idx="122">
                  <c:v>1.53</c:v>
                </c:pt>
                <c:pt idx="123">
                  <c:v>1.5</c:v>
                </c:pt>
                <c:pt idx="124">
                  <c:v>1.48</c:v>
                </c:pt>
                <c:pt idx="125">
                  <c:v>1.48</c:v>
                </c:pt>
                <c:pt idx="126">
                  <c:v>1.67</c:v>
                </c:pt>
                <c:pt idx="127">
                  <c:v>1.72</c:v>
                </c:pt>
                <c:pt idx="128">
                  <c:v>1.68</c:v>
                </c:pt>
                <c:pt idx="129">
                  <c:v>1.53</c:v>
                </c:pt>
                <c:pt idx="130">
                  <c:v>1.47</c:v>
                </c:pt>
                <c:pt idx="131">
                  <c:v>1.69</c:v>
                </c:pt>
                <c:pt idx="132">
                  <c:v>1.76</c:v>
                </c:pt>
                <c:pt idx="133">
                  <c:v>1.47</c:v>
                </c:pt>
                <c:pt idx="134">
                  <c:v>1.38</c:v>
                </c:pt>
                <c:pt idx="135">
                  <c:v>1.37</c:v>
                </c:pt>
                <c:pt idx="136">
                  <c:v>1.38</c:v>
                </c:pt>
                <c:pt idx="137">
                  <c:v>1.39</c:v>
                </c:pt>
                <c:pt idx="138">
                  <c:v>1.41</c:v>
                </c:pt>
                <c:pt idx="139">
                  <c:v>1.4</c:v>
                </c:pt>
                <c:pt idx="140">
                  <c:v>1.34</c:v>
                </c:pt>
                <c:pt idx="141">
                  <c:v>1.27</c:v>
                </c:pt>
                <c:pt idx="142">
                  <c:v>1.28</c:v>
                </c:pt>
                <c:pt idx="143">
                  <c:v>1.42</c:v>
                </c:pt>
                <c:pt idx="144">
                  <c:v>1.47</c:v>
                </c:pt>
                <c:pt idx="145">
                  <c:v>1.47</c:v>
                </c:pt>
                <c:pt idx="146">
                  <c:v>1.74</c:v>
                </c:pt>
                <c:pt idx="147">
                  <c:v>2.12</c:v>
                </c:pt>
                <c:pt idx="148">
                  <c:v>2.4</c:v>
                </c:pt>
                <c:pt idx="149">
                  <c:v>2.64</c:v>
                </c:pt>
                <c:pt idx="150">
                  <c:v>3.28</c:v>
                </c:pt>
                <c:pt idx="151">
                  <c:v>2.86</c:v>
                </c:pt>
                <c:pt idx="152">
                  <c:v>2.35</c:v>
                </c:pt>
                <c:pt idx="153">
                  <c:v>2.1</c:v>
                </c:pt>
                <c:pt idx="154">
                  <c:v>2.15</c:v>
                </c:pt>
                <c:pt idx="155">
                  <c:v>2.54</c:v>
                </c:pt>
                <c:pt idx="156">
                  <c:v>2.94</c:v>
                </c:pt>
                <c:pt idx="157">
                  <c:v>2.8</c:v>
                </c:pt>
                <c:pt idx="158">
                  <c:v>2.61</c:v>
                </c:pt>
                <c:pt idx="159">
                  <c:v>2.2999999999999998</c:v>
                </c:pt>
                <c:pt idx="160">
                  <c:v>2.04</c:v>
                </c:pt>
                <c:pt idx="161">
                  <c:v>1.93</c:v>
                </c:pt>
                <c:pt idx="162">
                  <c:v>1.74</c:v>
                </c:pt>
                <c:pt idx="163">
                  <c:v>1.7</c:v>
                </c:pt>
                <c:pt idx="164">
                  <c:v>1.56</c:v>
                </c:pt>
                <c:pt idx="165">
                  <c:v>1.56</c:v>
                </c:pt>
                <c:pt idx="166">
                  <c:v>1.65</c:v>
                </c:pt>
                <c:pt idx="167">
                  <c:v>1.65</c:v>
                </c:pt>
                <c:pt idx="168">
                  <c:v>1.87</c:v>
                </c:pt>
                <c:pt idx="169">
                  <c:v>1.89</c:v>
                </c:pt>
                <c:pt idx="170">
                  <c:v>1.89</c:v>
                </c:pt>
                <c:pt idx="171">
                  <c:v>1.96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428416"/>
        <c:axId val="122434688"/>
      </c:scatterChart>
      <c:valAx>
        <c:axId val="122428416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22434688"/>
        <c:crosses val="autoZero"/>
        <c:crossBetween val="midCat"/>
      </c:valAx>
      <c:valAx>
        <c:axId val="122434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Lambda</a:t>
                </a:r>
              </a:p>
            </c:rich>
          </c:tx>
          <c:layout>
            <c:manualLayout>
              <c:xMode val="edge"/>
              <c:yMode val="edge"/>
              <c:x val="1.171458998935042E-2"/>
              <c:y val="0.4380718483888961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2242841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v>CO2 Lap 2</c:v>
          </c:tx>
          <c:marker>
            <c:symbol val="none"/>
          </c:marker>
          <c:yVal>
            <c:numRef>
              <c:f>'Lap 2 data'!$C$10:$C$200</c:f>
              <c:numCache>
                <c:formatCode>General</c:formatCode>
                <c:ptCount val="191"/>
                <c:pt idx="0">
                  <c:v>9.1920000000000002</c:v>
                </c:pt>
                <c:pt idx="1">
                  <c:v>9.7850000000000001</c:v>
                </c:pt>
                <c:pt idx="2">
                  <c:v>10.817</c:v>
                </c:pt>
                <c:pt idx="3">
                  <c:v>11.093999999999999</c:v>
                </c:pt>
                <c:pt idx="4">
                  <c:v>11.792999999999999</c:v>
                </c:pt>
                <c:pt idx="5">
                  <c:v>12.039</c:v>
                </c:pt>
                <c:pt idx="6">
                  <c:v>12.36</c:v>
                </c:pt>
                <c:pt idx="7">
                  <c:v>12.901999999999999</c:v>
                </c:pt>
                <c:pt idx="8">
                  <c:v>12.631</c:v>
                </c:pt>
                <c:pt idx="9">
                  <c:v>10.676</c:v>
                </c:pt>
                <c:pt idx="10">
                  <c:v>9.0760000000000005</c:v>
                </c:pt>
                <c:pt idx="11">
                  <c:v>8.2010000000000005</c:v>
                </c:pt>
                <c:pt idx="12">
                  <c:v>7.7839999999999998</c:v>
                </c:pt>
                <c:pt idx="13">
                  <c:v>7.2709999999999999</c:v>
                </c:pt>
                <c:pt idx="14">
                  <c:v>6.1669999999999998</c:v>
                </c:pt>
                <c:pt idx="15">
                  <c:v>7.01</c:v>
                </c:pt>
                <c:pt idx="16">
                  <c:v>7.6589999999999998</c:v>
                </c:pt>
                <c:pt idx="17">
                  <c:v>8.19</c:v>
                </c:pt>
                <c:pt idx="18">
                  <c:v>8.4459999999999997</c:v>
                </c:pt>
                <c:pt idx="19">
                  <c:v>8.2449999999999992</c:v>
                </c:pt>
                <c:pt idx="20">
                  <c:v>7.4</c:v>
                </c:pt>
                <c:pt idx="21">
                  <c:v>6.423</c:v>
                </c:pt>
                <c:pt idx="22">
                  <c:v>5.9939999999999998</c:v>
                </c:pt>
                <c:pt idx="23">
                  <c:v>5.88</c:v>
                </c:pt>
                <c:pt idx="24">
                  <c:v>5.8010000000000002</c:v>
                </c:pt>
                <c:pt idx="25">
                  <c:v>5.5179999999999998</c:v>
                </c:pt>
                <c:pt idx="26">
                  <c:v>4.9009999999999998</c:v>
                </c:pt>
                <c:pt idx="27">
                  <c:v>4.2759999999999998</c:v>
                </c:pt>
                <c:pt idx="28">
                  <c:v>3.605</c:v>
                </c:pt>
                <c:pt idx="29">
                  <c:v>3.38</c:v>
                </c:pt>
                <c:pt idx="30">
                  <c:v>3.855</c:v>
                </c:pt>
                <c:pt idx="31">
                  <c:v>4.7720000000000002</c:v>
                </c:pt>
                <c:pt idx="32">
                  <c:v>5.4909999999999997</c:v>
                </c:pt>
                <c:pt idx="33">
                  <c:v>7.0389999999999997</c:v>
                </c:pt>
                <c:pt idx="34">
                  <c:v>8.5169999999999995</c:v>
                </c:pt>
                <c:pt idx="35">
                  <c:v>9.6460000000000008</c:v>
                </c:pt>
                <c:pt idx="36">
                  <c:v>10.319000000000001</c:v>
                </c:pt>
                <c:pt idx="37">
                  <c:v>10.282999999999999</c:v>
                </c:pt>
                <c:pt idx="38">
                  <c:v>9.0879999999999992</c:v>
                </c:pt>
                <c:pt idx="39">
                  <c:v>9.7200000000000006</c:v>
                </c:pt>
                <c:pt idx="40">
                  <c:v>10.257999999999999</c:v>
                </c:pt>
                <c:pt idx="41">
                  <c:v>10.44</c:v>
                </c:pt>
                <c:pt idx="42">
                  <c:v>10.44</c:v>
                </c:pt>
                <c:pt idx="43">
                  <c:v>10.384</c:v>
                </c:pt>
                <c:pt idx="44">
                  <c:v>10.17</c:v>
                </c:pt>
                <c:pt idx="45">
                  <c:v>10.17</c:v>
                </c:pt>
                <c:pt idx="46">
                  <c:v>10.17</c:v>
                </c:pt>
                <c:pt idx="47">
                  <c:v>10.259</c:v>
                </c:pt>
                <c:pt idx="48">
                  <c:v>10.071</c:v>
                </c:pt>
                <c:pt idx="49">
                  <c:v>9.3759999999999994</c:v>
                </c:pt>
                <c:pt idx="50">
                  <c:v>8.49</c:v>
                </c:pt>
                <c:pt idx="51">
                  <c:v>8.49</c:v>
                </c:pt>
                <c:pt idx="52">
                  <c:v>8.5459999999999994</c:v>
                </c:pt>
                <c:pt idx="53">
                  <c:v>8.57</c:v>
                </c:pt>
                <c:pt idx="54">
                  <c:v>8.5660000000000007</c:v>
                </c:pt>
                <c:pt idx="55">
                  <c:v>8.5540000000000003</c:v>
                </c:pt>
                <c:pt idx="56">
                  <c:v>8.5579999999999998</c:v>
                </c:pt>
                <c:pt idx="57">
                  <c:v>9.6579999999999995</c:v>
                </c:pt>
                <c:pt idx="58">
                  <c:v>10.445</c:v>
                </c:pt>
                <c:pt idx="59">
                  <c:v>11.090999999999999</c:v>
                </c:pt>
                <c:pt idx="60">
                  <c:v>11.62</c:v>
                </c:pt>
                <c:pt idx="61">
                  <c:v>11.922000000000001</c:v>
                </c:pt>
                <c:pt idx="62">
                  <c:v>11.76</c:v>
                </c:pt>
                <c:pt idx="63">
                  <c:v>11.769</c:v>
                </c:pt>
                <c:pt idx="64">
                  <c:v>11.922000000000001</c:v>
                </c:pt>
                <c:pt idx="65">
                  <c:v>12.243</c:v>
                </c:pt>
                <c:pt idx="66">
                  <c:v>12.667999999999999</c:v>
                </c:pt>
                <c:pt idx="67">
                  <c:v>13.006</c:v>
                </c:pt>
                <c:pt idx="68">
                  <c:v>12.986000000000001</c:v>
                </c:pt>
                <c:pt idx="69">
                  <c:v>12.920999999999999</c:v>
                </c:pt>
                <c:pt idx="70">
                  <c:v>12.917</c:v>
                </c:pt>
                <c:pt idx="71">
                  <c:v>12.984</c:v>
                </c:pt>
                <c:pt idx="72">
                  <c:v>13.04</c:v>
                </c:pt>
                <c:pt idx="73">
                  <c:v>13.02</c:v>
                </c:pt>
                <c:pt idx="74">
                  <c:v>12.888</c:v>
                </c:pt>
                <c:pt idx="75">
                  <c:v>12.042</c:v>
                </c:pt>
                <c:pt idx="76">
                  <c:v>11.195</c:v>
                </c:pt>
                <c:pt idx="77">
                  <c:v>10.97</c:v>
                </c:pt>
                <c:pt idx="78">
                  <c:v>11.128</c:v>
                </c:pt>
                <c:pt idx="79">
                  <c:v>11.28</c:v>
                </c:pt>
                <c:pt idx="80">
                  <c:v>11.28</c:v>
                </c:pt>
                <c:pt idx="81">
                  <c:v>11.28</c:v>
                </c:pt>
                <c:pt idx="82">
                  <c:v>11.117000000000001</c:v>
                </c:pt>
                <c:pt idx="83">
                  <c:v>10.052</c:v>
                </c:pt>
                <c:pt idx="84">
                  <c:v>8.8350000000000009</c:v>
                </c:pt>
                <c:pt idx="85">
                  <c:v>8.2590000000000003</c:v>
                </c:pt>
                <c:pt idx="86">
                  <c:v>8.0440000000000005</c:v>
                </c:pt>
                <c:pt idx="87">
                  <c:v>8.2439999999999998</c:v>
                </c:pt>
                <c:pt idx="88">
                  <c:v>8.6910000000000007</c:v>
                </c:pt>
                <c:pt idx="89">
                  <c:v>8.9009999999999998</c:v>
                </c:pt>
                <c:pt idx="90">
                  <c:v>9.1590000000000007</c:v>
                </c:pt>
                <c:pt idx="91">
                  <c:v>9.5839999999999996</c:v>
                </c:pt>
                <c:pt idx="92">
                  <c:v>9.593</c:v>
                </c:pt>
                <c:pt idx="93">
                  <c:v>9.2759999999999998</c:v>
                </c:pt>
                <c:pt idx="94">
                  <c:v>8.843</c:v>
                </c:pt>
                <c:pt idx="95">
                  <c:v>7.9729999999999999</c:v>
                </c:pt>
                <c:pt idx="96">
                  <c:v>7.2</c:v>
                </c:pt>
                <c:pt idx="97">
                  <c:v>6.94</c:v>
                </c:pt>
                <c:pt idx="98">
                  <c:v>7.1130000000000004</c:v>
                </c:pt>
                <c:pt idx="99">
                  <c:v>7.3719999999999999</c:v>
                </c:pt>
                <c:pt idx="100">
                  <c:v>7.19</c:v>
                </c:pt>
                <c:pt idx="101">
                  <c:v>6.9640000000000004</c:v>
                </c:pt>
                <c:pt idx="102">
                  <c:v>7.157</c:v>
                </c:pt>
                <c:pt idx="103">
                  <c:v>7.806</c:v>
                </c:pt>
                <c:pt idx="104">
                  <c:v>8.1280000000000001</c:v>
                </c:pt>
                <c:pt idx="105">
                  <c:v>7.9610000000000003</c:v>
                </c:pt>
                <c:pt idx="106">
                  <c:v>7.8460000000000001</c:v>
                </c:pt>
                <c:pt idx="107">
                  <c:v>8.3859999999999992</c:v>
                </c:pt>
                <c:pt idx="108">
                  <c:v>8.8930000000000007</c:v>
                </c:pt>
                <c:pt idx="109">
                  <c:v>8.6920000000000002</c:v>
                </c:pt>
                <c:pt idx="110">
                  <c:v>7.9720000000000004</c:v>
                </c:pt>
                <c:pt idx="111">
                  <c:v>8.2240000000000002</c:v>
                </c:pt>
                <c:pt idx="112">
                  <c:v>8.5280000000000005</c:v>
                </c:pt>
                <c:pt idx="113">
                  <c:v>9.2200000000000006</c:v>
                </c:pt>
                <c:pt idx="114">
                  <c:v>9.8829999999999991</c:v>
                </c:pt>
                <c:pt idx="115">
                  <c:v>10.327</c:v>
                </c:pt>
                <c:pt idx="116">
                  <c:v>11.26</c:v>
                </c:pt>
                <c:pt idx="117">
                  <c:v>11.252000000000001</c:v>
                </c:pt>
                <c:pt idx="118">
                  <c:v>11.1</c:v>
                </c:pt>
                <c:pt idx="119">
                  <c:v>10.760999999999999</c:v>
                </c:pt>
                <c:pt idx="120">
                  <c:v>10.308999999999999</c:v>
                </c:pt>
                <c:pt idx="121">
                  <c:v>10.005000000000001</c:v>
                </c:pt>
                <c:pt idx="122">
                  <c:v>10.281000000000001</c:v>
                </c:pt>
                <c:pt idx="123">
                  <c:v>10.332000000000001</c:v>
                </c:pt>
                <c:pt idx="124">
                  <c:v>10.87</c:v>
                </c:pt>
                <c:pt idx="125">
                  <c:v>11.294</c:v>
                </c:pt>
                <c:pt idx="126">
                  <c:v>11.438000000000001</c:v>
                </c:pt>
                <c:pt idx="127">
                  <c:v>11.414999999999999</c:v>
                </c:pt>
                <c:pt idx="128">
                  <c:v>11.651</c:v>
                </c:pt>
                <c:pt idx="129">
                  <c:v>11.717000000000001</c:v>
                </c:pt>
                <c:pt idx="130">
                  <c:v>11.73</c:v>
                </c:pt>
                <c:pt idx="131">
                  <c:v>11.631</c:v>
                </c:pt>
                <c:pt idx="132">
                  <c:v>11.592000000000001</c:v>
                </c:pt>
                <c:pt idx="133">
                  <c:v>11.484999999999999</c:v>
                </c:pt>
                <c:pt idx="134">
                  <c:v>10.635999999999999</c:v>
                </c:pt>
                <c:pt idx="135">
                  <c:v>10.564</c:v>
                </c:pt>
                <c:pt idx="136">
                  <c:v>10.557</c:v>
                </c:pt>
                <c:pt idx="137">
                  <c:v>9.266</c:v>
                </c:pt>
                <c:pt idx="138">
                  <c:v>7.9160000000000004</c:v>
                </c:pt>
                <c:pt idx="139">
                  <c:v>7.149</c:v>
                </c:pt>
                <c:pt idx="140">
                  <c:v>5.5369999999999999</c:v>
                </c:pt>
                <c:pt idx="141">
                  <c:v>4.8650000000000002</c:v>
                </c:pt>
                <c:pt idx="142">
                  <c:v>5.2869999999999999</c:v>
                </c:pt>
                <c:pt idx="143">
                  <c:v>5.98</c:v>
                </c:pt>
                <c:pt idx="144">
                  <c:v>6.4340000000000002</c:v>
                </c:pt>
                <c:pt idx="145">
                  <c:v>6.4029999999999996</c:v>
                </c:pt>
                <c:pt idx="146">
                  <c:v>5.98</c:v>
                </c:pt>
                <c:pt idx="147">
                  <c:v>5.7460000000000004</c:v>
                </c:pt>
                <c:pt idx="148">
                  <c:v>6.6059999999999999</c:v>
                </c:pt>
                <c:pt idx="149">
                  <c:v>7.4290000000000003</c:v>
                </c:pt>
                <c:pt idx="150">
                  <c:v>8.0250000000000004</c:v>
                </c:pt>
                <c:pt idx="151">
                  <c:v>8.3800000000000008</c:v>
                </c:pt>
                <c:pt idx="152">
                  <c:v>8.1270000000000007</c:v>
                </c:pt>
                <c:pt idx="153">
                  <c:v>8.3879999999999999</c:v>
                </c:pt>
                <c:pt idx="154">
                  <c:v>8.7759999999999998</c:v>
                </c:pt>
                <c:pt idx="155">
                  <c:v>9.6760000000000002</c:v>
                </c:pt>
                <c:pt idx="156">
                  <c:v>10.336</c:v>
                </c:pt>
                <c:pt idx="157">
                  <c:v>10.209</c:v>
                </c:pt>
                <c:pt idx="158">
                  <c:v>9.6820000000000004</c:v>
                </c:pt>
                <c:pt idx="159">
                  <c:v>9.1080000000000005</c:v>
                </c:pt>
                <c:pt idx="160">
                  <c:v>9.01</c:v>
                </c:pt>
                <c:pt idx="161">
                  <c:v>8.9990000000000006</c:v>
                </c:pt>
                <c:pt idx="162">
                  <c:v>9.2710000000000008</c:v>
                </c:pt>
                <c:pt idx="163">
                  <c:v>9.8620000000000001</c:v>
                </c:pt>
              </c:numCache>
            </c:numRef>
          </c:yVal>
          <c:smooth val="1"/>
        </c:ser>
        <c:ser>
          <c:idx val="2"/>
          <c:order val="1"/>
          <c:tx>
            <c:v>CO2 Lap 3</c:v>
          </c:tx>
          <c:marker>
            <c:symbol val="none"/>
          </c:marker>
          <c:yVal>
            <c:numRef>
              <c:f>'Lap 3 data'!$C$10:$C$200</c:f>
              <c:numCache>
                <c:formatCode>General</c:formatCode>
                <c:ptCount val="191"/>
                <c:pt idx="0">
                  <c:v>9.8620000000000001</c:v>
                </c:pt>
                <c:pt idx="1">
                  <c:v>10.24</c:v>
                </c:pt>
                <c:pt idx="2">
                  <c:v>10.24</c:v>
                </c:pt>
                <c:pt idx="3">
                  <c:v>10.226000000000001</c:v>
                </c:pt>
                <c:pt idx="4">
                  <c:v>10.753</c:v>
                </c:pt>
                <c:pt idx="5">
                  <c:v>11.67</c:v>
                </c:pt>
                <c:pt idx="6">
                  <c:v>12.534000000000001</c:v>
                </c:pt>
                <c:pt idx="7">
                  <c:v>12.885999999999999</c:v>
                </c:pt>
                <c:pt idx="8">
                  <c:v>10.833</c:v>
                </c:pt>
                <c:pt idx="9">
                  <c:v>9.8729999999999993</c:v>
                </c:pt>
                <c:pt idx="10">
                  <c:v>9.7249999999999996</c:v>
                </c:pt>
                <c:pt idx="11">
                  <c:v>9.3160000000000007</c:v>
                </c:pt>
                <c:pt idx="12">
                  <c:v>8.0570000000000004</c:v>
                </c:pt>
                <c:pt idx="13">
                  <c:v>6.5350000000000001</c:v>
                </c:pt>
                <c:pt idx="14">
                  <c:v>5.7</c:v>
                </c:pt>
                <c:pt idx="15">
                  <c:v>5.9950000000000001</c:v>
                </c:pt>
                <c:pt idx="16">
                  <c:v>7.36</c:v>
                </c:pt>
                <c:pt idx="17">
                  <c:v>8.8219999999999992</c:v>
                </c:pt>
                <c:pt idx="18">
                  <c:v>9.2170000000000005</c:v>
                </c:pt>
                <c:pt idx="19">
                  <c:v>7.7329999999999997</c:v>
                </c:pt>
                <c:pt idx="20">
                  <c:v>7.0010000000000003</c:v>
                </c:pt>
                <c:pt idx="21">
                  <c:v>6.2149999999999999</c:v>
                </c:pt>
                <c:pt idx="22">
                  <c:v>5.92</c:v>
                </c:pt>
                <c:pt idx="23">
                  <c:v>5.7539999999999996</c:v>
                </c:pt>
                <c:pt idx="24">
                  <c:v>5.3819999999999997</c:v>
                </c:pt>
                <c:pt idx="25">
                  <c:v>5.1440000000000001</c:v>
                </c:pt>
                <c:pt idx="26">
                  <c:v>4.1479999999999997</c:v>
                </c:pt>
                <c:pt idx="27">
                  <c:v>3.8079999999999998</c:v>
                </c:pt>
                <c:pt idx="28">
                  <c:v>3.7349999999999999</c:v>
                </c:pt>
                <c:pt idx="29">
                  <c:v>3.774</c:v>
                </c:pt>
                <c:pt idx="30">
                  <c:v>3.871</c:v>
                </c:pt>
                <c:pt idx="31">
                  <c:v>4.1059999999999999</c:v>
                </c:pt>
                <c:pt idx="32">
                  <c:v>4.9880000000000004</c:v>
                </c:pt>
                <c:pt idx="33">
                  <c:v>5.9969999999999999</c:v>
                </c:pt>
                <c:pt idx="34">
                  <c:v>6.3490000000000002</c:v>
                </c:pt>
                <c:pt idx="35">
                  <c:v>7.0229999999999997</c:v>
                </c:pt>
                <c:pt idx="36">
                  <c:v>8.3960000000000008</c:v>
                </c:pt>
                <c:pt idx="37">
                  <c:v>8.42</c:v>
                </c:pt>
                <c:pt idx="38">
                  <c:v>8.9220000000000006</c:v>
                </c:pt>
                <c:pt idx="39">
                  <c:v>9.3070000000000004</c:v>
                </c:pt>
                <c:pt idx="40">
                  <c:v>9.9990000000000006</c:v>
                </c:pt>
                <c:pt idx="41">
                  <c:v>10.292</c:v>
                </c:pt>
                <c:pt idx="42">
                  <c:v>9.7780000000000005</c:v>
                </c:pt>
                <c:pt idx="43">
                  <c:v>9.77</c:v>
                </c:pt>
                <c:pt idx="44">
                  <c:v>10.807</c:v>
                </c:pt>
                <c:pt idx="45">
                  <c:v>11.03</c:v>
                </c:pt>
                <c:pt idx="46">
                  <c:v>11.3</c:v>
                </c:pt>
                <c:pt idx="47">
                  <c:v>11.577</c:v>
                </c:pt>
                <c:pt idx="48">
                  <c:v>11.518000000000001</c:v>
                </c:pt>
                <c:pt idx="49">
                  <c:v>11.292999999999999</c:v>
                </c:pt>
                <c:pt idx="50">
                  <c:v>10.006</c:v>
                </c:pt>
                <c:pt idx="51">
                  <c:v>9.1310000000000002</c:v>
                </c:pt>
                <c:pt idx="52">
                  <c:v>7.9219999999999997</c:v>
                </c:pt>
                <c:pt idx="53">
                  <c:v>7.2489999999999997</c:v>
                </c:pt>
                <c:pt idx="54">
                  <c:v>7.7679999999999998</c:v>
                </c:pt>
                <c:pt idx="55">
                  <c:v>8.0269999999999992</c:v>
                </c:pt>
                <c:pt idx="56">
                  <c:v>8.4749999999999996</c:v>
                </c:pt>
                <c:pt idx="57">
                  <c:v>8.4960000000000004</c:v>
                </c:pt>
                <c:pt idx="58">
                  <c:v>8.4600000000000009</c:v>
                </c:pt>
                <c:pt idx="59">
                  <c:v>8.4529999999999994</c:v>
                </c:pt>
                <c:pt idx="60">
                  <c:v>8.5749999999999993</c:v>
                </c:pt>
                <c:pt idx="61">
                  <c:v>9.1530000000000005</c:v>
                </c:pt>
                <c:pt idx="62">
                  <c:v>9.3160000000000007</c:v>
                </c:pt>
                <c:pt idx="63">
                  <c:v>10.305999999999999</c:v>
                </c:pt>
                <c:pt idx="64">
                  <c:v>10.763999999999999</c:v>
                </c:pt>
                <c:pt idx="65">
                  <c:v>11.036</c:v>
                </c:pt>
                <c:pt idx="66">
                  <c:v>11.852</c:v>
                </c:pt>
                <c:pt idx="67">
                  <c:v>12.923</c:v>
                </c:pt>
                <c:pt idx="68">
                  <c:v>12.179</c:v>
                </c:pt>
                <c:pt idx="69">
                  <c:v>12.670999999999999</c:v>
                </c:pt>
                <c:pt idx="70">
                  <c:v>12.647</c:v>
                </c:pt>
                <c:pt idx="71">
                  <c:v>12.522</c:v>
                </c:pt>
                <c:pt idx="72">
                  <c:v>12.932</c:v>
                </c:pt>
                <c:pt idx="73">
                  <c:v>12.94</c:v>
                </c:pt>
                <c:pt idx="74">
                  <c:v>12.94</c:v>
                </c:pt>
                <c:pt idx="75">
                  <c:v>12.933</c:v>
                </c:pt>
                <c:pt idx="76">
                  <c:v>12.93</c:v>
                </c:pt>
                <c:pt idx="77">
                  <c:v>12.121</c:v>
                </c:pt>
                <c:pt idx="78">
                  <c:v>10.599</c:v>
                </c:pt>
                <c:pt idx="79">
                  <c:v>11.031000000000001</c:v>
                </c:pt>
                <c:pt idx="80">
                  <c:v>11.459</c:v>
                </c:pt>
                <c:pt idx="81">
                  <c:v>12.276999999999999</c:v>
                </c:pt>
                <c:pt idx="82">
                  <c:v>12.613</c:v>
                </c:pt>
                <c:pt idx="83">
                  <c:v>12.513999999999999</c:v>
                </c:pt>
                <c:pt idx="84">
                  <c:v>12.052</c:v>
                </c:pt>
                <c:pt idx="85">
                  <c:v>10.255000000000001</c:v>
                </c:pt>
                <c:pt idx="86">
                  <c:v>8.8729999999999993</c:v>
                </c:pt>
                <c:pt idx="87">
                  <c:v>8.8230000000000004</c:v>
                </c:pt>
                <c:pt idx="88">
                  <c:v>8.718</c:v>
                </c:pt>
                <c:pt idx="89">
                  <c:v>7.915</c:v>
                </c:pt>
                <c:pt idx="90">
                  <c:v>6.8120000000000003</c:v>
                </c:pt>
                <c:pt idx="91">
                  <c:v>7.14</c:v>
                </c:pt>
                <c:pt idx="92">
                  <c:v>7.4240000000000004</c:v>
                </c:pt>
                <c:pt idx="93">
                  <c:v>7.4870000000000001</c:v>
                </c:pt>
                <c:pt idx="94">
                  <c:v>7.49</c:v>
                </c:pt>
                <c:pt idx="95">
                  <c:v>7.4930000000000003</c:v>
                </c:pt>
                <c:pt idx="96">
                  <c:v>7.1719999999999997</c:v>
                </c:pt>
                <c:pt idx="97">
                  <c:v>5.6980000000000004</c:v>
                </c:pt>
                <c:pt idx="98">
                  <c:v>4.6740000000000004</c:v>
                </c:pt>
                <c:pt idx="99">
                  <c:v>4.5650000000000004</c:v>
                </c:pt>
                <c:pt idx="100">
                  <c:v>5.0190000000000001</c:v>
                </c:pt>
                <c:pt idx="101">
                  <c:v>5.617</c:v>
                </c:pt>
                <c:pt idx="102">
                  <c:v>6.008</c:v>
                </c:pt>
                <c:pt idx="103">
                  <c:v>6.3109999999999999</c:v>
                </c:pt>
                <c:pt idx="104">
                  <c:v>6.4260000000000002</c:v>
                </c:pt>
                <c:pt idx="105">
                  <c:v>6.601</c:v>
                </c:pt>
                <c:pt idx="106">
                  <c:v>6.6269999999999998</c:v>
                </c:pt>
                <c:pt idx="107">
                  <c:v>6.9089999999999998</c:v>
                </c:pt>
                <c:pt idx="108">
                  <c:v>7.6479999999999997</c:v>
                </c:pt>
                <c:pt idx="109">
                  <c:v>7.7750000000000004</c:v>
                </c:pt>
                <c:pt idx="110">
                  <c:v>7.78</c:v>
                </c:pt>
                <c:pt idx="111">
                  <c:v>7.7670000000000003</c:v>
                </c:pt>
                <c:pt idx="112">
                  <c:v>7.85</c:v>
                </c:pt>
                <c:pt idx="113">
                  <c:v>8.2919999999999998</c:v>
                </c:pt>
                <c:pt idx="114">
                  <c:v>8.8810000000000002</c:v>
                </c:pt>
                <c:pt idx="115">
                  <c:v>8.2509999999999994</c:v>
                </c:pt>
                <c:pt idx="116">
                  <c:v>8.9429999999999996</c:v>
                </c:pt>
                <c:pt idx="117">
                  <c:v>9.1</c:v>
                </c:pt>
                <c:pt idx="118">
                  <c:v>9.1</c:v>
                </c:pt>
                <c:pt idx="119">
                  <c:v>9.1609999999999996</c:v>
                </c:pt>
                <c:pt idx="120">
                  <c:v>9.3010000000000002</c:v>
                </c:pt>
                <c:pt idx="121">
                  <c:v>9.3770000000000007</c:v>
                </c:pt>
                <c:pt idx="122">
                  <c:v>10.891</c:v>
                </c:pt>
                <c:pt idx="123">
                  <c:v>11.183</c:v>
                </c:pt>
                <c:pt idx="124">
                  <c:v>11.026</c:v>
                </c:pt>
                <c:pt idx="125">
                  <c:v>10.619</c:v>
                </c:pt>
                <c:pt idx="126">
                  <c:v>10.157999999999999</c:v>
                </c:pt>
                <c:pt idx="127">
                  <c:v>10.372999999999999</c:v>
                </c:pt>
                <c:pt idx="128">
                  <c:v>10.683</c:v>
                </c:pt>
                <c:pt idx="129">
                  <c:v>10.724</c:v>
                </c:pt>
                <c:pt idx="130">
                  <c:v>10.72</c:v>
                </c:pt>
                <c:pt idx="131">
                  <c:v>11.331</c:v>
                </c:pt>
                <c:pt idx="132">
                  <c:v>12.54</c:v>
                </c:pt>
                <c:pt idx="133">
                  <c:v>12.529</c:v>
                </c:pt>
                <c:pt idx="134">
                  <c:v>11.358000000000001</c:v>
                </c:pt>
                <c:pt idx="135">
                  <c:v>11.11</c:v>
                </c:pt>
                <c:pt idx="136">
                  <c:v>11.11</c:v>
                </c:pt>
                <c:pt idx="137">
                  <c:v>11.214</c:v>
                </c:pt>
                <c:pt idx="138">
                  <c:v>11.568</c:v>
                </c:pt>
                <c:pt idx="139">
                  <c:v>12.352</c:v>
                </c:pt>
                <c:pt idx="140">
                  <c:v>11.404999999999999</c:v>
                </c:pt>
                <c:pt idx="141">
                  <c:v>9.8559999999999999</c:v>
                </c:pt>
                <c:pt idx="142">
                  <c:v>9.3490000000000002</c:v>
                </c:pt>
                <c:pt idx="143">
                  <c:v>8.9510000000000005</c:v>
                </c:pt>
                <c:pt idx="144">
                  <c:v>7.1130000000000004</c:v>
                </c:pt>
                <c:pt idx="145">
                  <c:v>4.84</c:v>
                </c:pt>
                <c:pt idx="146">
                  <c:v>4.7160000000000002</c:v>
                </c:pt>
                <c:pt idx="147">
                  <c:v>4.5940000000000003</c:v>
                </c:pt>
                <c:pt idx="148">
                  <c:v>4.7089999999999996</c:v>
                </c:pt>
                <c:pt idx="149">
                  <c:v>5.0279999999999996</c:v>
                </c:pt>
                <c:pt idx="150">
                  <c:v>5.3529999999999998</c:v>
                </c:pt>
                <c:pt idx="151">
                  <c:v>5.5430000000000001</c:v>
                </c:pt>
                <c:pt idx="152">
                  <c:v>5.5830000000000002</c:v>
                </c:pt>
                <c:pt idx="153">
                  <c:v>5.3760000000000003</c:v>
                </c:pt>
                <c:pt idx="154">
                  <c:v>5.2549999999999999</c:v>
                </c:pt>
                <c:pt idx="155">
                  <c:v>5.5279999999999996</c:v>
                </c:pt>
                <c:pt idx="156">
                  <c:v>6.2549999999999999</c:v>
                </c:pt>
                <c:pt idx="157">
                  <c:v>7.0039999999999996</c:v>
                </c:pt>
                <c:pt idx="158">
                  <c:v>8.0559999999999992</c:v>
                </c:pt>
                <c:pt idx="159">
                  <c:v>8.5820000000000007</c:v>
                </c:pt>
                <c:pt idx="160">
                  <c:v>9.25</c:v>
                </c:pt>
                <c:pt idx="161">
                  <c:v>9.8919999999999995</c:v>
                </c:pt>
                <c:pt idx="162">
                  <c:v>9.8330000000000002</c:v>
                </c:pt>
                <c:pt idx="163">
                  <c:v>8.6270000000000007</c:v>
                </c:pt>
                <c:pt idx="164">
                  <c:v>8.58</c:v>
                </c:pt>
                <c:pt idx="165">
                  <c:v>8.7349999999999994</c:v>
                </c:pt>
                <c:pt idx="166">
                  <c:v>8.82</c:v>
                </c:pt>
                <c:pt idx="167">
                  <c:v>8.82</c:v>
                </c:pt>
                <c:pt idx="168">
                  <c:v>8.8170000000000002</c:v>
                </c:pt>
                <c:pt idx="169">
                  <c:v>8.8000000000000007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485760"/>
        <c:axId val="122561664"/>
      </c:scatterChart>
      <c:scatterChart>
        <c:scatterStyle val="smoothMarker"/>
        <c:varyColors val="0"/>
        <c:ser>
          <c:idx val="0"/>
          <c:order val="2"/>
          <c:tx>
            <c:v>CO Lap 2</c:v>
          </c:tx>
          <c:marker>
            <c:symbol val="none"/>
          </c:marker>
          <c:yVal>
            <c:numRef>
              <c:f>'Lap 2 data'!$D$10:$D$200</c:f>
              <c:numCache>
                <c:formatCode>General</c:formatCode>
                <c:ptCount val="191"/>
                <c:pt idx="0">
                  <c:v>4.0000000000000001E-3</c:v>
                </c:pt>
                <c:pt idx="1">
                  <c:v>7.3000000000000001E-3</c:v>
                </c:pt>
                <c:pt idx="2">
                  <c:v>7.4999999999999997E-3</c:v>
                </c:pt>
                <c:pt idx="3">
                  <c:v>2.8E-3</c:v>
                </c:pt>
                <c:pt idx="4">
                  <c:v>2E-3</c:v>
                </c:pt>
                <c:pt idx="5">
                  <c:v>2E-3</c:v>
                </c:pt>
                <c:pt idx="6">
                  <c:v>2.7000000000000001E-3</c:v>
                </c:pt>
                <c:pt idx="7">
                  <c:v>8.0000000000000004E-4</c:v>
                </c:pt>
                <c:pt idx="8">
                  <c:v>-1E-3</c:v>
                </c:pt>
                <c:pt idx="9">
                  <c:v>-1.4E-3</c:v>
                </c:pt>
                <c:pt idx="10">
                  <c:v>-2.8999999999999998E-3</c:v>
                </c:pt>
                <c:pt idx="11">
                  <c:v>-1.2999999999999999E-3</c:v>
                </c:pt>
                <c:pt idx="12">
                  <c:v>5.4999999999999997E-3</c:v>
                </c:pt>
                <c:pt idx="13">
                  <c:v>4.1999999999999997E-3</c:v>
                </c:pt>
                <c:pt idx="14">
                  <c:v>4.1999999999999997E-3</c:v>
                </c:pt>
                <c:pt idx="15">
                  <c:v>9.7999999999999997E-3</c:v>
                </c:pt>
                <c:pt idx="16">
                  <c:v>8.8999999999999999E-3</c:v>
                </c:pt>
                <c:pt idx="17">
                  <c:v>4.7000000000000002E-3</c:v>
                </c:pt>
                <c:pt idx="18">
                  <c:v>4.7000000000000002E-3</c:v>
                </c:pt>
                <c:pt idx="19">
                  <c:v>4.4999999999999997E-3</c:v>
                </c:pt>
                <c:pt idx="20">
                  <c:v>4.0000000000000001E-3</c:v>
                </c:pt>
                <c:pt idx="21">
                  <c:v>4.0000000000000001E-3</c:v>
                </c:pt>
                <c:pt idx="22">
                  <c:v>4.0000000000000001E-3</c:v>
                </c:pt>
                <c:pt idx="23">
                  <c:v>5.7000000000000002E-3</c:v>
                </c:pt>
                <c:pt idx="24">
                  <c:v>6.0000000000000001E-3</c:v>
                </c:pt>
                <c:pt idx="25">
                  <c:v>6.4999999999999997E-3</c:v>
                </c:pt>
                <c:pt idx="26">
                  <c:v>5.8999999999999999E-3</c:v>
                </c:pt>
                <c:pt idx="27">
                  <c:v>5.1000000000000004E-3</c:v>
                </c:pt>
                <c:pt idx="28">
                  <c:v>8.8999999999999999E-3</c:v>
                </c:pt>
                <c:pt idx="29">
                  <c:v>6.4000000000000003E-3</c:v>
                </c:pt>
                <c:pt idx="30">
                  <c:v>1.0999999999999999E-2</c:v>
                </c:pt>
                <c:pt idx="31">
                  <c:v>1.24E-2</c:v>
                </c:pt>
                <c:pt idx="32">
                  <c:v>1.1599999999999999E-2</c:v>
                </c:pt>
                <c:pt idx="33">
                  <c:v>1.14E-2</c:v>
                </c:pt>
                <c:pt idx="34">
                  <c:v>1.2800000000000001E-2</c:v>
                </c:pt>
                <c:pt idx="35">
                  <c:v>5.0000000000000001E-3</c:v>
                </c:pt>
                <c:pt idx="36">
                  <c:v>7.4999999999999997E-3</c:v>
                </c:pt>
                <c:pt idx="37">
                  <c:v>4.7000000000000002E-3</c:v>
                </c:pt>
                <c:pt idx="38">
                  <c:v>4.0000000000000001E-3</c:v>
                </c:pt>
                <c:pt idx="39">
                  <c:v>8.0000000000000002E-3</c:v>
                </c:pt>
                <c:pt idx="40">
                  <c:v>4.0000000000000001E-3</c:v>
                </c:pt>
                <c:pt idx="41">
                  <c:v>4.0000000000000001E-3</c:v>
                </c:pt>
                <c:pt idx="42">
                  <c:v>4.0000000000000001E-3</c:v>
                </c:pt>
                <c:pt idx="43">
                  <c:v>4.0000000000000001E-3</c:v>
                </c:pt>
                <c:pt idx="44">
                  <c:v>4.4000000000000003E-3</c:v>
                </c:pt>
                <c:pt idx="45">
                  <c:v>5.0000000000000001E-3</c:v>
                </c:pt>
                <c:pt idx="46">
                  <c:v>4.8999999999999998E-3</c:v>
                </c:pt>
                <c:pt idx="47">
                  <c:v>2.3999999999999998E-3</c:v>
                </c:pt>
                <c:pt idx="48">
                  <c:v>2E-3</c:v>
                </c:pt>
                <c:pt idx="49">
                  <c:v>8.9999999999999998E-4</c:v>
                </c:pt>
                <c:pt idx="50">
                  <c:v>2.0999999999999999E-3</c:v>
                </c:pt>
                <c:pt idx="51">
                  <c:v>6.0000000000000001E-3</c:v>
                </c:pt>
                <c:pt idx="52">
                  <c:v>6.0000000000000001E-3</c:v>
                </c:pt>
                <c:pt idx="53">
                  <c:v>6.0000000000000001E-3</c:v>
                </c:pt>
                <c:pt idx="54">
                  <c:v>6.0000000000000001E-3</c:v>
                </c:pt>
                <c:pt idx="55">
                  <c:v>6.0000000000000001E-3</c:v>
                </c:pt>
                <c:pt idx="56">
                  <c:v>7.1000000000000004E-3</c:v>
                </c:pt>
                <c:pt idx="57">
                  <c:v>8.3999999999999995E-3</c:v>
                </c:pt>
                <c:pt idx="58">
                  <c:v>6.0000000000000001E-3</c:v>
                </c:pt>
                <c:pt idx="59">
                  <c:v>5.1000000000000004E-3</c:v>
                </c:pt>
                <c:pt idx="60">
                  <c:v>5.0000000000000001E-3</c:v>
                </c:pt>
                <c:pt idx="61">
                  <c:v>2.8999999999999998E-3</c:v>
                </c:pt>
                <c:pt idx="62">
                  <c:v>1.4E-3</c:v>
                </c:pt>
                <c:pt idx="63">
                  <c:v>2.2000000000000001E-3</c:v>
                </c:pt>
                <c:pt idx="64">
                  <c:v>3.0000000000000001E-3</c:v>
                </c:pt>
                <c:pt idx="65">
                  <c:v>1.2999999999999999E-3</c:v>
                </c:pt>
                <c:pt idx="66">
                  <c:v>2.3999999999999998E-3</c:v>
                </c:pt>
                <c:pt idx="67">
                  <c:v>2E-3</c:v>
                </c:pt>
                <c:pt idx="68">
                  <c:v>1E-3</c:v>
                </c:pt>
                <c:pt idx="69">
                  <c:v>1.1999999999999999E-3</c:v>
                </c:pt>
                <c:pt idx="70">
                  <c:v>2E-3</c:v>
                </c:pt>
                <c:pt idx="71">
                  <c:v>2E-3</c:v>
                </c:pt>
                <c:pt idx="72">
                  <c:v>1.2999999999999999E-3</c:v>
                </c:pt>
                <c:pt idx="73">
                  <c:v>1E-3</c:v>
                </c:pt>
                <c:pt idx="74">
                  <c:v>1E-3</c:v>
                </c:pt>
                <c:pt idx="75">
                  <c:v>4.0000000000000002E-4</c:v>
                </c:pt>
                <c:pt idx="76">
                  <c:v>-1.8E-3</c:v>
                </c:pt>
                <c:pt idx="77">
                  <c:v>2.3E-3</c:v>
                </c:pt>
                <c:pt idx="78">
                  <c:v>3.0000000000000001E-3</c:v>
                </c:pt>
                <c:pt idx="79">
                  <c:v>2.5000000000000001E-3</c:v>
                </c:pt>
                <c:pt idx="80">
                  <c:v>2E-3</c:v>
                </c:pt>
                <c:pt idx="81">
                  <c:v>2E-3</c:v>
                </c:pt>
                <c:pt idx="82">
                  <c:v>1.9E-3</c:v>
                </c:pt>
                <c:pt idx="83">
                  <c:v>-1.4E-3</c:v>
                </c:pt>
                <c:pt idx="84">
                  <c:v>1E-4</c:v>
                </c:pt>
                <c:pt idx="85">
                  <c:v>3.5999999999999999E-3</c:v>
                </c:pt>
                <c:pt idx="86">
                  <c:v>6.3E-3</c:v>
                </c:pt>
                <c:pt idx="87">
                  <c:v>6.7999999999999996E-3</c:v>
                </c:pt>
                <c:pt idx="88">
                  <c:v>6.0000000000000001E-3</c:v>
                </c:pt>
                <c:pt idx="89">
                  <c:v>4.3E-3</c:v>
                </c:pt>
                <c:pt idx="90">
                  <c:v>4.0000000000000001E-3</c:v>
                </c:pt>
                <c:pt idx="91">
                  <c:v>4.4999999999999997E-3</c:v>
                </c:pt>
                <c:pt idx="92">
                  <c:v>4.5999999999999999E-3</c:v>
                </c:pt>
                <c:pt idx="93">
                  <c:v>4.4000000000000003E-3</c:v>
                </c:pt>
                <c:pt idx="94">
                  <c:v>5.8999999999999999E-3</c:v>
                </c:pt>
                <c:pt idx="95">
                  <c:v>3.5000000000000001E-3</c:v>
                </c:pt>
                <c:pt idx="96">
                  <c:v>3.0000000000000001E-3</c:v>
                </c:pt>
                <c:pt idx="97">
                  <c:v>4.5999999999999999E-3</c:v>
                </c:pt>
                <c:pt idx="98">
                  <c:v>5.7000000000000002E-3</c:v>
                </c:pt>
                <c:pt idx="99">
                  <c:v>4.5999999999999999E-3</c:v>
                </c:pt>
                <c:pt idx="100">
                  <c:v>3.0999999999999999E-3</c:v>
                </c:pt>
                <c:pt idx="101">
                  <c:v>4.7999999999999996E-3</c:v>
                </c:pt>
                <c:pt idx="102">
                  <c:v>6.4000000000000003E-3</c:v>
                </c:pt>
                <c:pt idx="103">
                  <c:v>8.0999999999999996E-3</c:v>
                </c:pt>
                <c:pt idx="104">
                  <c:v>7.9000000000000008E-3</c:v>
                </c:pt>
                <c:pt idx="105">
                  <c:v>6.1999999999999998E-3</c:v>
                </c:pt>
                <c:pt idx="106">
                  <c:v>7.0000000000000001E-3</c:v>
                </c:pt>
                <c:pt idx="107">
                  <c:v>7.7999999999999996E-3</c:v>
                </c:pt>
                <c:pt idx="108">
                  <c:v>8.6999999999999994E-3</c:v>
                </c:pt>
                <c:pt idx="109">
                  <c:v>6.7999999999999996E-3</c:v>
                </c:pt>
                <c:pt idx="110">
                  <c:v>6.4999999999999997E-3</c:v>
                </c:pt>
                <c:pt idx="111">
                  <c:v>8.6E-3</c:v>
                </c:pt>
                <c:pt idx="112">
                  <c:v>6.8999999999999999E-3</c:v>
                </c:pt>
                <c:pt idx="113">
                  <c:v>5.3E-3</c:v>
                </c:pt>
                <c:pt idx="114">
                  <c:v>5.7000000000000002E-3</c:v>
                </c:pt>
                <c:pt idx="115">
                  <c:v>6.0000000000000001E-3</c:v>
                </c:pt>
                <c:pt idx="116">
                  <c:v>4.1999999999999997E-3</c:v>
                </c:pt>
                <c:pt idx="117">
                  <c:v>1E-3</c:v>
                </c:pt>
                <c:pt idx="118">
                  <c:v>1E-3</c:v>
                </c:pt>
                <c:pt idx="119">
                  <c:v>2.7000000000000001E-3</c:v>
                </c:pt>
                <c:pt idx="120">
                  <c:v>1E-3</c:v>
                </c:pt>
                <c:pt idx="121">
                  <c:v>1.5E-3</c:v>
                </c:pt>
                <c:pt idx="122">
                  <c:v>2.3E-3</c:v>
                </c:pt>
                <c:pt idx="123">
                  <c:v>2.0999999999999999E-3</c:v>
                </c:pt>
                <c:pt idx="124">
                  <c:v>6.8999999999999999E-3</c:v>
                </c:pt>
                <c:pt idx="125">
                  <c:v>3.5999999999999999E-3</c:v>
                </c:pt>
                <c:pt idx="126">
                  <c:v>3.7000000000000002E-3</c:v>
                </c:pt>
                <c:pt idx="127">
                  <c:v>4.4999999999999997E-3</c:v>
                </c:pt>
                <c:pt idx="128">
                  <c:v>4.3E-3</c:v>
                </c:pt>
                <c:pt idx="129">
                  <c:v>3.0000000000000001E-3</c:v>
                </c:pt>
                <c:pt idx="130">
                  <c:v>3.0000000000000001E-3</c:v>
                </c:pt>
                <c:pt idx="131">
                  <c:v>3.0000000000000001E-3</c:v>
                </c:pt>
                <c:pt idx="132">
                  <c:v>3.7000000000000002E-3</c:v>
                </c:pt>
                <c:pt idx="133">
                  <c:v>3.0000000000000001E-3</c:v>
                </c:pt>
                <c:pt idx="134">
                  <c:v>2.3E-3</c:v>
                </c:pt>
                <c:pt idx="135">
                  <c:v>3.0000000000000001E-3</c:v>
                </c:pt>
                <c:pt idx="136">
                  <c:v>2.8999999999999998E-3</c:v>
                </c:pt>
                <c:pt idx="137">
                  <c:v>4.0000000000000002E-4</c:v>
                </c:pt>
                <c:pt idx="138">
                  <c:v>1.4E-3</c:v>
                </c:pt>
                <c:pt idx="139">
                  <c:v>2E-3</c:v>
                </c:pt>
                <c:pt idx="140">
                  <c:v>1.6000000000000001E-3</c:v>
                </c:pt>
                <c:pt idx="141">
                  <c:v>2.0999999999999999E-3</c:v>
                </c:pt>
                <c:pt idx="142">
                  <c:v>7.0000000000000001E-3</c:v>
                </c:pt>
                <c:pt idx="143">
                  <c:v>8.6999999999999994E-3</c:v>
                </c:pt>
                <c:pt idx="144">
                  <c:v>8.3000000000000001E-3</c:v>
                </c:pt>
                <c:pt idx="145">
                  <c:v>7.4999999999999997E-3</c:v>
                </c:pt>
                <c:pt idx="146">
                  <c:v>7.7000000000000002E-3</c:v>
                </c:pt>
                <c:pt idx="147">
                  <c:v>8.9999999999999993E-3</c:v>
                </c:pt>
                <c:pt idx="148">
                  <c:v>8.9999999999999993E-3</c:v>
                </c:pt>
                <c:pt idx="149">
                  <c:v>8.9999999999999993E-3</c:v>
                </c:pt>
                <c:pt idx="150">
                  <c:v>6.1999999999999998E-3</c:v>
                </c:pt>
                <c:pt idx="151">
                  <c:v>3.5000000000000001E-3</c:v>
                </c:pt>
                <c:pt idx="152">
                  <c:v>3.0000000000000001E-3</c:v>
                </c:pt>
                <c:pt idx="153">
                  <c:v>4.7999999999999996E-3</c:v>
                </c:pt>
                <c:pt idx="154">
                  <c:v>4.0000000000000001E-3</c:v>
                </c:pt>
                <c:pt idx="155">
                  <c:v>8.9999999999999993E-3</c:v>
                </c:pt>
                <c:pt idx="156">
                  <c:v>4.7000000000000002E-3</c:v>
                </c:pt>
                <c:pt idx="157">
                  <c:v>2E-3</c:v>
                </c:pt>
                <c:pt idx="158">
                  <c:v>2.7000000000000001E-3</c:v>
                </c:pt>
                <c:pt idx="159">
                  <c:v>4.4000000000000003E-3</c:v>
                </c:pt>
                <c:pt idx="160">
                  <c:v>6.0000000000000001E-3</c:v>
                </c:pt>
                <c:pt idx="161">
                  <c:v>6.0000000000000001E-3</c:v>
                </c:pt>
                <c:pt idx="162">
                  <c:v>6.0000000000000001E-3</c:v>
                </c:pt>
                <c:pt idx="163">
                  <c:v>4.4999999999999997E-3</c:v>
                </c:pt>
              </c:numCache>
            </c:numRef>
          </c:yVal>
          <c:smooth val="1"/>
        </c:ser>
        <c:ser>
          <c:idx val="3"/>
          <c:order val="3"/>
          <c:tx>
            <c:v>CO Lap 3</c:v>
          </c:tx>
          <c:marker>
            <c:symbol val="none"/>
          </c:marker>
          <c:yVal>
            <c:numRef>
              <c:f>'Lap 3 data'!$D$10:$D$200</c:f>
              <c:numCache>
                <c:formatCode>General</c:formatCode>
                <c:ptCount val="191"/>
                <c:pt idx="0">
                  <c:v>4.4999999999999997E-3</c:v>
                </c:pt>
                <c:pt idx="1">
                  <c:v>2.7000000000000001E-3</c:v>
                </c:pt>
                <c:pt idx="2">
                  <c:v>2.3999999999999998E-3</c:v>
                </c:pt>
                <c:pt idx="3">
                  <c:v>4.1000000000000003E-3</c:v>
                </c:pt>
                <c:pt idx="4">
                  <c:v>6.6E-3</c:v>
                </c:pt>
                <c:pt idx="5">
                  <c:v>3.5000000000000001E-3</c:v>
                </c:pt>
                <c:pt idx="6">
                  <c:v>3.5999999999999999E-3</c:v>
                </c:pt>
                <c:pt idx="7">
                  <c:v>3.5000000000000001E-3</c:v>
                </c:pt>
                <c:pt idx="8">
                  <c:v>1.1999999999999999E-3</c:v>
                </c:pt>
                <c:pt idx="9">
                  <c:v>2.0999999999999999E-3</c:v>
                </c:pt>
                <c:pt idx="10">
                  <c:v>5.3E-3</c:v>
                </c:pt>
                <c:pt idx="11">
                  <c:v>5.3E-3</c:v>
                </c:pt>
                <c:pt idx="12">
                  <c:v>1.5E-3</c:v>
                </c:pt>
                <c:pt idx="13">
                  <c:v>-2.9999999999999997E-4</c:v>
                </c:pt>
                <c:pt idx="14">
                  <c:v>4.1999999999999997E-3</c:v>
                </c:pt>
                <c:pt idx="15">
                  <c:v>9.1000000000000004E-3</c:v>
                </c:pt>
                <c:pt idx="16">
                  <c:v>1.23E-2</c:v>
                </c:pt>
                <c:pt idx="17">
                  <c:v>1.0200000000000001E-2</c:v>
                </c:pt>
                <c:pt idx="18">
                  <c:v>5.8999999999999999E-3</c:v>
                </c:pt>
                <c:pt idx="19">
                  <c:v>2.3E-3</c:v>
                </c:pt>
                <c:pt idx="20">
                  <c:v>1.4E-3</c:v>
                </c:pt>
                <c:pt idx="21">
                  <c:v>3.0000000000000001E-3</c:v>
                </c:pt>
                <c:pt idx="22">
                  <c:v>7.1000000000000004E-3</c:v>
                </c:pt>
                <c:pt idx="23">
                  <c:v>4.5999999999999999E-3</c:v>
                </c:pt>
                <c:pt idx="24">
                  <c:v>4.4999999999999997E-3</c:v>
                </c:pt>
                <c:pt idx="25">
                  <c:v>5.7000000000000002E-3</c:v>
                </c:pt>
                <c:pt idx="26">
                  <c:v>5.0000000000000001E-3</c:v>
                </c:pt>
                <c:pt idx="27">
                  <c:v>5.1000000000000004E-3</c:v>
                </c:pt>
                <c:pt idx="28">
                  <c:v>6.7000000000000002E-3</c:v>
                </c:pt>
                <c:pt idx="29">
                  <c:v>7.0000000000000001E-3</c:v>
                </c:pt>
                <c:pt idx="30">
                  <c:v>8.0000000000000002E-3</c:v>
                </c:pt>
                <c:pt idx="31">
                  <c:v>8.6999999999999994E-3</c:v>
                </c:pt>
                <c:pt idx="32">
                  <c:v>9.2999999999999992E-3</c:v>
                </c:pt>
                <c:pt idx="33">
                  <c:v>1.49E-2</c:v>
                </c:pt>
                <c:pt idx="34">
                  <c:v>7.3000000000000001E-3</c:v>
                </c:pt>
                <c:pt idx="35">
                  <c:v>1.0699999999999999E-2</c:v>
                </c:pt>
                <c:pt idx="36">
                  <c:v>1.01E-2</c:v>
                </c:pt>
                <c:pt idx="37">
                  <c:v>7.0000000000000001E-3</c:v>
                </c:pt>
                <c:pt idx="38">
                  <c:v>6.7999999999999996E-3</c:v>
                </c:pt>
                <c:pt idx="39">
                  <c:v>6.1000000000000004E-3</c:v>
                </c:pt>
                <c:pt idx="40">
                  <c:v>1.01E-2</c:v>
                </c:pt>
                <c:pt idx="41">
                  <c:v>7.1000000000000004E-3</c:v>
                </c:pt>
                <c:pt idx="42">
                  <c:v>3.5000000000000001E-3</c:v>
                </c:pt>
                <c:pt idx="43">
                  <c:v>4.7999999999999996E-3</c:v>
                </c:pt>
                <c:pt idx="44">
                  <c:v>8.8999999999999999E-3</c:v>
                </c:pt>
                <c:pt idx="45">
                  <c:v>4.0000000000000001E-3</c:v>
                </c:pt>
                <c:pt idx="46">
                  <c:v>4.0000000000000001E-3</c:v>
                </c:pt>
                <c:pt idx="47">
                  <c:v>2E-3</c:v>
                </c:pt>
                <c:pt idx="48">
                  <c:v>1E-3</c:v>
                </c:pt>
                <c:pt idx="49">
                  <c:v>1.4E-3</c:v>
                </c:pt>
                <c:pt idx="50">
                  <c:v>1.8E-3</c:v>
                </c:pt>
                <c:pt idx="51">
                  <c:v>8.9999999999999998E-4</c:v>
                </c:pt>
                <c:pt idx="52">
                  <c:v>-1.5E-3</c:v>
                </c:pt>
                <c:pt idx="53">
                  <c:v>5.4999999999999997E-3</c:v>
                </c:pt>
                <c:pt idx="54">
                  <c:v>6.8999999999999999E-3</c:v>
                </c:pt>
                <c:pt idx="55">
                  <c:v>4.5999999999999999E-3</c:v>
                </c:pt>
                <c:pt idx="56">
                  <c:v>3.3999999999999998E-3</c:v>
                </c:pt>
                <c:pt idx="57">
                  <c:v>1.1000000000000001E-3</c:v>
                </c:pt>
                <c:pt idx="58">
                  <c:v>4.3E-3</c:v>
                </c:pt>
                <c:pt idx="59">
                  <c:v>5.0000000000000001E-3</c:v>
                </c:pt>
                <c:pt idx="60">
                  <c:v>5.0000000000000001E-3</c:v>
                </c:pt>
                <c:pt idx="61">
                  <c:v>6.0000000000000001E-3</c:v>
                </c:pt>
                <c:pt idx="62">
                  <c:v>8.3999999999999995E-3</c:v>
                </c:pt>
                <c:pt idx="63">
                  <c:v>9.9000000000000008E-3</c:v>
                </c:pt>
                <c:pt idx="64">
                  <c:v>4.1999999999999997E-3</c:v>
                </c:pt>
                <c:pt idx="65">
                  <c:v>3.7000000000000002E-3</c:v>
                </c:pt>
                <c:pt idx="66">
                  <c:v>4.4999999999999997E-3</c:v>
                </c:pt>
                <c:pt idx="67">
                  <c:v>3.0000000000000001E-3</c:v>
                </c:pt>
                <c:pt idx="68">
                  <c:v>1E-4</c:v>
                </c:pt>
                <c:pt idx="69">
                  <c:v>5.0000000000000001E-3</c:v>
                </c:pt>
                <c:pt idx="70">
                  <c:v>1.6999999999999999E-3</c:v>
                </c:pt>
                <c:pt idx="71">
                  <c:v>3.0000000000000001E-3</c:v>
                </c:pt>
                <c:pt idx="72">
                  <c:v>2.5000000000000001E-3</c:v>
                </c:pt>
                <c:pt idx="73">
                  <c:v>2.7000000000000001E-3</c:v>
                </c:pt>
                <c:pt idx="74">
                  <c:v>4.8999999999999998E-3</c:v>
                </c:pt>
                <c:pt idx="75">
                  <c:v>0</c:v>
                </c:pt>
                <c:pt idx="76">
                  <c:v>8.0000000000000004E-4</c:v>
                </c:pt>
                <c:pt idx="77">
                  <c:v>-2.9999999999999997E-4</c:v>
                </c:pt>
                <c:pt idx="78">
                  <c:v>8.9999999999999998E-4</c:v>
                </c:pt>
                <c:pt idx="79">
                  <c:v>4.0000000000000001E-3</c:v>
                </c:pt>
                <c:pt idx="80">
                  <c:v>5.7999999999999996E-3</c:v>
                </c:pt>
                <c:pt idx="81">
                  <c:v>5.0000000000000001E-3</c:v>
                </c:pt>
                <c:pt idx="82">
                  <c:v>1.6999999999999999E-3</c:v>
                </c:pt>
                <c:pt idx="83">
                  <c:v>1.6999999999999999E-3</c:v>
                </c:pt>
                <c:pt idx="84">
                  <c:v>2E-3</c:v>
                </c:pt>
                <c:pt idx="85">
                  <c:v>-5.9999999999999995E-4</c:v>
                </c:pt>
                <c:pt idx="86">
                  <c:v>-4.1999999999999997E-3</c:v>
                </c:pt>
                <c:pt idx="87">
                  <c:v>3.8E-3</c:v>
                </c:pt>
                <c:pt idx="88">
                  <c:v>3.2000000000000002E-3</c:v>
                </c:pt>
                <c:pt idx="89">
                  <c:v>1E-3</c:v>
                </c:pt>
                <c:pt idx="90">
                  <c:v>4.8999999999999998E-3</c:v>
                </c:pt>
                <c:pt idx="91">
                  <c:v>8.9999999999999993E-3</c:v>
                </c:pt>
                <c:pt idx="92">
                  <c:v>6.6E-3</c:v>
                </c:pt>
                <c:pt idx="93">
                  <c:v>5.1000000000000004E-3</c:v>
                </c:pt>
                <c:pt idx="94">
                  <c:v>5.0000000000000001E-3</c:v>
                </c:pt>
                <c:pt idx="95">
                  <c:v>5.0000000000000001E-3</c:v>
                </c:pt>
                <c:pt idx="96">
                  <c:v>3.5999999999999999E-3</c:v>
                </c:pt>
                <c:pt idx="97">
                  <c:v>1E-3</c:v>
                </c:pt>
                <c:pt idx="98">
                  <c:v>6.9999999999999999E-4</c:v>
                </c:pt>
                <c:pt idx="99">
                  <c:v>8.0999999999999996E-3</c:v>
                </c:pt>
                <c:pt idx="100">
                  <c:v>1.2200000000000001E-2</c:v>
                </c:pt>
                <c:pt idx="101">
                  <c:v>9.1000000000000004E-3</c:v>
                </c:pt>
                <c:pt idx="102">
                  <c:v>5.5999999999999999E-3</c:v>
                </c:pt>
                <c:pt idx="103">
                  <c:v>4.5999999999999999E-3</c:v>
                </c:pt>
                <c:pt idx="104">
                  <c:v>5.7999999999999996E-3</c:v>
                </c:pt>
                <c:pt idx="105">
                  <c:v>5.0000000000000001E-3</c:v>
                </c:pt>
                <c:pt idx="106">
                  <c:v>4.1999999999999997E-3</c:v>
                </c:pt>
                <c:pt idx="107">
                  <c:v>4.5999999999999999E-3</c:v>
                </c:pt>
                <c:pt idx="108">
                  <c:v>5.0000000000000001E-3</c:v>
                </c:pt>
                <c:pt idx="109">
                  <c:v>4.7000000000000002E-3</c:v>
                </c:pt>
                <c:pt idx="110">
                  <c:v>4.0000000000000001E-3</c:v>
                </c:pt>
                <c:pt idx="111">
                  <c:v>4.0000000000000001E-3</c:v>
                </c:pt>
                <c:pt idx="112">
                  <c:v>4.7999999999999996E-3</c:v>
                </c:pt>
                <c:pt idx="113">
                  <c:v>8.2000000000000007E-3</c:v>
                </c:pt>
                <c:pt idx="114">
                  <c:v>7.1999999999999998E-3</c:v>
                </c:pt>
                <c:pt idx="115">
                  <c:v>5.5999999999999999E-3</c:v>
                </c:pt>
                <c:pt idx="116">
                  <c:v>8.2000000000000007E-3</c:v>
                </c:pt>
                <c:pt idx="117">
                  <c:v>4.1000000000000003E-3</c:v>
                </c:pt>
                <c:pt idx="118">
                  <c:v>4.0000000000000001E-3</c:v>
                </c:pt>
                <c:pt idx="119">
                  <c:v>4.0000000000000001E-3</c:v>
                </c:pt>
                <c:pt idx="120">
                  <c:v>3.5000000000000001E-3</c:v>
                </c:pt>
                <c:pt idx="121">
                  <c:v>3.8999999999999998E-3</c:v>
                </c:pt>
                <c:pt idx="122">
                  <c:v>6.0000000000000001E-3</c:v>
                </c:pt>
                <c:pt idx="123">
                  <c:v>6.0000000000000001E-3</c:v>
                </c:pt>
                <c:pt idx="124">
                  <c:v>3.5000000000000001E-3</c:v>
                </c:pt>
                <c:pt idx="125">
                  <c:v>3.5999999999999999E-3</c:v>
                </c:pt>
                <c:pt idx="126">
                  <c:v>4.8999999999999998E-3</c:v>
                </c:pt>
                <c:pt idx="127">
                  <c:v>5.4000000000000003E-3</c:v>
                </c:pt>
                <c:pt idx="128">
                  <c:v>3.8E-3</c:v>
                </c:pt>
                <c:pt idx="129">
                  <c:v>3.0000000000000001E-3</c:v>
                </c:pt>
                <c:pt idx="130">
                  <c:v>3.0000000000000001E-3</c:v>
                </c:pt>
                <c:pt idx="131">
                  <c:v>6.8999999999999999E-3</c:v>
                </c:pt>
                <c:pt idx="132">
                  <c:v>5.1000000000000004E-3</c:v>
                </c:pt>
                <c:pt idx="133">
                  <c:v>2.9999999999999997E-4</c:v>
                </c:pt>
                <c:pt idx="134">
                  <c:v>2.0000000000000001E-4</c:v>
                </c:pt>
                <c:pt idx="135">
                  <c:v>6.0000000000000001E-3</c:v>
                </c:pt>
                <c:pt idx="136">
                  <c:v>6.0000000000000001E-3</c:v>
                </c:pt>
                <c:pt idx="137">
                  <c:v>6.0000000000000001E-3</c:v>
                </c:pt>
                <c:pt idx="138">
                  <c:v>5.0000000000000001E-3</c:v>
                </c:pt>
                <c:pt idx="139">
                  <c:v>2.7000000000000001E-3</c:v>
                </c:pt>
                <c:pt idx="140">
                  <c:v>-2.9999999999999997E-4</c:v>
                </c:pt>
                <c:pt idx="141">
                  <c:v>-2E-3</c:v>
                </c:pt>
                <c:pt idx="142">
                  <c:v>5.4000000000000003E-3</c:v>
                </c:pt>
                <c:pt idx="143">
                  <c:v>5.7000000000000002E-3</c:v>
                </c:pt>
                <c:pt idx="144">
                  <c:v>-1.2999999999999999E-3</c:v>
                </c:pt>
                <c:pt idx="145">
                  <c:v>-2.7000000000000001E-3</c:v>
                </c:pt>
                <c:pt idx="146">
                  <c:v>8.3999999999999995E-3</c:v>
                </c:pt>
                <c:pt idx="147">
                  <c:v>5.1000000000000004E-3</c:v>
                </c:pt>
                <c:pt idx="148">
                  <c:v>7.4999999999999997E-3</c:v>
                </c:pt>
                <c:pt idx="149">
                  <c:v>8.6E-3</c:v>
                </c:pt>
                <c:pt idx="150">
                  <c:v>8.0999999999999996E-3</c:v>
                </c:pt>
                <c:pt idx="151">
                  <c:v>6.7000000000000002E-3</c:v>
                </c:pt>
                <c:pt idx="152">
                  <c:v>6.0000000000000001E-3</c:v>
                </c:pt>
                <c:pt idx="153">
                  <c:v>6.0000000000000001E-3</c:v>
                </c:pt>
                <c:pt idx="154">
                  <c:v>7.6E-3</c:v>
                </c:pt>
                <c:pt idx="155">
                  <c:v>8.0000000000000002E-3</c:v>
                </c:pt>
                <c:pt idx="156">
                  <c:v>9.4999999999999998E-3</c:v>
                </c:pt>
                <c:pt idx="157">
                  <c:v>8.9999999999999993E-3</c:v>
                </c:pt>
                <c:pt idx="158">
                  <c:v>5.1999999999999998E-3</c:v>
                </c:pt>
                <c:pt idx="159">
                  <c:v>6.0000000000000001E-3</c:v>
                </c:pt>
                <c:pt idx="160">
                  <c:v>6.7999999999999996E-3</c:v>
                </c:pt>
                <c:pt idx="161">
                  <c:v>5.1000000000000004E-3</c:v>
                </c:pt>
                <c:pt idx="162">
                  <c:v>3.0999999999999999E-3</c:v>
                </c:pt>
                <c:pt idx="163">
                  <c:v>2.3E-3</c:v>
                </c:pt>
                <c:pt idx="164">
                  <c:v>3.0999999999999999E-3</c:v>
                </c:pt>
                <c:pt idx="165">
                  <c:v>4.0000000000000001E-3</c:v>
                </c:pt>
                <c:pt idx="166">
                  <c:v>5.5999999999999999E-3</c:v>
                </c:pt>
                <c:pt idx="167">
                  <c:v>6.0000000000000001E-3</c:v>
                </c:pt>
                <c:pt idx="168">
                  <c:v>6.0000000000000001E-3</c:v>
                </c:pt>
                <c:pt idx="169">
                  <c:v>6.0000000000000001E-3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564992"/>
        <c:axId val="122563200"/>
      </c:scatterChart>
      <c:valAx>
        <c:axId val="122485760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22561664"/>
        <c:crosses val="autoZero"/>
        <c:crossBetween val="midCat"/>
      </c:valAx>
      <c:valAx>
        <c:axId val="12256166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22485760"/>
        <c:crosses val="autoZero"/>
        <c:crossBetween val="midCat"/>
      </c:valAx>
      <c:valAx>
        <c:axId val="12256320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122564992"/>
        <c:crosses val="max"/>
        <c:crossBetween val="midCat"/>
      </c:valAx>
      <c:valAx>
        <c:axId val="122564992"/>
        <c:scaling>
          <c:orientation val="minMax"/>
        </c:scaling>
        <c:delete val="1"/>
        <c:axPos val="b"/>
        <c:majorTickMark val="out"/>
        <c:minorTickMark val="none"/>
        <c:tickLblPos val="nextTo"/>
        <c:crossAx val="12256320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CO</c:v>
          </c:tx>
          <c:marker>
            <c:symbol val="none"/>
          </c:marker>
          <c:yVal>
            <c:numRef>
              <c:f>'Lap 2 data'!$D$10:$D$200</c:f>
              <c:numCache>
                <c:formatCode>General</c:formatCode>
                <c:ptCount val="191"/>
                <c:pt idx="0">
                  <c:v>4.0000000000000001E-3</c:v>
                </c:pt>
                <c:pt idx="1">
                  <c:v>7.3000000000000001E-3</c:v>
                </c:pt>
                <c:pt idx="2">
                  <c:v>7.4999999999999997E-3</c:v>
                </c:pt>
                <c:pt idx="3">
                  <c:v>2.8E-3</c:v>
                </c:pt>
                <c:pt idx="4">
                  <c:v>2E-3</c:v>
                </c:pt>
                <c:pt idx="5">
                  <c:v>2E-3</c:v>
                </c:pt>
                <c:pt idx="6">
                  <c:v>2.7000000000000001E-3</c:v>
                </c:pt>
                <c:pt idx="7">
                  <c:v>8.0000000000000004E-4</c:v>
                </c:pt>
                <c:pt idx="8">
                  <c:v>-1E-3</c:v>
                </c:pt>
                <c:pt idx="9">
                  <c:v>-1.4E-3</c:v>
                </c:pt>
                <c:pt idx="10">
                  <c:v>-2.8999999999999998E-3</c:v>
                </c:pt>
                <c:pt idx="11">
                  <c:v>-1.2999999999999999E-3</c:v>
                </c:pt>
                <c:pt idx="12">
                  <c:v>5.4999999999999997E-3</c:v>
                </c:pt>
                <c:pt idx="13">
                  <c:v>4.1999999999999997E-3</c:v>
                </c:pt>
                <c:pt idx="14">
                  <c:v>4.1999999999999997E-3</c:v>
                </c:pt>
                <c:pt idx="15">
                  <c:v>9.7999999999999997E-3</c:v>
                </c:pt>
                <c:pt idx="16">
                  <c:v>8.8999999999999999E-3</c:v>
                </c:pt>
                <c:pt idx="17">
                  <c:v>4.7000000000000002E-3</c:v>
                </c:pt>
                <c:pt idx="18">
                  <c:v>4.7000000000000002E-3</c:v>
                </c:pt>
                <c:pt idx="19">
                  <c:v>4.4999999999999997E-3</c:v>
                </c:pt>
                <c:pt idx="20">
                  <c:v>4.0000000000000001E-3</c:v>
                </c:pt>
                <c:pt idx="21">
                  <c:v>4.0000000000000001E-3</c:v>
                </c:pt>
                <c:pt idx="22">
                  <c:v>4.0000000000000001E-3</c:v>
                </c:pt>
                <c:pt idx="23">
                  <c:v>5.7000000000000002E-3</c:v>
                </c:pt>
                <c:pt idx="24">
                  <c:v>6.0000000000000001E-3</c:v>
                </c:pt>
                <c:pt idx="25">
                  <c:v>6.4999999999999997E-3</c:v>
                </c:pt>
                <c:pt idx="26">
                  <c:v>5.8999999999999999E-3</c:v>
                </c:pt>
                <c:pt idx="27">
                  <c:v>5.1000000000000004E-3</c:v>
                </c:pt>
                <c:pt idx="28">
                  <c:v>8.8999999999999999E-3</c:v>
                </c:pt>
                <c:pt idx="29">
                  <c:v>6.4000000000000003E-3</c:v>
                </c:pt>
                <c:pt idx="30">
                  <c:v>1.0999999999999999E-2</c:v>
                </c:pt>
                <c:pt idx="31">
                  <c:v>1.24E-2</c:v>
                </c:pt>
                <c:pt idx="32">
                  <c:v>1.1599999999999999E-2</c:v>
                </c:pt>
                <c:pt idx="33">
                  <c:v>1.14E-2</c:v>
                </c:pt>
                <c:pt idx="34">
                  <c:v>1.2800000000000001E-2</c:v>
                </c:pt>
                <c:pt idx="35">
                  <c:v>5.0000000000000001E-3</c:v>
                </c:pt>
                <c:pt idx="36">
                  <c:v>7.4999999999999997E-3</c:v>
                </c:pt>
                <c:pt idx="37">
                  <c:v>4.7000000000000002E-3</c:v>
                </c:pt>
                <c:pt idx="38">
                  <c:v>4.0000000000000001E-3</c:v>
                </c:pt>
                <c:pt idx="39">
                  <c:v>8.0000000000000002E-3</c:v>
                </c:pt>
                <c:pt idx="40">
                  <c:v>4.0000000000000001E-3</c:v>
                </c:pt>
                <c:pt idx="41">
                  <c:v>4.0000000000000001E-3</c:v>
                </c:pt>
                <c:pt idx="42">
                  <c:v>4.0000000000000001E-3</c:v>
                </c:pt>
                <c:pt idx="43">
                  <c:v>4.0000000000000001E-3</c:v>
                </c:pt>
                <c:pt idx="44">
                  <c:v>4.4000000000000003E-3</c:v>
                </c:pt>
                <c:pt idx="45">
                  <c:v>5.0000000000000001E-3</c:v>
                </c:pt>
                <c:pt idx="46">
                  <c:v>4.8999999999999998E-3</c:v>
                </c:pt>
                <c:pt idx="47">
                  <c:v>2.3999999999999998E-3</c:v>
                </c:pt>
                <c:pt idx="48">
                  <c:v>2E-3</c:v>
                </c:pt>
                <c:pt idx="49">
                  <c:v>8.9999999999999998E-4</c:v>
                </c:pt>
                <c:pt idx="50">
                  <c:v>2.0999999999999999E-3</c:v>
                </c:pt>
                <c:pt idx="51">
                  <c:v>6.0000000000000001E-3</c:v>
                </c:pt>
                <c:pt idx="52">
                  <c:v>6.0000000000000001E-3</c:v>
                </c:pt>
                <c:pt idx="53">
                  <c:v>6.0000000000000001E-3</c:v>
                </c:pt>
                <c:pt idx="54">
                  <c:v>6.0000000000000001E-3</c:v>
                </c:pt>
                <c:pt idx="55">
                  <c:v>6.0000000000000001E-3</c:v>
                </c:pt>
                <c:pt idx="56">
                  <c:v>7.1000000000000004E-3</c:v>
                </c:pt>
                <c:pt idx="57">
                  <c:v>8.3999999999999995E-3</c:v>
                </c:pt>
                <c:pt idx="58">
                  <c:v>6.0000000000000001E-3</c:v>
                </c:pt>
                <c:pt idx="59">
                  <c:v>5.1000000000000004E-3</c:v>
                </c:pt>
                <c:pt idx="60">
                  <c:v>5.0000000000000001E-3</c:v>
                </c:pt>
                <c:pt idx="61">
                  <c:v>2.8999999999999998E-3</c:v>
                </c:pt>
                <c:pt idx="62">
                  <c:v>1.4E-3</c:v>
                </c:pt>
                <c:pt idx="63">
                  <c:v>2.2000000000000001E-3</c:v>
                </c:pt>
                <c:pt idx="64">
                  <c:v>3.0000000000000001E-3</c:v>
                </c:pt>
                <c:pt idx="65">
                  <c:v>1.2999999999999999E-3</c:v>
                </c:pt>
                <c:pt idx="66">
                  <c:v>2.3999999999999998E-3</c:v>
                </c:pt>
                <c:pt idx="67">
                  <c:v>2E-3</c:v>
                </c:pt>
                <c:pt idx="68">
                  <c:v>1E-3</c:v>
                </c:pt>
                <c:pt idx="69">
                  <c:v>1.1999999999999999E-3</c:v>
                </c:pt>
                <c:pt idx="70">
                  <c:v>2E-3</c:v>
                </c:pt>
                <c:pt idx="71">
                  <c:v>2E-3</c:v>
                </c:pt>
                <c:pt idx="72">
                  <c:v>1.2999999999999999E-3</c:v>
                </c:pt>
                <c:pt idx="73">
                  <c:v>1E-3</c:v>
                </c:pt>
                <c:pt idx="74">
                  <c:v>1E-3</c:v>
                </c:pt>
                <c:pt idx="75">
                  <c:v>4.0000000000000002E-4</c:v>
                </c:pt>
                <c:pt idx="76">
                  <c:v>-1.8E-3</c:v>
                </c:pt>
                <c:pt idx="77">
                  <c:v>2.3E-3</c:v>
                </c:pt>
                <c:pt idx="78">
                  <c:v>3.0000000000000001E-3</c:v>
                </c:pt>
                <c:pt idx="79">
                  <c:v>2.5000000000000001E-3</c:v>
                </c:pt>
                <c:pt idx="80">
                  <c:v>2E-3</c:v>
                </c:pt>
                <c:pt idx="81">
                  <c:v>2E-3</c:v>
                </c:pt>
                <c:pt idx="82">
                  <c:v>1.9E-3</c:v>
                </c:pt>
                <c:pt idx="83">
                  <c:v>-1.4E-3</c:v>
                </c:pt>
                <c:pt idx="84">
                  <c:v>1E-4</c:v>
                </c:pt>
                <c:pt idx="85">
                  <c:v>3.5999999999999999E-3</c:v>
                </c:pt>
                <c:pt idx="86">
                  <c:v>6.3E-3</c:v>
                </c:pt>
                <c:pt idx="87">
                  <c:v>6.7999999999999996E-3</c:v>
                </c:pt>
                <c:pt idx="88">
                  <c:v>6.0000000000000001E-3</c:v>
                </c:pt>
                <c:pt idx="89">
                  <c:v>4.3E-3</c:v>
                </c:pt>
                <c:pt idx="90">
                  <c:v>4.0000000000000001E-3</c:v>
                </c:pt>
                <c:pt idx="91">
                  <c:v>4.4999999999999997E-3</c:v>
                </c:pt>
                <c:pt idx="92">
                  <c:v>4.5999999999999999E-3</c:v>
                </c:pt>
                <c:pt idx="93">
                  <c:v>4.4000000000000003E-3</c:v>
                </c:pt>
                <c:pt idx="94">
                  <c:v>5.8999999999999999E-3</c:v>
                </c:pt>
                <c:pt idx="95">
                  <c:v>3.5000000000000001E-3</c:v>
                </c:pt>
                <c:pt idx="96">
                  <c:v>3.0000000000000001E-3</c:v>
                </c:pt>
                <c:pt idx="97">
                  <c:v>4.5999999999999999E-3</c:v>
                </c:pt>
                <c:pt idx="98">
                  <c:v>5.7000000000000002E-3</c:v>
                </c:pt>
                <c:pt idx="99">
                  <c:v>4.5999999999999999E-3</c:v>
                </c:pt>
                <c:pt idx="100">
                  <c:v>3.0999999999999999E-3</c:v>
                </c:pt>
                <c:pt idx="101">
                  <c:v>4.7999999999999996E-3</c:v>
                </c:pt>
                <c:pt idx="102">
                  <c:v>6.4000000000000003E-3</c:v>
                </c:pt>
                <c:pt idx="103">
                  <c:v>8.0999999999999996E-3</c:v>
                </c:pt>
                <c:pt idx="104">
                  <c:v>7.9000000000000008E-3</c:v>
                </c:pt>
                <c:pt idx="105">
                  <c:v>6.1999999999999998E-3</c:v>
                </c:pt>
                <c:pt idx="106">
                  <c:v>7.0000000000000001E-3</c:v>
                </c:pt>
                <c:pt idx="107">
                  <c:v>7.7999999999999996E-3</c:v>
                </c:pt>
                <c:pt idx="108">
                  <c:v>8.6999999999999994E-3</c:v>
                </c:pt>
                <c:pt idx="109">
                  <c:v>6.7999999999999996E-3</c:v>
                </c:pt>
                <c:pt idx="110">
                  <c:v>6.4999999999999997E-3</c:v>
                </c:pt>
                <c:pt idx="111">
                  <c:v>8.6E-3</c:v>
                </c:pt>
                <c:pt idx="112">
                  <c:v>6.8999999999999999E-3</c:v>
                </c:pt>
                <c:pt idx="113">
                  <c:v>5.3E-3</c:v>
                </c:pt>
                <c:pt idx="114">
                  <c:v>5.7000000000000002E-3</c:v>
                </c:pt>
                <c:pt idx="115">
                  <c:v>6.0000000000000001E-3</c:v>
                </c:pt>
                <c:pt idx="116">
                  <c:v>4.1999999999999997E-3</c:v>
                </c:pt>
                <c:pt idx="117">
                  <c:v>1E-3</c:v>
                </c:pt>
                <c:pt idx="118">
                  <c:v>1E-3</c:v>
                </c:pt>
                <c:pt idx="119">
                  <c:v>2.7000000000000001E-3</c:v>
                </c:pt>
                <c:pt idx="120">
                  <c:v>1E-3</c:v>
                </c:pt>
                <c:pt idx="121">
                  <c:v>1.5E-3</c:v>
                </c:pt>
                <c:pt idx="122">
                  <c:v>2.3E-3</c:v>
                </c:pt>
                <c:pt idx="123">
                  <c:v>2.0999999999999999E-3</c:v>
                </c:pt>
                <c:pt idx="124">
                  <c:v>6.8999999999999999E-3</c:v>
                </c:pt>
                <c:pt idx="125">
                  <c:v>3.5999999999999999E-3</c:v>
                </c:pt>
                <c:pt idx="126">
                  <c:v>3.7000000000000002E-3</c:v>
                </c:pt>
                <c:pt idx="127">
                  <c:v>4.4999999999999997E-3</c:v>
                </c:pt>
                <c:pt idx="128">
                  <c:v>4.3E-3</c:v>
                </c:pt>
                <c:pt idx="129">
                  <c:v>3.0000000000000001E-3</c:v>
                </c:pt>
                <c:pt idx="130">
                  <c:v>3.0000000000000001E-3</c:v>
                </c:pt>
                <c:pt idx="131">
                  <c:v>3.0000000000000001E-3</c:v>
                </c:pt>
                <c:pt idx="132">
                  <c:v>3.7000000000000002E-3</c:v>
                </c:pt>
                <c:pt idx="133">
                  <c:v>3.0000000000000001E-3</c:v>
                </c:pt>
                <c:pt idx="134">
                  <c:v>2.3E-3</c:v>
                </c:pt>
                <c:pt idx="135">
                  <c:v>3.0000000000000001E-3</c:v>
                </c:pt>
                <c:pt idx="136">
                  <c:v>2.8999999999999998E-3</c:v>
                </c:pt>
                <c:pt idx="137">
                  <c:v>4.0000000000000002E-4</c:v>
                </c:pt>
                <c:pt idx="138">
                  <c:v>1.4E-3</c:v>
                </c:pt>
                <c:pt idx="139">
                  <c:v>2E-3</c:v>
                </c:pt>
                <c:pt idx="140">
                  <c:v>1.6000000000000001E-3</c:v>
                </c:pt>
                <c:pt idx="141">
                  <c:v>2.0999999999999999E-3</c:v>
                </c:pt>
                <c:pt idx="142">
                  <c:v>7.0000000000000001E-3</c:v>
                </c:pt>
                <c:pt idx="143">
                  <c:v>8.6999999999999994E-3</c:v>
                </c:pt>
                <c:pt idx="144">
                  <c:v>8.3000000000000001E-3</c:v>
                </c:pt>
                <c:pt idx="145">
                  <c:v>7.4999999999999997E-3</c:v>
                </c:pt>
                <c:pt idx="146">
                  <c:v>7.7000000000000002E-3</c:v>
                </c:pt>
                <c:pt idx="147">
                  <c:v>8.9999999999999993E-3</c:v>
                </c:pt>
                <c:pt idx="148">
                  <c:v>8.9999999999999993E-3</c:v>
                </c:pt>
                <c:pt idx="149">
                  <c:v>8.9999999999999993E-3</c:v>
                </c:pt>
                <c:pt idx="150">
                  <c:v>6.1999999999999998E-3</c:v>
                </c:pt>
                <c:pt idx="151">
                  <c:v>3.5000000000000001E-3</c:v>
                </c:pt>
                <c:pt idx="152">
                  <c:v>3.0000000000000001E-3</c:v>
                </c:pt>
                <c:pt idx="153">
                  <c:v>4.7999999999999996E-3</c:v>
                </c:pt>
                <c:pt idx="154">
                  <c:v>4.0000000000000001E-3</c:v>
                </c:pt>
                <c:pt idx="155">
                  <c:v>8.9999999999999993E-3</c:v>
                </c:pt>
                <c:pt idx="156">
                  <c:v>4.7000000000000002E-3</c:v>
                </c:pt>
                <c:pt idx="157">
                  <c:v>2E-3</c:v>
                </c:pt>
                <c:pt idx="158">
                  <c:v>2.7000000000000001E-3</c:v>
                </c:pt>
                <c:pt idx="159">
                  <c:v>4.4000000000000003E-3</c:v>
                </c:pt>
                <c:pt idx="160">
                  <c:v>6.0000000000000001E-3</c:v>
                </c:pt>
                <c:pt idx="161">
                  <c:v>6.0000000000000001E-3</c:v>
                </c:pt>
                <c:pt idx="162">
                  <c:v>6.0000000000000001E-3</c:v>
                </c:pt>
                <c:pt idx="163">
                  <c:v>4.4999999999999997E-3</c:v>
                </c:pt>
              </c:numCache>
            </c:numRef>
          </c:yVal>
          <c:smooth val="1"/>
        </c:ser>
        <c:ser>
          <c:idx val="1"/>
          <c:order val="1"/>
          <c:tx>
            <c:v>Fuel Flow (L/hr)</c:v>
          </c:tx>
          <c:marker>
            <c:symbol val="none"/>
          </c:marker>
          <c:yVal>
            <c:numRef>
              <c:f>'Lap 2 data'!$BU$10:$BU$200</c:f>
              <c:numCache>
                <c:formatCode>General</c:formatCode>
                <c:ptCount val="191"/>
                <c:pt idx="0">
                  <c:v>4.8796549999999996</c:v>
                </c:pt>
                <c:pt idx="1">
                  <c:v>5.2562129999999998</c:v>
                </c:pt>
                <c:pt idx="2">
                  <c:v>5.4144069999999997</c:v>
                </c:pt>
                <c:pt idx="3">
                  <c:v>5.1335139999999999</c:v>
                </c:pt>
                <c:pt idx="4">
                  <c:v>6.6520580000000002</c:v>
                </c:pt>
                <c:pt idx="5">
                  <c:v>7.0300089999999997</c:v>
                </c:pt>
                <c:pt idx="6">
                  <c:v>6.4870080000000003</c:v>
                </c:pt>
                <c:pt idx="7">
                  <c:v>10.178879</c:v>
                </c:pt>
                <c:pt idx="8">
                  <c:v>8.8586919999999996</c:v>
                </c:pt>
                <c:pt idx="9">
                  <c:v>7.8970029999999998</c:v>
                </c:pt>
                <c:pt idx="10">
                  <c:v>6.8402029999999998</c:v>
                </c:pt>
                <c:pt idx="11">
                  <c:v>5.092848</c:v>
                </c:pt>
                <c:pt idx="12">
                  <c:v>4.7175130000000003</c:v>
                </c:pt>
                <c:pt idx="13">
                  <c:v>4.8524570000000002</c:v>
                </c:pt>
                <c:pt idx="14">
                  <c:v>3.6601020000000002</c:v>
                </c:pt>
                <c:pt idx="15">
                  <c:v>3.2560280000000001</c:v>
                </c:pt>
                <c:pt idx="16">
                  <c:v>2.98983</c:v>
                </c:pt>
                <c:pt idx="17">
                  <c:v>6.5716590000000004</c:v>
                </c:pt>
                <c:pt idx="18">
                  <c:v>6.5332350000000003</c:v>
                </c:pt>
                <c:pt idx="19">
                  <c:v>5.0985579999999997</c:v>
                </c:pt>
                <c:pt idx="20">
                  <c:v>4.0958230000000002</c:v>
                </c:pt>
                <c:pt idx="21">
                  <c:v>4.7224250000000003</c:v>
                </c:pt>
                <c:pt idx="22">
                  <c:v>3.3487200000000001</c:v>
                </c:pt>
                <c:pt idx="23">
                  <c:v>2.8533469999999999</c:v>
                </c:pt>
                <c:pt idx="24">
                  <c:v>2.375667</c:v>
                </c:pt>
                <c:pt idx="25">
                  <c:v>2.1308280000000002</c:v>
                </c:pt>
                <c:pt idx="26">
                  <c:v>2.2318039999999999</c:v>
                </c:pt>
                <c:pt idx="27">
                  <c:v>1.937943</c:v>
                </c:pt>
                <c:pt idx="28">
                  <c:v>1.274904</c:v>
                </c:pt>
                <c:pt idx="29">
                  <c:v>0.95091199999999998</c:v>
                </c:pt>
                <c:pt idx="30">
                  <c:v>1.0715600000000001</c:v>
                </c:pt>
                <c:pt idx="31">
                  <c:v>0.93815599999999999</c:v>
                </c:pt>
                <c:pt idx="32">
                  <c:v>2.4046989999999999</c:v>
                </c:pt>
                <c:pt idx="33">
                  <c:v>2.9208189999999998</c:v>
                </c:pt>
                <c:pt idx="34">
                  <c:v>4.9203849999999996</c:v>
                </c:pt>
                <c:pt idx="35">
                  <c:v>5.621677</c:v>
                </c:pt>
                <c:pt idx="36">
                  <c:v>4.0271290000000004</c:v>
                </c:pt>
                <c:pt idx="37">
                  <c:v>6.1411680000000004</c:v>
                </c:pt>
                <c:pt idx="38">
                  <c:v>6.2394069999999999</c:v>
                </c:pt>
                <c:pt idx="39">
                  <c:v>7.3692019999999996</c:v>
                </c:pt>
                <c:pt idx="40">
                  <c:v>6.2892109999999999</c:v>
                </c:pt>
                <c:pt idx="41">
                  <c:v>5.5185740000000001</c:v>
                </c:pt>
                <c:pt idx="42">
                  <c:v>5.1089770000000003</c:v>
                </c:pt>
                <c:pt idx="43">
                  <c:v>5.9395340000000001</c:v>
                </c:pt>
                <c:pt idx="44">
                  <c:v>6.0269959999999996</c:v>
                </c:pt>
                <c:pt idx="45">
                  <c:v>6.6880300000000004</c:v>
                </c:pt>
                <c:pt idx="46">
                  <c:v>6.3021130000000003</c:v>
                </c:pt>
                <c:pt idx="47">
                  <c:v>5.086544</c:v>
                </c:pt>
                <c:pt idx="48">
                  <c:v>4.951282</c:v>
                </c:pt>
                <c:pt idx="49">
                  <c:v>4.730734</c:v>
                </c:pt>
                <c:pt idx="50">
                  <c:v>4.4759200000000003</c:v>
                </c:pt>
                <c:pt idx="51">
                  <c:v>3.7910900000000001</c:v>
                </c:pt>
                <c:pt idx="52">
                  <c:v>4.1688169999999998</c:v>
                </c:pt>
                <c:pt idx="53">
                  <c:v>4.3498749999999999</c:v>
                </c:pt>
                <c:pt idx="54">
                  <c:v>3.9779360000000001</c:v>
                </c:pt>
                <c:pt idx="55">
                  <c:v>3.7123499999999998</c:v>
                </c:pt>
                <c:pt idx="56">
                  <c:v>4.4652940000000001</c:v>
                </c:pt>
                <c:pt idx="57">
                  <c:v>4.8094219999999996</c:v>
                </c:pt>
                <c:pt idx="58">
                  <c:v>6.3821709999999996</c:v>
                </c:pt>
                <c:pt idx="59">
                  <c:v>6.7925500000000003</c:v>
                </c:pt>
                <c:pt idx="60">
                  <c:v>6.6947999999999999</c:v>
                </c:pt>
                <c:pt idx="61">
                  <c:v>6.6714380000000002</c:v>
                </c:pt>
                <c:pt idx="62">
                  <c:v>6.4668710000000003</c:v>
                </c:pt>
                <c:pt idx="63">
                  <c:v>6.9419360000000001</c:v>
                </c:pt>
                <c:pt idx="64">
                  <c:v>9.3987359999999995</c:v>
                </c:pt>
                <c:pt idx="65">
                  <c:v>7.8854920000000002</c:v>
                </c:pt>
                <c:pt idx="66">
                  <c:v>7.3518299999999996</c:v>
                </c:pt>
                <c:pt idx="67">
                  <c:v>8.2225699999999993</c:v>
                </c:pt>
                <c:pt idx="68">
                  <c:v>8.1078740000000007</c:v>
                </c:pt>
                <c:pt idx="69">
                  <c:v>8.1026450000000008</c:v>
                </c:pt>
                <c:pt idx="70">
                  <c:v>7.4310039999999997</c:v>
                </c:pt>
                <c:pt idx="71">
                  <c:v>7.1346740000000004</c:v>
                </c:pt>
                <c:pt idx="72">
                  <c:v>9.3987359999999995</c:v>
                </c:pt>
                <c:pt idx="73">
                  <c:v>9.3546499999999995</c:v>
                </c:pt>
                <c:pt idx="74">
                  <c:v>10.305391</c:v>
                </c:pt>
                <c:pt idx="75">
                  <c:v>9.8237290000000002</c:v>
                </c:pt>
                <c:pt idx="76">
                  <c:v>8.3276649999999997</c:v>
                </c:pt>
                <c:pt idx="77">
                  <c:v>7.7004270000000004</c:v>
                </c:pt>
                <c:pt idx="78">
                  <c:v>7.3641430000000003</c:v>
                </c:pt>
                <c:pt idx="79">
                  <c:v>7.4683440000000001</c:v>
                </c:pt>
                <c:pt idx="80">
                  <c:v>6.2249639999999999</c:v>
                </c:pt>
                <c:pt idx="81">
                  <c:v>6.7459720000000001</c:v>
                </c:pt>
                <c:pt idx="82">
                  <c:v>6.8334339999999996</c:v>
                </c:pt>
                <c:pt idx="83">
                  <c:v>5.8765349999999996</c:v>
                </c:pt>
                <c:pt idx="84">
                  <c:v>5.0754739999999998</c:v>
                </c:pt>
                <c:pt idx="85">
                  <c:v>3.9458630000000001</c:v>
                </c:pt>
                <c:pt idx="86">
                  <c:v>3.343731</c:v>
                </c:pt>
                <c:pt idx="87">
                  <c:v>3.3617699999999999</c:v>
                </c:pt>
                <c:pt idx="88">
                  <c:v>3.3410220000000002</c:v>
                </c:pt>
                <c:pt idx="89">
                  <c:v>4.6066890000000003</c:v>
                </c:pt>
                <c:pt idx="90">
                  <c:v>4.0798399999999999</c:v>
                </c:pt>
                <c:pt idx="91">
                  <c:v>4.4758990000000001</c:v>
                </c:pt>
                <c:pt idx="92">
                  <c:v>4.6920000000000002</c:v>
                </c:pt>
                <c:pt idx="93">
                  <c:v>5.3800869999999996</c:v>
                </c:pt>
                <c:pt idx="94">
                  <c:v>5.2242480000000002</c:v>
                </c:pt>
                <c:pt idx="95">
                  <c:v>4.661111</c:v>
                </c:pt>
                <c:pt idx="96">
                  <c:v>4.1489989999999999</c:v>
                </c:pt>
                <c:pt idx="97">
                  <c:v>3.5300699999999998</c:v>
                </c:pt>
                <c:pt idx="98">
                  <c:v>2.6099009999999998</c:v>
                </c:pt>
                <c:pt idx="99">
                  <c:v>2.853958</c:v>
                </c:pt>
                <c:pt idx="100">
                  <c:v>3.4893329999999998</c:v>
                </c:pt>
                <c:pt idx="101">
                  <c:v>3.95702</c:v>
                </c:pt>
                <c:pt idx="102">
                  <c:v>4.0008520000000001</c:v>
                </c:pt>
                <c:pt idx="103">
                  <c:v>4.1320889999999997</c:v>
                </c:pt>
                <c:pt idx="104">
                  <c:v>3.6395010000000001</c:v>
                </c:pt>
                <c:pt idx="105">
                  <c:v>3.5631089999999999</c:v>
                </c:pt>
                <c:pt idx="106">
                  <c:v>2.7740469999999999</c:v>
                </c:pt>
                <c:pt idx="107">
                  <c:v>3.3911180000000001</c:v>
                </c:pt>
                <c:pt idx="108">
                  <c:v>4.1305480000000001</c:v>
                </c:pt>
                <c:pt idx="109">
                  <c:v>5.5969449999999998</c:v>
                </c:pt>
                <c:pt idx="110">
                  <c:v>5.5467019999999998</c:v>
                </c:pt>
                <c:pt idx="111">
                  <c:v>4.2476779999999996</c:v>
                </c:pt>
                <c:pt idx="112">
                  <c:v>4.555053</c:v>
                </c:pt>
                <c:pt idx="113">
                  <c:v>4.0958230000000002</c:v>
                </c:pt>
                <c:pt idx="114">
                  <c:v>5.0757659999999998</c:v>
                </c:pt>
                <c:pt idx="115">
                  <c:v>5.1520109999999999</c:v>
                </c:pt>
                <c:pt idx="116">
                  <c:v>6.1743790000000001</c:v>
                </c:pt>
                <c:pt idx="117">
                  <c:v>6.2089809999999996</c:v>
                </c:pt>
                <c:pt idx="118">
                  <c:v>5.9234640000000001</c:v>
                </c:pt>
                <c:pt idx="119">
                  <c:v>6.7018620000000002</c:v>
                </c:pt>
                <c:pt idx="120">
                  <c:v>6.165019</c:v>
                </c:pt>
                <c:pt idx="121">
                  <c:v>4.7794619999999997</c:v>
                </c:pt>
                <c:pt idx="122">
                  <c:v>5.1112739999999999</c:v>
                </c:pt>
                <c:pt idx="123">
                  <c:v>5.3087780000000002</c:v>
                </c:pt>
                <c:pt idx="124">
                  <c:v>5.0797749999999997</c:v>
                </c:pt>
                <c:pt idx="125">
                  <c:v>4.0984379999999998</c:v>
                </c:pt>
                <c:pt idx="126">
                  <c:v>4.5375310000000004</c:v>
                </c:pt>
                <c:pt idx="127">
                  <c:v>5.6579649999999999</c:v>
                </c:pt>
                <c:pt idx="128">
                  <c:v>5.3804049999999997</c:v>
                </c:pt>
                <c:pt idx="129">
                  <c:v>5.8002900000000004</c:v>
                </c:pt>
                <c:pt idx="130">
                  <c:v>6.3405290000000001</c:v>
                </c:pt>
                <c:pt idx="131">
                  <c:v>6.860633</c:v>
                </c:pt>
                <c:pt idx="132">
                  <c:v>9.7414719999999999</c:v>
                </c:pt>
                <c:pt idx="133">
                  <c:v>10.271464999999999</c:v>
                </c:pt>
                <c:pt idx="134">
                  <c:v>8.9575790000000008</c:v>
                </c:pt>
                <c:pt idx="135">
                  <c:v>7.5733269999999999</c:v>
                </c:pt>
                <c:pt idx="136">
                  <c:v>7.2951309999999996</c:v>
                </c:pt>
                <c:pt idx="137">
                  <c:v>6.8046949999999997</c:v>
                </c:pt>
                <c:pt idx="138">
                  <c:v>5.2708269999999997</c:v>
                </c:pt>
                <c:pt idx="139">
                  <c:v>4.3922980000000003</c:v>
                </c:pt>
                <c:pt idx="140">
                  <c:v>3.5640390000000002</c:v>
                </c:pt>
                <c:pt idx="141">
                  <c:v>2.5296729999999998</c:v>
                </c:pt>
                <c:pt idx="142">
                  <c:v>1.9937339999999999</c:v>
                </c:pt>
                <c:pt idx="143">
                  <c:v>2.2036760000000002</c:v>
                </c:pt>
                <c:pt idx="144">
                  <c:v>1.8693960000000001</c:v>
                </c:pt>
                <c:pt idx="145">
                  <c:v>1.99542</c:v>
                </c:pt>
                <c:pt idx="146">
                  <c:v>2.6164990000000001</c:v>
                </c:pt>
                <c:pt idx="147">
                  <c:v>2.488324</c:v>
                </c:pt>
                <c:pt idx="148">
                  <c:v>1.9671460000000001</c:v>
                </c:pt>
                <c:pt idx="149">
                  <c:v>2.2229580000000002</c:v>
                </c:pt>
                <c:pt idx="150">
                  <c:v>2.978097</c:v>
                </c:pt>
                <c:pt idx="151">
                  <c:v>3.5116200000000002</c:v>
                </c:pt>
                <c:pt idx="152">
                  <c:v>3.5981529999999999</c:v>
                </c:pt>
                <c:pt idx="153">
                  <c:v>3.4063430000000001</c:v>
                </c:pt>
                <c:pt idx="154">
                  <c:v>3.3479380000000001</c:v>
                </c:pt>
                <c:pt idx="155">
                  <c:v>4.389367</c:v>
                </c:pt>
                <c:pt idx="156">
                  <c:v>5.237152</c:v>
                </c:pt>
                <c:pt idx="157">
                  <c:v>4.9171680000000002</c:v>
                </c:pt>
                <c:pt idx="158">
                  <c:v>6.4390369999999999</c:v>
                </c:pt>
                <c:pt idx="159">
                  <c:v>4.7144579999999996</c:v>
                </c:pt>
                <c:pt idx="160">
                  <c:v>5.34673</c:v>
                </c:pt>
                <c:pt idx="161">
                  <c:v>6.2879639999999997</c:v>
                </c:pt>
                <c:pt idx="162">
                  <c:v>6.6188729999999998</c:v>
                </c:pt>
                <c:pt idx="163">
                  <c:v>6.0391409999999999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964992"/>
        <c:axId val="122983552"/>
      </c:scatterChart>
      <c:scatterChart>
        <c:scatterStyle val="smoothMarker"/>
        <c:varyColors val="0"/>
        <c:ser>
          <c:idx val="2"/>
          <c:order val="2"/>
          <c:tx>
            <c:v>Lambda</c:v>
          </c:tx>
          <c:marker>
            <c:symbol val="none"/>
          </c:marker>
          <c:yVal>
            <c:numRef>
              <c:f>'Lap 2 data'!$BC$10:$BC$200</c:f>
              <c:numCache>
                <c:formatCode>General</c:formatCode>
                <c:ptCount val="191"/>
                <c:pt idx="0">
                  <c:v>1.66</c:v>
                </c:pt>
                <c:pt idx="1">
                  <c:v>1.56</c:v>
                </c:pt>
                <c:pt idx="2">
                  <c:v>1.42</c:v>
                </c:pt>
                <c:pt idx="3">
                  <c:v>1.38</c:v>
                </c:pt>
                <c:pt idx="4">
                  <c:v>1.3</c:v>
                </c:pt>
                <c:pt idx="5">
                  <c:v>1.28</c:v>
                </c:pt>
                <c:pt idx="6">
                  <c:v>1.25</c:v>
                </c:pt>
                <c:pt idx="7">
                  <c:v>1.2</c:v>
                </c:pt>
                <c:pt idx="8">
                  <c:v>1.22</c:v>
                </c:pt>
                <c:pt idx="9">
                  <c:v>1.43</c:v>
                </c:pt>
                <c:pt idx="10">
                  <c:v>1.68</c:v>
                </c:pt>
                <c:pt idx="11">
                  <c:v>1.85</c:v>
                </c:pt>
                <c:pt idx="12">
                  <c:v>1.94</c:v>
                </c:pt>
                <c:pt idx="13">
                  <c:v>2.08</c:v>
                </c:pt>
                <c:pt idx="14">
                  <c:v>2.44</c:v>
                </c:pt>
                <c:pt idx="15">
                  <c:v>2.15</c:v>
                </c:pt>
                <c:pt idx="16">
                  <c:v>1.97</c:v>
                </c:pt>
                <c:pt idx="17">
                  <c:v>1.85</c:v>
                </c:pt>
                <c:pt idx="18">
                  <c:v>1.8</c:v>
                </c:pt>
                <c:pt idx="19">
                  <c:v>1.84</c:v>
                </c:pt>
                <c:pt idx="20">
                  <c:v>2.04</c:v>
                </c:pt>
                <c:pt idx="21">
                  <c:v>2.34</c:v>
                </c:pt>
                <c:pt idx="22">
                  <c:v>2.5</c:v>
                </c:pt>
                <c:pt idx="23">
                  <c:v>2.5499999999999998</c:v>
                </c:pt>
                <c:pt idx="24">
                  <c:v>2.58</c:v>
                </c:pt>
                <c:pt idx="25">
                  <c:v>2.71</c:v>
                </c:pt>
                <c:pt idx="26">
                  <c:v>3.05</c:v>
                </c:pt>
                <c:pt idx="27">
                  <c:v>3.48</c:v>
                </c:pt>
                <c:pt idx="28">
                  <c:v>4.1100000000000003</c:v>
                </c:pt>
                <c:pt idx="29">
                  <c:v>4.3899999999999997</c:v>
                </c:pt>
                <c:pt idx="30">
                  <c:v>3.85</c:v>
                </c:pt>
                <c:pt idx="31">
                  <c:v>3.12</c:v>
                </c:pt>
                <c:pt idx="32">
                  <c:v>2.72</c:v>
                </c:pt>
                <c:pt idx="33">
                  <c:v>2.14</c:v>
                </c:pt>
                <c:pt idx="34">
                  <c:v>1.78</c:v>
                </c:pt>
                <c:pt idx="35">
                  <c:v>1.58</c:v>
                </c:pt>
                <c:pt idx="36">
                  <c:v>1.48</c:v>
                </c:pt>
                <c:pt idx="37">
                  <c:v>1.49</c:v>
                </c:pt>
                <c:pt idx="38">
                  <c:v>1.67</c:v>
                </c:pt>
                <c:pt idx="39">
                  <c:v>1.57</c:v>
                </c:pt>
                <c:pt idx="40">
                  <c:v>1.49</c:v>
                </c:pt>
                <c:pt idx="41">
                  <c:v>1.47</c:v>
                </c:pt>
                <c:pt idx="42">
                  <c:v>1.47</c:v>
                </c:pt>
                <c:pt idx="43">
                  <c:v>1.47</c:v>
                </c:pt>
                <c:pt idx="44">
                  <c:v>1.5</c:v>
                </c:pt>
                <c:pt idx="45">
                  <c:v>1.5</c:v>
                </c:pt>
                <c:pt idx="46">
                  <c:v>1.5</c:v>
                </c:pt>
                <c:pt idx="47">
                  <c:v>1.49</c:v>
                </c:pt>
                <c:pt idx="48">
                  <c:v>1.52</c:v>
                </c:pt>
                <c:pt idx="49">
                  <c:v>1.62</c:v>
                </c:pt>
                <c:pt idx="50">
                  <c:v>1.79</c:v>
                </c:pt>
                <c:pt idx="51">
                  <c:v>1.79</c:v>
                </c:pt>
                <c:pt idx="52">
                  <c:v>1.78</c:v>
                </c:pt>
                <c:pt idx="53">
                  <c:v>1.77</c:v>
                </c:pt>
                <c:pt idx="54">
                  <c:v>1.77</c:v>
                </c:pt>
                <c:pt idx="55">
                  <c:v>1.77</c:v>
                </c:pt>
                <c:pt idx="56">
                  <c:v>1.77</c:v>
                </c:pt>
                <c:pt idx="57">
                  <c:v>1.58</c:v>
                </c:pt>
                <c:pt idx="58">
                  <c:v>1.46</c:v>
                </c:pt>
                <c:pt idx="59">
                  <c:v>1.38</c:v>
                </c:pt>
                <c:pt idx="60">
                  <c:v>1.32</c:v>
                </c:pt>
                <c:pt idx="61">
                  <c:v>1.29</c:v>
                </c:pt>
                <c:pt idx="62">
                  <c:v>1.31</c:v>
                </c:pt>
                <c:pt idx="63">
                  <c:v>1.31</c:v>
                </c:pt>
                <c:pt idx="64">
                  <c:v>1.29</c:v>
                </c:pt>
                <c:pt idx="65">
                  <c:v>1.26</c:v>
                </c:pt>
                <c:pt idx="66">
                  <c:v>1.22</c:v>
                </c:pt>
                <c:pt idx="67">
                  <c:v>1.19</c:v>
                </c:pt>
                <c:pt idx="68">
                  <c:v>1.19</c:v>
                </c:pt>
                <c:pt idx="69">
                  <c:v>1.2</c:v>
                </c:pt>
                <c:pt idx="70">
                  <c:v>1.2</c:v>
                </c:pt>
                <c:pt idx="71">
                  <c:v>1.19</c:v>
                </c:pt>
                <c:pt idx="72">
                  <c:v>1.19</c:v>
                </c:pt>
                <c:pt idx="73">
                  <c:v>1.19</c:v>
                </c:pt>
                <c:pt idx="74">
                  <c:v>1.2</c:v>
                </c:pt>
                <c:pt idx="75">
                  <c:v>1.28</c:v>
                </c:pt>
                <c:pt idx="76">
                  <c:v>1.37</c:v>
                </c:pt>
                <c:pt idx="77">
                  <c:v>1.4</c:v>
                </c:pt>
                <c:pt idx="78">
                  <c:v>1.38</c:v>
                </c:pt>
                <c:pt idx="79">
                  <c:v>1.36</c:v>
                </c:pt>
                <c:pt idx="80">
                  <c:v>1.36</c:v>
                </c:pt>
                <c:pt idx="81">
                  <c:v>1.36</c:v>
                </c:pt>
                <c:pt idx="82">
                  <c:v>1.38</c:v>
                </c:pt>
                <c:pt idx="83">
                  <c:v>1.52</c:v>
                </c:pt>
                <c:pt idx="84">
                  <c:v>1.72</c:v>
                </c:pt>
                <c:pt idx="85">
                  <c:v>1.84</c:v>
                </c:pt>
                <c:pt idx="86">
                  <c:v>1.88</c:v>
                </c:pt>
                <c:pt idx="87">
                  <c:v>1.84</c:v>
                </c:pt>
                <c:pt idx="88">
                  <c:v>1.75</c:v>
                </c:pt>
                <c:pt idx="89">
                  <c:v>1.71</c:v>
                </c:pt>
                <c:pt idx="90">
                  <c:v>1.66</c:v>
                </c:pt>
                <c:pt idx="91">
                  <c:v>1.59</c:v>
                </c:pt>
                <c:pt idx="92">
                  <c:v>1.59</c:v>
                </c:pt>
                <c:pt idx="93">
                  <c:v>1.64</c:v>
                </c:pt>
                <c:pt idx="94">
                  <c:v>1.72</c:v>
                </c:pt>
                <c:pt idx="95">
                  <c:v>1.9</c:v>
                </c:pt>
                <c:pt idx="96">
                  <c:v>2.1</c:v>
                </c:pt>
                <c:pt idx="97">
                  <c:v>2.17</c:v>
                </c:pt>
                <c:pt idx="98">
                  <c:v>2.12</c:v>
                </c:pt>
                <c:pt idx="99">
                  <c:v>2.0499999999999998</c:v>
                </c:pt>
                <c:pt idx="100">
                  <c:v>2.1</c:v>
                </c:pt>
                <c:pt idx="101">
                  <c:v>2.16</c:v>
                </c:pt>
                <c:pt idx="102">
                  <c:v>2.11</c:v>
                </c:pt>
                <c:pt idx="103">
                  <c:v>1.94</c:v>
                </c:pt>
                <c:pt idx="104">
                  <c:v>1.86</c:v>
                </c:pt>
                <c:pt idx="105">
                  <c:v>1.9</c:v>
                </c:pt>
                <c:pt idx="106">
                  <c:v>1.93</c:v>
                </c:pt>
                <c:pt idx="107">
                  <c:v>1.81</c:v>
                </c:pt>
                <c:pt idx="108">
                  <c:v>1.71</c:v>
                </c:pt>
                <c:pt idx="109">
                  <c:v>1.75</c:v>
                </c:pt>
                <c:pt idx="110">
                  <c:v>1.9</c:v>
                </c:pt>
                <c:pt idx="111">
                  <c:v>1.84</c:v>
                </c:pt>
                <c:pt idx="112">
                  <c:v>1.78</c:v>
                </c:pt>
                <c:pt idx="113">
                  <c:v>1.65</c:v>
                </c:pt>
                <c:pt idx="114">
                  <c:v>1.54</c:v>
                </c:pt>
                <c:pt idx="115">
                  <c:v>1.48</c:v>
                </c:pt>
                <c:pt idx="116">
                  <c:v>1.36</c:v>
                </c:pt>
                <c:pt idx="117">
                  <c:v>1.36</c:v>
                </c:pt>
                <c:pt idx="118">
                  <c:v>1.38</c:v>
                </c:pt>
                <c:pt idx="119">
                  <c:v>1.42</c:v>
                </c:pt>
                <c:pt idx="120">
                  <c:v>1.48</c:v>
                </c:pt>
                <c:pt idx="121">
                  <c:v>1.53</c:v>
                </c:pt>
                <c:pt idx="122">
                  <c:v>1.49</c:v>
                </c:pt>
                <c:pt idx="123">
                  <c:v>1.48</c:v>
                </c:pt>
                <c:pt idx="124">
                  <c:v>1.41</c:v>
                </c:pt>
                <c:pt idx="125">
                  <c:v>1.36</c:v>
                </c:pt>
                <c:pt idx="126">
                  <c:v>1.34</c:v>
                </c:pt>
                <c:pt idx="127">
                  <c:v>1.35</c:v>
                </c:pt>
                <c:pt idx="128">
                  <c:v>1.32</c:v>
                </c:pt>
                <c:pt idx="129">
                  <c:v>1.31</c:v>
                </c:pt>
                <c:pt idx="130">
                  <c:v>1.31</c:v>
                </c:pt>
                <c:pt idx="131">
                  <c:v>1.32</c:v>
                </c:pt>
                <c:pt idx="132">
                  <c:v>1.33</c:v>
                </c:pt>
                <c:pt idx="133">
                  <c:v>1.34</c:v>
                </c:pt>
                <c:pt idx="134">
                  <c:v>1.44</c:v>
                </c:pt>
                <c:pt idx="135">
                  <c:v>1.45</c:v>
                </c:pt>
                <c:pt idx="136">
                  <c:v>1.45</c:v>
                </c:pt>
                <c:pt idx="137">
                  <c:v>1.64</c:v>
                </c:pt>
                <c:pt idx="138">
                  <c:v>1.91</c:v>
                </c:pt>
                <c:pt idx="139">
                  <c:v>2.11</c:v>
                </c:pt>
                <c:pt idx="140">
                  <c:v>2.71</c:v>
                </c:pt>
                <c:pt idx="141">
                  <c:v>3.07</c:v>
                </c:pt>
                <c:pt idx="142">
                  <c:v>2.83</c:v>
                </c:pt>
                <c:pt idx="143">
                  <c:v>2.5099999999999998</c:v>
                </c:pt>
                <c:pt idx="144">
                  <c:v>2.34</c:v>
                </c:pt>
                <c:pt idx="145">
                  <c:v>2.35</c:v>
                </c:pt>
                <c:pt idx="146">
                  <c:v>2.5099999999999998</c:v>
                </c:pt>
                <c:pt idx="147">
                  <c:v>2.61</c:v>
                </c:pt>
                <c:pt idx="148">
                  <c:v>2.2799999999999998</c:v>
                </c:pt>
                <c:pt idx="149">
                  <c:v>2.0299999999999998</c:v>
                </c:pt>
                <c:pt idx="150">
                  <c:v>1.89</c:v>
                </c:pt>
                <c:pt idx="151">
                  <c:v>1.81</c:v>
                </c:pt>
                <c:pt idx="152">
                  <c:v>1.86</c:v>
                </c:pt>
                <c:pt idx="153">
                  <c:v>1.81</c:v>
                </c:pt>
                <c:pt idx="154">
                  <c:v>1.73</c:v>
                </c:pt>
                <c:pt idx="155">
                  <c:v>1.57</c:v>
                </c:pt>
                <c:pt idx="156">
                  <c:v>1.48</c:v>
                </c:pt>
                <c:pt idx="157">
                  <c:v>1.5</c:v>
                </c:pt>
                <c:pt idx="158">
                  <c:v>1.58</c:v>
                </c:pt>
                <c:pt idx="159">
                  <c:v>1.67</c:v>
                </c:pt>
                <c:pt idx="160">
                  <c:v>1.69</c:v>
                </c:pt>
                <c:pt idx="161">
                  <c:v>1.69</c:v>
                </c:pt>
                <c:pt idx="162">
                  <c:v>1.64</c:v>
                </c:pt>
                <c:pt idx="163">
                  <c:v>1.55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990976"/>
        <c:axId val="122985088"/>
      </c:scatterChart>
      <c:valAx>
        <c:axId val="122964992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22983552"/>
        <c:crosses val="autoZero"/>
        <c:crossBetween val="midCat"/>
        <c:minorUnit val="5"/>
      </c:valAx>
      <c:valAx>
        <c:axId val="122983552"/>
        <c:scaling>
          <c:orientation val="minMax"/>
          <c:max val="25"/>
          <c:min val="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22964992"/>
        <c:crosses val="autoZero"/>
        <c:crossBetween val="midCat"/>
      </c:valAx>
      <c:valAx>
        <c:axId val="12298508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122990976"/>
        <c:crosses val="max"/>
        <c:crossBetween val="midCat"/>
      </c:valAx>
      <c:valAx>
        <c:axId val="122990976"/>
        <c:scaling>
          <c:orientation val="minMax"/>
        </c:scaling>
        <c:delete val="1"/>
        <c:axPos val="b"/>
        <c:majorTickMark val="out"/>
        <c:minorTickMark val="none"/>
        <c:tickLblPos val="nextTo"/>
        <c:crossAx val="12298508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CO2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data'!$C$10:$C$200</c:f>
              <c:numCache>
                <c:formatCode>General</c:formatCode>
                <c:ptCount val="191"/>
                <c:pt idx="0">
                  <c:v>9.1920000000000002</c:v>
                </c:pt>
                <c:pt idx="1">
                  <c:v>9.7850000000000001</c:v>
                </c:pt>
                <c:pt idx="2">
                  <c:v>10.817</c:v>
                </c:pt>
                <c:pt idx="3">
                  <c:v>11.093999999999999</c:v>
                </c:pt>
                <c:pt idx="4">
                  <c:v>11.792999999999999</c:v>
                </c:pt>
                <c:pt idx="5">
                  <c:v>12.039</c:v>
                </c:pt>
                <c:pt idx="6">
                  <c:v>12.36</c:v>
                </c:pt>
                <c:pt idx="7">
                  <c:v>12.901999999999999</c:v>
                </c:pt>
                <c:pt idx="8">
                  <c:v>12.631</c:v>
                </c:pt>
                <c:pt idx="9">
                  <c:v>10.676</c:v>
                </c:pt>
                <c:pt idx="10">
                  <c:v>9.0760000000000005</c:v>
                </c:pt>
                <c:pt idx="11">
                  <c:v>8.2010000000000005</c:v>
                </c:pt>
                <c:pt idx="12">
                  <c:v>7.7839999999999998</c:v>
                </c:pt>
                <c:pt idx="13">
                  <c:v>7.2709999999999999</c:v>
                </c:pt>
                <c:pt idx="14">
                  <c:v>6.1669999999999998</c:v>
                </c:pt>
                <c:pt idx="15">
                  <c:v>7.01</c:v>
                </c:pt>
                <c:pt idx="16">
                  <c:v>7.6589999999999998</c:v>
                </c:pt>
                <c:pt idx="17">
                  <c:v>8.19</c:v>
                </c:pt>
                <c:pt idx="18">
                  <c:v>8.4459999999999997</c:v>
                </c:pt>
                <c:pt idx="19">
                  <c:v>8.2449999999999992</c:v>
                </c:pt>
                <c:pt idx="20">
                  <c:v>7.4</c:v>
                </c:pt>
                <c:pt idx="21">
                  <c:v>6.423</c:v>
                </c:pt>
                <c:pt idx="22">
                  <c:v>5.9939999999999998</c:v>
                </c:pt>
                <c:pt idx="23">
                  <c:v>5.88</c:v>
                </c:pt>
                <c:pt idx="24">
                  <c:v>5.8010000000000002</c:v>
                </c:pt>
                <c:pt idx="25">
                  <c:v>5.5179999999999998</c:v>
                </c:pt>
                <c:pt idx="26">
                  <c:v>4.9009999999999998</c:v>
                </c:pt>
                <c:pt idx="27">
                  <c:v>4.2759999999999998</c:v>
                </c:pt>
                <c:pt idx="28">
                  <c:v>3.605</c:v>
                </c:pt>
                <c:pt idx="29">
                  <c:v>3.38</c:v>
                </c:pt>
                <c:pt idx="30">
                  <c:v>3.855</c:v>
                </c:pt>
                <c:pt idx="31">
                  <c:v>4.7720000000000002</c:v>
                </c:pt>
                <c:pt idx="32">
                  <c:v>5.4909999999999997</c:v>
                </c:pt>
                <c:pt idx="33">
                  <c:v>7.0389999999999997</c:v>
                </c:pt>
                <c:pt idx="34">
                  <c:v>8.5169999999999995</c:v>
                </c:pt>
                <c:pt idx="35">
                  <c:v>9.6460000000000008</c:v>
                </c:pt>
                <c:pt idx="36">
                  <c:v>10.319000000000001</c:v>
                </c:pt>
                <c:pt idx="37">
                  <c:v>10.282999999999999</c:v>
                </c:pt>
                <c:pt idx="38">
                  <c:v>9.0879999999999992</c:v>
                </c:pt>
                <c:pt idx="39">
                  <c:v>9.7200000000000006</c:v>
                </c:pt>
                <c:pt idx="40">
                  <c:v>10.257999999999999</c:v>
                </c:pt>
                <c:pt idx="41">
                  <c:v>10.44</c:v>
                </c:pt>
                <c:pt idx="42">
                  <c:v>10.44</c:v>
                </c:pt>
                <c:pt idx="43">
                  <c:v>10.384</c:v>
                </c:pt>
                <c:pt idx="44">
                  <c:v>10.17</c:v>
                </c:pt>
                <c:pt idx="45">
                  <c:v>10.17</c:v>
                </c:pt>
                <c:pt idx="46">
                  <c:v>10.17</c:v>
                </c:pt>
                <c:pt idx="47">
                  <c:v>10.259</c:v>
                </c:pt>
                <c:pt idx="48">
                  <c:v>10.071</c:v>
                </c:pt>
                <c:pt idx="49">
                  <c:v>9.3759999999999994</c:v>
                </c:pt>
                <c:pt idx="50">
                  <c:v>8.49</c:v>
                </c:pt>
                <c:pt idx="51">
                  <c:v>8.49</c:v>
                </c:pt>
                <c:pt idx="52">
                  <c:v>8.5459999999999994</c:v>
                </c:pt>
                <c:pt idx="53">
                  <c:v>8.57</c:v>
                </c:pt>
                <c:pt idx="54">
                  <c:v>8.5660000000000007</c:v>
                </c:pt>
                <c:pt idx="55">
                  <c:v>8.5540000000000003</c:v>
                </c:pt>
                <c:pt idx="56">
                  <c:v>8.5579999999999998</c:v>
                </c:pt>
                <c:pt idx="57">
                  <c:v>9.6579999999999995</c:v>
                </c:pt>
                <c:pt idx="58">
                  <c:v>10.445</c:v>
                </c:pt>
                <c:pt idx="59">
                  <c:v>11.090999999999999</c:v>
                </c:pt>
                <c:pt idx="60">
                  <c:v>11.62</c:v>
                </c:pt>
                <c:pt idx="61">
                  <c:v>11.922000000000001</c:v>
                </c:pt>
                <c:pt idx="62">
                  <c:v>11.76</c:v>
                </c:pt>
                <c:pt idx="63">
                  <c:v>11.769</c:v>
                </c:pt>
                <c:pt idx="64">
                  <c:v>11.922000000000001</c:v>
                </c:pt>
                <c:pt idx="65">
                  <c:v>12.243</c:v>
                </c:pt>
                <c:pt idx="66">
                  <c:v>12.667999999999999</c:v>
                </c:pt>
                <c:pt idx="67">
                  <c:v>13.006</c:v>
                </c:pt>
                <c:pt idx="68">
                  <c:v>12.986000000000001</c:v>
                </c:pt>
                <c:pt idx="69">
                  <c:v>12.920999999999999</c:v>
                </c:pt>
                <c:pt idx="70">
                  <c:v>12.917</c:v>
                </c:pt>
                <c:pt idx="71">
                  <c:v>12.984</c:v>
                </c:pt>
                <c:pt idx="72">
                  <c:v>13.04</c:v>
                </c:pt>
                <c:pt idx="73">
                  <c:v>13.02</c:v>
                </c:pt>
                <c:pt idx="74">
                  <c:v>12.888</c:v>
                </c:pt>
                <c:pt idx="75">
                  <c:v>12.042</c:v>
                </c:pt>
                <c:pt idx="76">
                  <c:v>11.195</c:v>
                </c:pt>
                <c:pt idx="77">
                  <c:v>10.97</c:v>
                </c:pt>
                <c:pt idx="78">
                  <c:v>11.128</c:v>
                </c:pt>
                <c:pt idx="79">
                  <c:v>11.28</c:v>
                </c:pt>
                <c:pt idx="80">
                  <c:v>11.28</c:v>
                </c:pt>
                <c:pt idx="81">
                  <c:v>11.28</c:v>
                </c:pt>
                <c:pt idx="82">
                  <c:v>11.117000000000001</c:v>
                </c:pt>
                <c:pt idx="83">
                  <c:v>10.052</c:v>
                </c:pt>
                <c:pt idx="84">
                  <c:v>8.8350000000000009</c:v>
                </c:pt>
                <c:pt idx="85">
                  <c:v>8.2590000000000003</c:v>
                </c:pt>
                <c:pt idx="86">
                  <c:v>8.0440000000000005</c:v>
                </c:pt>
                <c:pt idx="87">
                  <c:v>8.2439999999999998</c:v>
                </c:pt>
                <c:pt idx="88">
                  <c:v>8.6910000000000007</c:v>
                </c:pt>
                <c:pt idx="89">
                  <c:v>8.9009999999999998</c:v>
                </c:pt>
                <c:pt idx="90">
                  <c:v>9.1590000000000007</c:v>
                </c:pt>
                <c:pt idx="91">
                  <c:v>9.5839999999999996</c:v>
                </c:pt>
                <c:pt idx="92">
                  <c:v>9.593</c:v>
                </c:pt>
                <c:pt idx="93">
                  <c:v>9.2759999999999998</c:v>
                </c:pt>
                <c:pt idx="94">
                  <c:v>8.843</c:v>
                </c:pt>
                <c:pt idx="95">
                  <c:v>7.9729999999999999</c:v>
                </c:pt>
                <c:pt idx="96">
                  <c:v>7.2</c:v>
                </c:pt>
                <c:pt idx="97">
                  <c:v>6.94</c:v>
                </c:pt>
                <c:pt idx="98">
                  <c:v>7.1130000000000004</c:v>
                </c:pt>
                <c:pt idx="99">
                  <c:v>7.3719999999999999</c:v>
                </c:pt>
                <c:pt idx="100">
                  <c:v>7.19</c:v>
                </c:pt>
                <c:pt idx="101">
                  <c:v>6.9640000000000004</c:v>
                </c:pt>
                <c:pt idx="102">
                  <c:v>7.157</c:v>
                </c:pt>
                <c:pt idx="103">
                  <c:v>7.806</c:v>
                </c:pt>
                <c:pt idx="104">
                  <c:v>8.1280000000000001</c:v>
                </c:pt>
                <c:pt idx="105">
                  <c:v>7.9610000000000003</c:v>
                </c:pt>
                <c:pt idx="106">
                  <c:v>7.8460000000000001</c:v>
                </c:pt>
                <c:pt idx="107">
                  <c:v>8.3859999999999992</c:v>
                </c:pt>
                <c:pt idx="108">
                  <c:v>8.8930000000000007</c:v>
                </c:pt>
                <c:pt idx="109">
                  <c:v>8.6920000000000002</c:v>
                </c:pt>
                <c:pt idx="110">
                  <c:v>7.9720000000000004</c:v>
                </c:pt>
                <c:pt idx="111">
                  <c:v>8.2240000000000002</c:v>
                </c:pt>
                <c:pt idx="112">
                  <c:v>8.5280000000000005</c:v>
                </c:pt>
                <c:pt idx="113">
                  <c:v>9.2200000000000006</c:v>
                </c:pt>
                <c:pt idx="114">
                  <c:v>9.8829999999999991</c:v>
                </c:pt>
                <c:pt idx="115">
                  <c:v>10.327</c:v>
                </c:pt>
                <c:pt idx="116">
                  <c:v>11.26</c:v>
                </c:pt>
                <c:pt idx="117">
                  <c:v>11.252000000000001</c:v>
                </c:pt>
                <c:pt idx="118">
                  <c:v>11.1</c:v>
                </c:pt>
                <c:pt idx="119">
                  <c:v>10.760999999999999</c:v>
                </c:pt>
                <c:pt idx="120">
                  <c:v>10.308999999999999</c:v>
                </c:pt>
                <c:pt idx="121">
                  <c:v>10.005000000000001</c:v>
                </c:pt>
                <c:pt idx="122">
                  <c:v>10.281000000000001</c:v>
                </c:pt>
                <c:pt idx="123">
                  <c:v>10.332000000000001</c:v>
                </c:pt>
                <c:pt idx="124">
                  <c:v>10.87</c:v>
                </c:pt>
                <c:pt idx="125">
                  <c:v>11.294</c:v>
                </c:pt>
                <c:pt idx="126">
                  <c:v>11.438000000000001</c:v>
                </c:pt>
                <c:pt idx="127">
                  <c:v>11.414999999999999</c:v>
                </c:pt>
                <c:pt idx="128">
                  <c:v>11.651</c:v>
                </c:pt>
                <c:pt idx="129">
                  <c:v>11.717000000000001</c:v>
                </c:pt>
                <c:pt idx="130">
                  <c:v>11.73</c:v>
                </c:pt>
                <c:pt idx="131">
                  <c:v>11.631</c:v>
                </c:pt>
                <c:pt idx="132">
                  <c:v>11.592000000000001</c:v>
                </c:pt>
                <c:pt idx="133">
                  <c:v>11.484999999999999</c:v>
                </c:pt>
                <c:pt idx="134">
                  <c:v>10.635999999999999</c:v>
                </c:pt>
                <c:pt idx="135">
                  <c:v>10.564</c:v>
                </c:pt>
                <c:pt idx="136">
                  <c:v>10.557</c:v>
                </c:pt>
                <c:pt idx="137">
                  <c:v>9.266</c:v>
                </c:pt>
                <c:pt idx="138">
                  <c:v>7.9160000000000004</c:v>
                </c:pt>
                <c:pt idx="139">
                  <c:v>7.149</c:v>
                </c:pt>
                <c:pt idx="140">
                  <c:v>5.5369999999999999</c:v>
                </c:pt>
                <c:pt idx="141">
                  <c:v>4.8650000000000002</c:v>
                </c:pt>
                <c:pt idx="142">
                  <c:v>5.2869999999999999</c:v>
                </c:pt>
                <c:pt idx="143">
                  <c:v>5.98</c:v>
                </c:pt>
                <c:pt idx="144">
                  <c:v>6.4340000000000002</c:v>
                </c:pt>
                <c:pt idx="145">
                  <c:v>6.4029999999999996</c:v>
                </c:pt>
                <c:pt idx="146">
                  <c:v>5.98</c:v>
                </c:pt>
                <c:pt idx="147">
                  <c:v>5.7460000000000004</c:v>
                </c:pt>
                <c:pt idx="148">
                  <c:v>6.6059999999999999</c:v>
                </c:pt>
                <c:pt idx="149">
                  <c:v>7.4290000000000003</c:v>
                </c:pt>
                <c:pt idx="150">
                  <c:v>8.0250000000000004</c:v>
                </c:pt>
                <c:pt idx="151">
                  <c:v>8.3800000000000008</c:v>
                </c:pt>
                <c:pt idx="152">
                  <c:v>8.1270000000000007</c:v>
                </c:pt>
                <c:pt idx="153">
                  <c:v>8.3879999999999999</c:v>
                </c:pt>
                <c:pt idx="154">
                  <c:v>8.7759999999999998</c:v>
                </c:pt>
                <c:pt idx="155">
                  <c:v>9.6760000000000002</c:v>
                </c:pt>
                <c:pt idx="156">
                  <c:v>10.336</c:v>
                </c:pt>
                <c:pt idx="157">
                  <c:v>10.209</c:v>
                </c:pt>
                <c:pt idx="158">
                  <c:v>9.6820000000000004</c:v>
                </c:pt>
                <c:pt idx="159">
                  <c:v>9.1080000000000005</c:v>
                </c:pt>
                <c:pt idx="160">
                  <c:v>9.01</c:v>
                </c:pt>
                <c:pt idx="161">
                  <c:v>8.9990000000000006</c:v>
                </c:pt>
                <c:pt idx="162">
                  <c:v>9.2710000000000008</c:v>
                </c:pt>
                <c:pt idx="163">
                  <c:v>9.8620000000000001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data'!$C$10:$C$200</c:f>
              <c:numCache>
                <c:formatCode>General</c:formatCode>
                <c:ptCount val="191"/>
                <c:pt idx="0">
                  <c:v>9.8620000000000001</c:v>
                </c:pt>
                <c:pt idx="1">
                  <c:v>10.24</c:v>
                </c:pt>
                <c:pt idx="2">
                  <c:v>10.24</c:v>
                </c:pt>
                <c:pt idx="3">
                  <c:v>10.226000000000001</c:v>
                </c:pt>
                <c:pt idx="4">
                  <c:v>10.753</c:v>
                </c:pt>
                <c:pt idx="5">
                  <c:v>11.67</c:v>
                </c:pt>
                <c:pt idx="6">
                  <c:v>12.534000000000001</c:v>
                </c:pt>
                <c:pt idx="7">
                  <c:v>12.885999999999999</c:v>
                </c:pt>
                <c:pt idx="8">
                  <c:v>10.833</c:v>
                </c:pt>
                <c:pt idx="9">
                  <c:v>9.8729999999999993</c:v>
                </c:pt>
                <c:pt idx="10">
                  <c:v>9.7249999999999996</c:v>
                </c:pt>
                <c:pt idx="11">
                  <c:v>9.3160000000000007</c:v>
                </c:pt>
                <c:pt idx="12">
                  <c:v>8.0570000000000004</c:v>
                </c:pt>
                <c:pt idx="13">
                  <c:v>6.5350000000000001</c:v>
                </c:pt>
                <c:pt idx="14">
                  <c:v>5.7</c:v>
                </c:pt>
                <c:pt idx="15">
                  <c:v>5.9950000000000001</c:v>
                </c:pt>
                <c:pt idx="16">
                  <c:v>7.36</c:v>
                </c:pt>
                <c:pt idx="17">
                  <c:v>8.8219999999999992</c:v>
                </c:pt>
                <c:pt idx="18">
                  <c:v>9.2170000000000005</c:v>
                </c:pt>
                <c:pt idx="19">
                  <c:v>7.7329999999999997</c:v>
                </c:pt>
                <c:pt idx="20">
                  <c:v>7.0010000000000003</c:v>
                </c:pt>
                <c:pt idx="21">
                  <c:v>6.2149999999999999</c:v>
                </c:pt>
                <c:pt idx="22">
                  <c:v>5.92</c:v>
                </c:pt>
                <c:pt idx="23">
                  <c:v>5.7539999999999996</c:v>
                </c:pt>
                <c:pt idx="24">
                  <c:v>5.3819999999999997</c:v>
                </c:pt>
                <c:pt idx="25">
                  <c:v>5.1440000000000001</c:v>
                </c:pt>
                <c:pt idx="26">
                  <c:v>4.1479999999999997</c:v>
                </c:pt>
                <c:pt idx="27">
                  <c:v>3.8079999999999998</c:v>
                </c:pt>
                <c:pt idx="28">
                  <c:v>3.7349999999999999</c:v>
                </c:pt>
                <c:pt idx="29">
                  <c:v>3.774</c:v>
                </c:pt>
                <c:pt idx="30">
                  <c:v>3.871</c:v>
                </c:pt>
                <c:pt idx="31">
                  <c:v>4.1059999999999999</c:v>
                </c:pt>
                <c:pt idx="32">
                  <c:v>4.9880000000000004</c:v>
                </c:pt>
                <c:pt idx="33">
                  <c:v>5.9969999999999999</c:v>
                </c:pt>
                <c:pt idx="34">
                  <c:v>6.3490000000000002</c:v>
                </c:pt>
                <c:pt idx="35">
                  <c:v>7.0229999999999997</c:v>
                </c:pt>
                <c:pt idx="36">
                  <c:v>8.3960000000000008</c:v>
                </c:pt>
                <c:pt idx="37">
                  <c:v>8.42</c:v>
                </c:pt>
                <c:pt idx="38">
                  <c:v>8.9220000000000006</c:v>
                </c:pt>
                <c:pt idx="39">
                  <c:v>9.3070000000000004</c:v>
                </c:pt>
                <c:pt idx="40">
                  <c:v>9.9990000000000006</c:v>
                </c:pt>
                <c:pt idx="41">
                  <c:v>10.292</c:v>
                </c:pt>
                <c:pt idx="42">
                  <c:v>9.7780000000000005</c:v>
                </c:pt>
                <c:pt idx="43">
                  <c:v>9.77</c:v>
                </c:pt>
                <c:pt idx="44">
                  <c:v>10.807</c:v>
                </c:pt>
                <c:pt idx="45">
                  <c:v>11.03</c:v>
                </c:pt>
                <c:pt idx="46">
                  <c:v>11.3</c:v>
                </c:pt>
                <c:pt idx="47">
                  <c:v>11.577</c:v>
                </c:pt>
                <c:pt idx="48">
                  <c:v>11.518000000000001</c:v>
                </c:pt>
                <c:pt idx="49">
                  <c:v>11.292999999999999</c:v>
                </c:pt>
                <c:pt idx="50">
                  <c:v>10.006</c:v>
                </c:pt>
                <c:pt idx="51">
                  <c:v>9.1310000000000002</c:v>
                </c:pt>
                <c:pt idx="52">
                  <c:v>7.9219999999999997</c:v>
                </c:pt>
                <c:pt idx="53">
                  <c:v>7.2489999999999997</c:v>
                </c:pt>
                <c:pt idx="54">
                  <c:v>7.7679999999999998</c:v>
                </c:pt>
                <c:pt idx="55">
                  <c:v>8.0269999999999992</c:v>
                </c:pt>
                <c:pt idx="56">
                  <c:v>8.4749999999999996</c:v>
                </c:pt>
                <c:pt idx="57">
                  <c:v>8.4960000000000004</c:v>
                </c:pt>
                <c:pt idx="58">
                  <c:v>8.4600000000000009</c:v>
                </c:pt>
                <c:pt idx="59">
                  <c:v>8.4529999999999994</c:v>
                </c:pt>
                <c:pt idx="60">
                  <c:v>8.5749999999999993</c:v>
                </c:pt>
                <c:pt idx="61">
                  <c:v>9.1530000000000005</c:v>
                </c:pt>
                <c:pt idx="62">
                  <c:v>9.3160000000000007</c:v>
                </c:pt>
                <c:pt idx="63">
                  <c:v>10.305999999999999</c:v>
                </c:pt>
                <c:pt idx="64">
                  <c:v>10.763999999999999</c:v>
                </c:pt>
                <c:pt idx="65">
                  <c:v>11.036</c:v>
                </c:pt>
                <c:pt idx="66">
                  <c:v>11.852</c:v>
                </c:pt>
                <c:pt idx="67">
                  <c:v>12.923</c:v>
                </c:pt>
                <c:pt idx="68">
                  <c:v>12.179</c:v>
                </c:pt>
                <c:pt idx="69">
                  <c:v>12.670999999999999</c:v>
                </c:pt>
                <c:pt idx="70">
                  <c:v>12.647</c:v>
                </c:pt>
                <c:pt idx="71">
                  <c:v>12.522</c:v>
                </c:pt>
                <c:pt idx="72">
                  <c:v>12.932</c:v>
                </c:pt>
                <c:pt idx="73">
                  <c:v>12.94</c:v>
                </c:pt>
                <c:pt idx="74">
                  <c:v>12.94</c:v>
                </c:pt>
                <c:pt idx="75">
                  <c:v>12.933</c:v>
                </c:pt>
                <c:pt idx="76">
                  <c:v>12.93</c:v>
                </c:pt>
                <c:pt idx="77">
                  <c:v>12.121</c:v>
                </c:pt>
                <c:pt idx="78">
                  <c:v>10.599</c:v>
                </c:pt>
                <c:pt idx="79">
                  <c:v>11.031000000000001</c:v>
                </c:pt>
                <c:pt idx="80">
                  <c:v>11.459</c:v>
                </c:pt>
                <c:pt idx="81">
                  <c:v>12.276999999999999</c:v>
                </c:pt>
                <c:pt idx="82">
                  <c:v>12.613</c:v>
                </c:pt>
                <c:pt idx="83">
                  <c:v>12.513999999999999</c:v>
                </c:pt>
                <c:pt idx="84">
                  <c:v>12.052</c:v>
                </c:pt>
                <c:pt idx="85">
                  <c:v>10.255000000000001</c:v>
                </c:pt>
                <c:pt idx="86">
                  <c:v>8.8729999999999993</c:v>
                </c:pt>
                <c:pt idx="87">
                  <c:v>8.8230000000000004</c:v>
                </c:pt>
                <c:pt idx="88">
                  <c:v>8.718</c:v>
                </c:pt>
                <c:pt idx="89">
                  <c:v>7.915</c:v>
                </c:pt>
                <c:pt idx="90">
                  <c:v>6.8120000000000003</c:v>
                </c:pt>
                <c:pt idx="91">
                  <c:v>7.14</c:v>
                </c:pt>
                <c:pt idx="92">
                  <c:v>7.4240000000000004</c:v>
                </c:pt>
                <c:pt idx="93">
                  <c:v>7.4870000000000001</c:v>
                </c:pt>
                <c:pt idx="94">
                  <c:v>7.49</c:v>
                </c:pt>
                <c:pt idx="95">
                  <c:v>7.4930000000000003</c:v>
                </c:pt>
                <c:pt idx="96">
                  <c:v>7.1719999999999997</c:v>
                </c:pt>
                <c:pt idx="97">
                  <c:v>5.6980000000000004</c:v>
                </c:pt>
                <c:pt idx="98">
                  <c:v>4.6740000000000004</c:v>
                </c:pt>
                <c:pt idx="99">
                  <c:v>4.5650000000000004</c:v>
                </c:pt>
                <c:pt idx="100">
                  <c:v>5.0190000000000001</c:v>
                </c:pt>
                <c:pt idx="101">
                  <c:v>5.617</c:v>
                </c:pt>
                <c:pt idx="102">
                  <c:v>6.008</c:v>
                </c:pt>
                <c:pt idx="103">
                  <c:v>6.3109999999999999</c:v>
                </c:pt>
                <c:pt idx="104">
                  <c:v>6.4260000000000002</c:v>
                </c:pt>
                <c:pt idx="105">
                  <c:v>6.601</c:v>
                </c:pt>
                <c:pt idx="106">
                  <c:v>6.6269999999999998</c:v>
                </c:pt>
                <c:pt idx="107">
                  <c:v>6.9089999999999998</c:v>
                </c:pt>
                <c:pt idx="108">
                  <c:v>7.6479999999999997</c:v>
                </c:pt>
                <c:pt idx="109">
                  <c:v>7.7750000000000004</c:v>
                </c:pt>
                <c:pt idx="110">
                  <c:v>7.78</c:v>
                </c:pt>
                <c:pt idx="111">
                  <c:v>7.7670000000000003</c:v>
                </c:pt>
                <c:pt idx="112">
                  <c:v>7.85</c:v>
                </c:pt>
                <c:pt idx="113">
                  <c:v>8.2919999999999998</c:v>
                </c:pt>
                <c:pt idx="114">
                  <c:v>8.8810000000000002</c:v>
                </c:pt>
                <c:pt idx="115">
                  <c:v>8.2509999999999994</c:v>
                </c:pt>
                <c:pt idx="116">
                  <c:v>8.9429999999999996</c:v>
                </c:pt>
                <c:pt idx="117">
                  <c:v>9.1</c:v>
                </c:pt>
                <c:pt idx="118">
                  <c:v>9.1</c:v>
                </c:pt>
                <c:pt idx="119">
                  <c:v>9.1609999999999996</c:v>
                </c:pt>
                <c:pt idx="120">
                  <c:v>9.3010000000000002</c:v>
                </c:pt>
                <c:pt idx="121">
                  <c:v>9.3770000000000007</c:v>
                </c:pt>
                <c:pt idx="122">
                  <c:v>10.891</c:v>
                </c:pt>
                <c:pt idx="123">
                  <c:v>11.183</c:v>
                </c:pt>
                <c:pt idx="124">
                  <c:v>11.026</c:v>
                </c:pt>
                <c:pt idx="125">
                  <c:v>10.619</c:v>
                </c:pt>
                <c:pt idx="126">
                  <c:v>10.157999999999999</c:v>
                </c:pt>
                <c:pt idx="127">
                  <c:v>10.372999999999999</c:v>
                </c:pt>
                <c:pt idx="128">
                  <c:v>10.683</c:v>
                </c:pt>
                <c:pt idx="129">
                  <c:v>10.724</c:v>
                </c:pt>
                <c:pt idx="130">
                  <c:v>10.72</c:v>
                </c:pt>
                <c:pt idx="131">
                  <c:v>11.331</c:v>
                </c:pt>
                <c:pt idx="132">
                  <c:v>12.54</c:v>
                </c:pt>
                <c:pt idx="133">
                  <c:v>12.529</c:v>
                </c:pt>
                <c:pt idx="134">
                  <c:v>11.358000000000001</c:v>
                </c:pt>
                <c:pt idx="135">
                  <c:v>11.11</c:v>
                </c:pt>
                <c:pt idx="136">
                  <c:v>11.11</c:v>
                </c:pt>
                <c:pt idx="137">
                  <c:v>11.214</c:v>
                </c:pt>
                <c:pt idx="138">
                  <c:v>11.568</c:v>
                </c:pt>
                <c:pt idx="139">
                  <c:v>12.352</c:v>
                </c:pt>
                <c:pt idx="140">
                  <c:v>11.404999999999999</c:v>
                </c:pt>
                <c:pt idx="141">
                  <c:v>9.8559999999999999</c:v>
                </c:pt>
                <c:pt idx="142">
                  <c:v>9.3490000000000002</c:v>
                </c:pt>
                <c:pt idx="143">
                  <c:v>8.9510000000000005</c:v>
                </c:pt>
                <c:pt idx="144">
                  <c:v>7.1130000000000004</c:v>
                </c:pt>
                <c:pt idx="145">
                  <c:v>4.84</c:v>
                </c:pt>
                <c:pt idx="146">
                  <c:v>4.7160000000000002</c:v>
                </c:pt>
                <c:pt idx="147">
                  <c:v>4.5940000000000003</c:v>
                </c:pt>
                <c:pt idx="148">
                  <c:v>4.7089999999999996</c:v>
                </c:pt>
                <c:pt idx="149">
                  <c:v>5.0279999999999996</c:v>
                </c:pt>
                <c:pt idx="150">
                  <c:v>5.3529999999999998</c:v>
                </c:pt>
                <c:pt idx="151">
                  <c:v>5.5430000000000001</c:v>
                </c:pt>
                <c:pt idx="152">
                  <c:v>5.5830000000000002</c:v>
                </c:pt>
                <c:pt idx="153">
                  <c:v>5.3760000000000003</c:v>
                </c:pt>
                <c:pt idx="154">
                  <c:v>5.2549999999999999</c:v>
                </c:pt>
                <c:pt idx="155">
                  <c:v>5.5279999999999996</c:v>
                </c:pt>
                <c:pt idx="156">
                  <c:v>6.2549999999999999</c:v>
                </c:pt>
                <c:pt idx="157">
                  <c:v>7.0039999999999996</c:v>
                </c:pt>
                <c:pt idx="158">
                  <c:v>8.0559999999999992</c:v>
                </c:pt>
                <c:pt idx="159">
                  <c:v>8.5820000000000007</c:v>
                </c:pt>
                <c:pt idx="160">
                  <c:v>9.25</c:v>
                </c:pt>
                <c:pt idx="161">
                  <c:v>9.8919999999999995</c:v>
                </c:pt>
                <c:pt idx="162">
                  <c:v>9.8330000000000002</c:v>
                </c:pt>
                <c:pt idx="163">
                  <c:v>8.6270000000000007</c:v>
                </c:pt>
                <c:pt idx="164">
                  <c:v>8.58</c:v>
                </c:pt>
                <c:pt idx="165">
                  <c:v>8.7349999999999994</c:v>
                </c:pt>
                <c:pt idx="166">
                  <c:v>8.82</c:v>
                </c:pt>
                <c:pt idx="167">
                  <c:v>8.82</c:v>
                </c:pt>
                <c:pt idx="168">
                  <c:v>8.8170000000000002</c:v>
                </c:pt>
                <c:pt idx="169">
                  <c:v>8.8000000000000007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data'!$C$10:$C$200</c:f>
              <c:numCache>
                <c:formatCode>General</c:formatCode>
                <c:ptCount val="191"/>
                <c:pt idx="0">
                  <c:v>8.8000000000000007</c:v>
                </c:pt>
                <c:pt idx="1">
                  <c:v>8.8000000000000007</c:v>
                </c:pt>
                <c:pt idx="2">
                  <c:v>8.7729999999999997</c:v>
                </c:pt>
                <c:pt idx="3">
                  <c:v>8.7260000000000009</c:v>
                </c:pt>
                <c:pt idx="4">
                  <c:v>8.8889999999999993</c:v>
                </c:pt>
                <c:pt idx="5">
                  <c:v>9.5489999999999995</c:v>
                </c:pt>
                <c:pt idx="6">
                  <c:v>10.683</c:v>
                </c:pt>
                <c:pt idx="7">
                  <c:v>11.869</c:v>
                </c:pt>
                <c:pt idx="8">
                  <c:v>12.715999999999999</c:v>
                </c:pt>
                <c:pt idx="9">
                  <c:v>12.929</c:v>
                </c:pt>
                <c:pt idx="10">
                  <c:v>12.147</c:v>
                </c:pt>
                <c:pt idx="11">
                  <c:v>10.561999999999999</c:v>
                </c:pt>
                <c:pt idx="12">
                  <c:v>9.7919999999999998</c:v>
                </c:pt>
                <c:pt idx="13">
                  <c:v>6.5670000000000002</c:v>
                </c:pt>
                <c:pt idx="14">
                  <c:v>6.0709999999999997</c:v>
                </c:pt>
                <c:pt idx="15">
                  <c:v>6.6769999999999996</c:v>
                </c:pt>
                <c:pt idx="16">
                  <c:v>7.3970000000000002</c:v>
                </c:pt>
                <c:pt idx="17">
                  <c:v>7.843</c:v>
                </c:pt>
                <c:pt idx="18">
                  <c:v>8.2420000000000009</c:v>
                </c:pt>
                <c:pt idx="19">
                  <c:v>8.2189999999999994</c:v>
                </c:pt>
                <c:pt idx="20">
                  <c:v>7.3730000000000002</c:v>
                </c:pt>
                <c:pt idx="21">
                  <c:v>6.633</c:v>
                </c:pt>
                <c:pt idx="22">
                  <c:v>6.3289999999999997</c:v>
                </c:pt>
                <c:pt idx="23">
                  <c:v>6.3230000000000004</c:v>
                </c:pt>
                <c:pt idx="24">
                  <c:v>6.1769999999999996</c:v>
                </c:pt>
                <c:pt idx="25">
                  <c:v>5.8179999999999996</c:v>
                </c:pt>
                <c:pt idx="26">
                  <c:v>5.657</c:v>
                </c:pt>
                <c:pt idx="27">
                  <c:v>5.181</c:v>
                </c:pt>
                <c:pt idx="28">
                  <c:v>4.5190000000000001</c:v>
                </c:pt>
                <c:pt idx="29">
                  <c:v>4.0609999999999999</c:v>
                </c:pt>
                <c:pt idx="30">
                  <c:v>3.7010000000000001</c:v>
                </c:pt>
                <c:pt idx="31">
                  <c:v>3.609</c:v>
                </c:pt>
                <c:pt idx="32">
                  <c:v>3.8460000000000001</c:v>
                </c:pt>
                <c:pt idx="33">
                  <c:v>4.2590000000000003</c:v>
                </c:pt>
                <c:pt idx="34">
                  <c:v>4.9939999999999998</c:v>
                </c:pt>
                <c:pt idx="35">
                  <c:v>6.2110000000000003</c:v>
                </c:pt>
                <c:pt idx="36">
                  <c:v>7.5759999999999996</c:v>
                </c:pt>
                <c:pt idx="37">
                  <c:v>8.4329999999999998</c:v>
                </c:pt>
                <c:pt idx="38">
                  <c:v>9.0579999999999998</c:v>
                </c:pt>
                <c:pt idx="39">
                  <c:v>8.9589999999999996</c:v>
                </c:pt>
                <c:pt idx="40">
                  <c:v>8.7560000000000002</c:v>
                </c:pt>
                <c:pt idx="41">
                  <c:v>9.2279999999999998</c:v>
                </c:pt>
                <c:pt idx="42">
                  <c:v>9.2200000000000006</c:v>
                </c:pt>
                <c:pt idx="43">
                  <c:v>10.146000000000001</c:v>
                </c:pt>
                <c:pt idx="44">
                  <c:v>10.654</c:v>
                </c:pt>
                <c:pt idx="45">
                  <c:v>10.894</c:v>
                </c:pt>
                <c:pt idx="46">
                  <c:v>10.967000000000001</c:v>
                </c:pt>
                <c:pt idx="47">
                  <c:v>11.119</c:v>
                </c:pt>
                <c:pt idx="48">
                  <c:v>11.939</c:v>
                </c:pt>
                <c:pt idx="49">
                  <c:v>11.882</c:v>
                </c:pt>
                <c:pt idx="50">
                  <c:v>11.86</c:v>
                </c:pt>
                <c:pt idx="51">
                  <c:v>11.731999999999999</c:v>
                </c:pt>
                <c:pt idx="52">
                  <c:v>11.25</c:v>
                </c:pt>
                <c:pt idx="53">
                  <c:v>10.042</c:v>
                </c:pt>
                <c:pt idx="54">
                  <c:v>7.8179999999999996</c:v>
                </c:pt>
                <c:pt idx="55">
                  <c:v>7.782</c:v>
                </c:pt>
                <c:pt idx="56">
                  <c:v>7.984</c:v>
                </c:pt>
                <c:pt idx="57">
                  <c:v>7.9429999999999996</c:v>
                </c:pt>
                <c:pt idx="58">
                  <c:v>7.6760000000000002</c:v>
                </c:pt>
                <c:pt idx="59">
                  <c:v>7.4630000000000001</c:v>
                </c:pt>
                <c:pt idx="60">
                  <c:v>7.4790000000000001</c:v>
                </c:pt>
                <c:pt idx="61">
                  <c:v>7.4960000000000004</c:v>
                </c:pt>
                <c:pt idx="62">
                  <c:v>7.5439999999999996</c:v>
                </c:pt>
                <c:pt idx="63">
                  <c:v>9.1140000000000008</c:v>
                </c:pt>
                <c:pt idx="64">
                  <c:v>10.89</c:v>
                </c:pt>
                <c:pt idx="65">
                  <c:v>11.016999999999999</c:v>
                </c:pt>
                <c:pt idx="66">
                  <c:v>11.67</c:v>
                </c:pt>
                <c:pt idx="67">
                  <c:v>11.968</c:v>
                </c:pt>
                <c:pt idx="68">
                  <c:v>12.571</c:v>
                </c:pt>
                <c:pt idx="69">
                  <c:v>12.965</c:v>
                </c:pt>
                <c:pt idx="70">
                  <c:v>13.07</c:v>
                </c:pt>
                <c:pt idx="71">
                  <c:v>13.07</c:v>
                </c:pt>
                <c:pt idx="72">
                  <c:v>13.07</c:v>
                </c:pt>
                <c:pt idx="73">
                  <c:v>13.061999999999999</c:v>
                </c:pt>
                <c:pt idx="74">
                  <c:v>13.035</c:v>
                </c:pt>
                <c:pt idx="75">
                  <c:v>13.02</c:v>
                </c:pt>
                <c:pt idx="76">
                  <c:v>13.02</c:v>
                </c:pt>
                <c:pt idx="77">
                  <c:v>12.904999999999999</c:v>
                </c:pt>
                <c:pt idx="78">
                  <c:v>12.295</c:v>
                </c:pt>
                <c:pt idx="79">
                  <c:v>12.26</c:v>
                </c:pt>
                <c:pt idx="80">
                  <c:v>11.71</c:v>
                </c:pt>
                <c:pt idx="81">
                  <c:v>11.413</c:v>
                </c:pt>
                <c:pt idx="82">
                  <c:v>11.568</c:v>
                </c:pt>
                <c:pt idx="83">
                  <c:v>11.859</c:v>
                </c:pt>
                <c:pt idx="84">
                  <c:v>11.709</c:v>
                </c:pt>
                <c:pt idx="85">
                  <c:v>11.708</c:v>
                </c:pt>
                <c:pt idx="86">
                  <c:v>9.5380000000000003</c:v>
                </c:pt>
                <c:pt idx="87">
                  <c:v>8.234</c:v>
                </c:pt>
                <c:pt idx="88">
                  <c:v>8.3049999999999997</c:v>
                </c:pt>
                <c:pt idx="89">
                  <c:v>8.4469999999999992</c:v>
                </c:pt>
                <c:pt idx="90">
                  <c:v>7.734</c:v>
                </c:pt>
                <c:pt idx="91">
                  <c:v>6.899</c:v>
                </c:pt>
                <c:pt idx="92">
                  <c:v>7.1859999999999999</c:v>
                </c:pt>
                <c:pt idx="93">
                  <c:v>7.4969999999999999</c:v>
                </c:pt>
                <c:pt idx="94">
                  <c:v>7.6109999999999998</c:v>
                </c:pt>
                <c:pt idx="95">
                  <c:v>7.694</c:v>
                </c:pt>
                <c:pt idx="96">
                  <c:v>7.0730000000000004</c:v>
                </c:pt>
                <c:pt idx="97">
                  <c:v>6.8220000000000001</c:v>
                </c:pt>
                <c:pt idx="98">
                  <c:v>6.7480000000000002</c:v>
                </c:pt>
                <c:pt idx="99">
                  <c:v>6.4489999999999998</c:v>
                </c:pt>
                <c:pt idx="100">
                  <c:v>5.7290000000000001</c:v>
                </c:pt>
                <c:pt idx="101">
                  <c:v>4.9219999999999997</c:v>
                </c:pt>
                <c:pt idx="102">
                  <c:v>5.3250000000000002</c:v>
                </c:pt>
                <c:pt idx="103">
                  <c:v>5.5110000000000001</c:v>
                </c:pt>
                <c:pt idx="104">
                  <c:v>5.55</c:v>
                </c:pt>
                <c:pt idx="105">
                  <c:v>5.5449999999999999</c:v>
                </c:pt>
                <c:pt idx="106">
                  <c:v>5.5250000000000004</c:v>
                </c:pt>
                <c:pt idx="107">
                  <c:v>5.49</c:v>
                </c:pt>
                <c:pt idx="108">
                  <c:v>5.49</c:v>
                </c:pt>
                <c:pt idx="109">
                  <c:v>6.4180000000000001</c:v>
                </c:pt>
                <c:pt idx="110">
                  <c:v>7.47</c:v>
                </c:pt>
                <c:pt idx="111">
                  <c:v>7.97</c:v>
                </c:pt>
                <c:pt idx="112">
                  <c:v>7.9249999999999998</c:v>
                </c:pt>
                <c:pt idx="113">
                  <c:v>7.8029999999999999</c:v>
                </c:pt>
                <c:pt idx="114">
                  <c:v>7.7519999999999998</c:v>
                </c:pt>
                <c:pt idx="115">
                  <c:v>7.75</c:v>
                </c:pt>
                <c:pt idx="116">
                  <c:v>8.1280000000000001</c:v>
                </c:pt>
                <c:pt idx="117">
                  <c:v>8.2260000000000009</c:v>
                </c:pt>
                <c:pt idx="118">
                  <c:v>8.25</c:v>
                </c:pt>
                <c:pt idx="119">
                  <c:v>8.673</c:v>
                </c:pt>
                <c:pt idx="120">
                  <c:v>8.6890000000000001</c:v>
                </c:pt>
                <c:pt idx="121">
                  <c:v>9.4600000000000009</c:v>
                </c:pt>
                <c:pt idx="122">
                  <c:v>10.004</c:v>
                </c:pt>
                <c:pt idx="123">
                  <c:v>10.210000000000001</c:v>
                </c:pt>
                <c:pt idx="124">
                  <c:v>10.31</c:v>
                </c:pt>
                <c:pt idx="125">
                  <c:v>10.319000000000001</c:v>
                </c:pt>
                <c:pt idx="126">
                  <c:v>9.1110000000000007</c:v>
                </c:pt>
                <c:pt idx="127">
                  <c:v>8.8279999999999994</c:v>
                </c:pt>
                <c:pt idx="128">
                  <c:v>9.0259999999999998</c:v>
                </c:pt>
                <c:pt idx="129">
                  <c:v>9.9789999999999992</c:v>
                </c:pt>
                <c:pt idx="130">
                  <c:v>10.423999999999999</c:v>
                </c:pt>
                <c:pt idx="131">
                  <c:v>8.9770000000000003</c:v>
                </c:pt>
                <c:pt idx="132">
                  <c:v>8.6229999999999993</c:v>
                </c:pt>
                <c:pt idx="133">
                  <c:v>10.4</c:v>
                </c:pt>
                <c:pt idx="134">
                  <c:v>11.109</c:v>
                </c:pt>
                <c:pt idx="135">
                  <c:v>11.214</c:v>
                </c:pt>
                <c:pt idx="136">
                  <c:v>11.14</c:v>
                </c:pt>
                <c:pt idx="137">
                  <c:v>11.053000000000001</c:v>
                </c:pt>
                <c:pt idx="138">
                  <c:v>10.842000000000001</c:v>
                </c:pt>
                <c:pt idx="139">
                  <c:v>10.984999999999999</c:v>
                </c:pt>
                <c:pt idx="140">
                  <c:v>11.504</c:v>
                </c:pt>
                <c:pt idx="141">
                  <c:v>12.087999999999999</c:v>
                </c:pt>
                <c:pt idx="142">
                  <c:v>11.984</c:v>
                </c:pt>
                <c:pt idx="143">
                  <c:v>10.754</c:v>
                </c:pt>
                <c:pt idx="144">
                  <c:v>10.442</c:v>
                </c:pt>
                <c:pt idx="145">
                  <c:v>10.42</c:v>
                </c:pt>
                <c:pt idx="146">
                  <c:v>8.7449999999999992</c:v>
                </c:pt>
                <c:pt idx="147">
                  <c:v>7.1239999999999997</c:v>
                </c:pt>
                <c:pt idx="148">
                  <c:v>6.2679999999999998</c:v>
                </c:pt>
                <c:pt idx="149">
                  <c:v>5.6680000000000001</c:v>
                </c:pt>
                <c:pt idx="150">
                  <c:v>4.5519999999999996</c:v>
                </c:pt>
                <c:pt idx="151">
                  <c:v>5.2270000000000003</c:v>
                </c:pt>
                <c:pt idx="152">
                  <c:v>6.3929999999999998</c:v>
                </c:pt>
                <c:pt idx="153">
                  <c:v>7.1749999999999998</c:v>
                </c:pt>
                <c:pt idx="154">
                  <c:v>7.0190000000000001</c:v>
                </c:pt>
                <c:pt idx="155">
                  <c:v>5.8970000000000002</c:v>
                </c:pt>
                <c:pt idx="156">
                  <c:v>5.0890000000000004</c:v>
                </c:pt>
                <c:pt idx="157">
                  <c:v>5.3479999999999999</c:v>
                </c:pt>
                <c:pt idx="158">
                  <c:v>5.7370000000000001</c:v>
                </c:pt>
                <c:pt idx="159">
                  <c:v>6.548</c:v>
                </c:pt>
                <c:pt idx="160">
                  <c:v>7.4160000000000004</c:v>
                </c:pt>
                <c:pt idx="161">
                  <c:v>7.8339999999999996</c:v>
                </c:pt>
                <c:pt idx="162">
                  <c:v>8.7200000000000006</c:v>
                </c:pt>
                <c:pt idx="163">
                  <c:v>8.9610000000000003</c:v>
                </c:pt>
                <c:pt idx="164">
                  <c:v>9.7550000000000008</c:v>
                </c:pt>
                <c:pt idx="165">
                  <c:v>9.7590000000000003</c:v>
                </c:pt>
                <c:pt idx="166">
                  <c:v>9.2159999999999993</c:v>
                </c:pt>
                <c:pt idx="167">
                  <c:v>9.2240000000000002</c:v>
                </c:pt>
                <c:pt idx="168">
                  <c:v>8.0869999999999997</c:v>
                </c:pt>
                <c:pt idx="169">
                  <c:v>8</c:v>
                </c:pt>
                <c:pt idx="170">
                  <c:v>8.0060000000000002</c:v>
                </c:pt>
                <c:pt idx="171">
                  <c:v>7.7290000000000001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699776"/>
        <c:axId val="122701696"/>
      </c:scatterChart>
      <c:valAx>
        <c:axId val="122699776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22701696"/>
        <c:crosses val="autoZero"/>
        <c:crossBetween val="midCat"/>
      </c:valAx>
      <c:valAx>
        <c:axId val="122701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C02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2269977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data'!$D$10:$D$200</c:f>
              <c:numCache>
                <c:formatCode>General</c:formatCode>
                <c:ptCount val="191"/>
                <c:pt idx="0">
                  <c:v>4.0000000000000001E-3</c:v>
                </c:pt>
                <c:pt idx="1">
                  <c:v>7.3000000000000001E-3</c:v>
                </c:pt>
                <c:pt idx="2">
                  <c:v>7.4999999999999997E-3</c:v>
                </c:pt>
                <c:pt idx="3">
                  <c:v>2.8E-3</c:v>
                </c:pt>
                <c:pt idx="4">
                  <c:v>2E-3</c:v>
                </c:pt>
                <c:pt idx="5">
                  <c:v>2E-3</c:v>
                </c:pt>
                <c:pt idx="6">
                  <c:v>2.7000000000000001E-3</c:v>
                </c:pt>
                <c:pt idx="7">
                  <c:v>8.0000000000000004E-4</c:v>
                </c:pt>
                <c:pt idx="8">
                  <c:v>-1E-3</c:v>
                </c:pt>
                <c:pt idx="9">
                  <c:v>-1.4E-3</c:v>
                </c:pt>
                <c:pt idx="10">
                  <c:v>-2.8999999999999998E-3</c:v>
                </c:pt>
                <c:pt idx="11">
                  <c:v>-1.2999999999999999E-3</c:v>
                </c:pt>
                <c:pt idx="12">
                  <c:v>5.4999999999999997E-3</c:v>
                </c:pt>
                <c:pt idx="13">
                  <c:v>4.1999999999999997E-3</c:v>
                </c:pt>
                <c:pt idx="14">
                  <c:v>4.1999999999999997E-3</c:v>
                </c:pt>
                <c:pt idx="15">
                  <c:v>9.7999999999999997E-3</c:v>
                </c:pt>
                <c:pt idx="16">
                  <c:v>8.8999999999999999E-3</c:v>
                </c:pt>
                <c:pt idx="17">
                  <c:v>4.7000000000000002E-3</c:v>
                </c:pt>
                <c:pt idx="18">
                  <c:v>4.7000000000000002E-3</c:v>
                </c:pt>
                <c:pt idx="19">
                  <c:v>4.4999999999999997E-3</c:v>
                </c:pt>
                <c:pt idx="20">
                  <c:v>4.0000000000000001E-3</c:v>
                </c:pt>
                <c:pt idx="21">
                  <c:v>4.0000000000000001E-3</c:v>
                </c:pt>
                <c:pt idx="22">
                  <c:v>4.0000000000000001E-3</c:v>
                </c:pt>
                <c:pt idx="23">
                  <c:v>5.7000000000000002E-3</c:v>
                </c:pt>
                <c:pt idx="24">
                  <c:v>6.0000000000000001E-3</c:v>
                </c:pt>
                <c:pt idx="25">
                  <c:v>6.4999999999999997E-3</c:v>
                </c:pt>
                <c:pt idx="26">
                  <c:v>5.8999999999999999E-3</c:v>
                </c:pt>
                <c:pt idx="27">
                  <c:v>5.1000000000000004E-3</c:v>
                </c:pt>
                <c:pt idx="28">
                  <c:v>8.8999999999999999E-3</c:v>
                </c:pt>
                <c:pt idx="29">
                  <c:v>6.4000000000000003E-3</c:v>
                </c:pt>
                <c:pt idx="30">
                  <c:v>1.0999999999999999E-2</c:v>
                </c:pt>
                <c:pt idx="31">
                  <c:v>1.24E-2</c:v>
                </c:pt>
                <c:pt idx="32">
                  <c:v>1.1599999999999999E-2</c:v>
                </c:pt>
                <c:pt idx="33">
                  <c:v>1.14E-2</c:v>
                </c:pt>
                <c:pt idx="34">
                  <c:v>1.2800000000000001E-2</c:v>
                </c:pt>
                <c:pt idx="35">
                  <c:v>5.0000000000000001E-3</c:v>
                </c:pt>
                <c:pt idx="36">
                  <c:v>7.4999999999999997E-3</c:v>
                </c:pt>
                <c:pt idx="37">
                  <c:v>4.7000000000000002E-3</c:v>
                </c:pt>
                <c:pt idx="38">
                  <c:v>4.0000000000000001E-3</c:v>
                </c:pt>
                <c:pt idx="39">
                  <c:v>8.0000000000000002E-3</c:v>
                </c:pt>
                <c:pt idx="40">
                  <c:v>4.0000000000000001E-3</c:v>
                </c:pt>
                <c:pt idx="41">
                  <c:v>4.0000000000000001E-3</c:v>
                </c:pt>
                <c:pt idx="42">
                  <c:v>4.0000000000000001E-3</c:v>
                </c:pt>
                <c:pt idx="43">
                  <c:v>4.0000000000000001E-3</c:v>
                </c:pt>
                <c:pt idx="44">
                  <c:v>4.4000000000000003E-3</c:v>
                </c:pt>
                <c:pt idx="45">
                  <c:v>5.0000000000000001E-3</c:v>
                </c:pt>
                <c:pt idx="46">
                  <c:v>4.8999999999999998E-3</c:v>
                </c:pt>
                <c:pt idx="47">
                  <c:v>2.3999999999999998E-3</c:v>
                </c:pt>
                <c:pt idx="48">
                  <c:v>2E-3</c:v>
                </c:pt>
                <c:pt idx="49">
                  <c:v>8.9999999999999998E-4</c:v>
                </c:pt>
                <c:pt idx="50">
                  <c:v>2.0999999999999999E-3</c:v>
                </c:pt>
                <c:pt idx="51">
                  <c:v>6.0000000000000001E-3</c:v>
                </c:pt>
                <c:pt idx="52">
                  <c:v>6.0000000000000001E-3</c:v>
                </c:pt>
                <c:pt idx="53">
                  <c:v>6.0000000000000001E-3</c:v>
                </c:pt>
                <c:pt idx="54">
                  <c:v>6.0000000000000001E-3</c:v>
                </c:pt>
                <c:pt idx="55">
                  <c:v>6.0000000000000001E-3</c:v>
                </c:pt>
                <c:pt idx="56">
                  <c:v>7.1000000000000004E-3</c:v>
                </c:pt>
                <c:pt idx="57">
                  <c:v>8.3999999999999995E-3</c:v>
                </c:pt>
                <c:pt idx="58">
                  <c:v>6.0000000000000001E-3</c:v>
                </c:pt>
                <c:pt idx="59">
                  <c:v>5.1000000000000004E-3</c:v>
                </c:pt>
                <c:pt idx="60">
                  <c:v>5.0000000000000001E-3</c:v>
                </c:pt>
                <c:pt idx="61">
                  <c:v>2.8999999999999998E-3</c:v>
                </c:pt>
                <c:pt idx="62">
                  <c:v>1.4E-3</c:v>
                </c:pt>
                <c:pt idx="63">
                  <c:v>2.2000000000000001E-3</c:v>
                </c:pt>
                <c:pt idx="64">
                  <c:v>3.0000000000000001E-3</c:v>
                </c:pt>
                <c:pt idx="65">
                  <c:v>1.2999999999999999E-3</c:v>
                </c:pt>
                <c:pt idx="66">
                  <c:v>2.3999999999999998E-3</c:v>
                </c:pt>
                <c:pt idx="67">
                  <c:v>2E-3</c:v>
                </c:pt>
                <c:pt idx="68">
                  <c:v>1E-3</c:v>
                </c:pt>
                <c:pt idx="69">
                  <c:v>1.1999999999999999E-3</c:v>
                </c:pt>
                <c:pt idx="70">
                  <c:v>2E-3</c:v>
                </c:pt>
                <c:pt idx="71">
                  <c:v>2E-3</c:v>
                </c:pt>
                <c:pt idx="72">
                  <c:v>1.2999999999999999E-3</c:v>
                </c:pt>
                <c:pt idx="73">
                  <c:v>1E-3</c:v>
                </c:pt>
                <c:pt idx="74">
                  <c:v>1E-3</c:v>
                </c:pt>
                <c:pt idx="75">
                  <c:v>4.0000000000000002E-4</c:v>
                </c:pt>
                <c:pt idx="76">
                  <c:v>-1.8E-3</c:v>
                </c:pt>
                <c:pt idx="77">
                  <c:v>2.3E-3</c:v>
                </c:pt>
                <c:pt idx="78">
                  <c:v>3.0000000000000001E-3</c:v>
                </c:pt>
                <c:pt idx="79">
                  <c:v>2.5000000000000001E-3</c:v>
                </c:pt>
                <c:pt idx="80">
                  <c:v>2E-3</c:v>
                </c:pt>
                <c:pt idx="81">
                  <c:v>2E-3</c:v>
                </c:pt>
                <c:pt idx="82">
                  <c:v>1.9E-3</c:v>
                </c:pt>
                <c:pt idx="83">
                  <c:v>-1.4E-3</c:v>
                </c:pt>
                <c:pt idx="84">
                  <c:v>1E-4</c:v>
                </c:pt>
                <c:pt idx="85">
                  <c:v>3.5999999999999999E-3</c:v>
                </c:pt>
                <c:pt idx="86">
                  <c:v>6.3E-3</c:v>
                </c:pt>
                <c:pt idx="87">
                  <c:v>6.7999999999999996E-3</c:v>
                </c:pt>
                <c:pt idx="88">
                  <c:v>6.0000000000000001E-3</c:v>
                </c:pt>
                <c:pt idx="89">
                  <c:v>4.3E-3</c:v>
                </c:pt>
                <c:pt idx="90">
                  <c:v>4.0000000000000001E-3</c:v>
                </c:pt>
                <c:pt idx="91">
                  <c:v>4.4999999999999997E-3</c:v>
                </c:pt>
                <c:pt idx="92">
                  <c:v>4.5999999999999999E-3</c:v>
                </c:pt>
                <c:pt idx="93">
                  <c:v>4.4000000000000003E-3</c:v>
                </c:pt>
                <c:pt idx="94">
                  <c:v>5.8999999999999999E-3</c:v>
                </c:pt>
                <c:pt idx="95">
                  <c:v>3.5000000000000001E-3</c:v>
                </c:pt>
                <c:pt idx="96">
                  <c:v>3.0000000000000001E-3</c:v>
                </c:pt>
                <c:pt idx="97">
                  <c:v>4.5999999999999999E-3</c:v>
                </c:pt>
                <c:pt idx="98">
                  <c:v>5.7000000000000002E-3</c:v>
                </c:pt>
                <c:pt idx="99">
                  <c:v>4.5999999999999999E-3</c:v>
                </c:pt>
                <c:pt idx="100">
                  <c:v>3.0999999999999999E-3</c:v>
                </c:pt>
                <c:pt idx="101">
                  <c:v>4.7999999999999996E-3</c:v>
                </c:pt>
                <c:pt idx="102">
                  <c:v>6.4000000000000003E-3</c:v>
                </c:pt>
                <c:pt idx="103">
                  <c:v>8.0999999999999996E-3</c:v>
                </c:pt>
                <c:pt idx="104">
                  <c:v>7.9000000000000008E-3</c:v>
                </c:pt>
                <c:pt idx="105">
                  <c:v>6.1999999999999998E-3</c:v>
                </c:pt>
                <c:pt idx="106">
                  <c:v>7.0000000000000001E-3</c:v>
                </c:pt>
                <c:pt idx="107">
                  <c:v>7.7999999999999996E-3</c:v>
                </c:pt>
                <c:pt idx="108">
                  <c:v>8.6999999999999994E-3</c:v>
                </c:pt>
                <c:pt idx="109">
                  <c:v>6.7999999999999996E-3</c:v>
                </c:pt>
                <c:pt idx="110">
                  <c:v>6.4999999999999997E-3</c:v>
                </c:pt>
                <c:pt idx="111">
                  <c:v>8.6E-3</c:v>
                </c:pt>
                <c:pt idx="112">
                  <c:v>6.8999999999999999E-3</c:v>
                </c:pt>
                <c:pt idx="113">
                  <c:v>5.3E-3</c:v>
                </c:pt>
                <c:pt idx="114">
                  <c:v>5.7000000000000002E-3</c:v>
                </c:pt>
                <c:pt idx="115">
                  <c:v>6.0000000000000001E-3</c:v>
                </c:pt>
                <c:pt idx="116">
                  <c:v>4.1999999999999997E-3</c:v>
                </c:pt>
                <c:pt idx="117">
                  <c:v>1E-3</c:v>
                </c:pt>
                <c:pt idx="118">
                  <c:v>1E-3</c:v>
                </c:pt>
                <c:pt idx="119">
                  <c:v>2.7000000000000001E-3</c:v>
                </c:pt>
                <c:pt idx="120">
                  <c:v>1E-3</c:v>
                </c:pt>
                <c:pt idx="121">
                  <c:v>1.5E-3</c:v>
                </c:pt>
                <c:pt idx="122">
                  <c:v>2.3E-3</c:v>
                </c:pt>
                <c:pt idx="123">
                  <c:v>2.0999999999999999E-3</c:v>
                </c:pt>
                <c:pt idx="124">
                  <c:v>6.8999999999999999E-3</c:v>
                </c:pt>
                <c:pt idx="125">
                  <c:v>3.5999999999999999E-3</c:v>
                </c:pt>
                <c:pt idx="126">
                  <c:v>3.7000000000000002E-3</c:v>
                </c:pt>
                <c:pt idx="127">
                  <c:v>4.4999999999999997E-3</c:v>
                </c:pt>
                <c:pt idx="128">
                  <c:v>4.3E-3</c:v>
                </c:pt>
                <c:pt idx="129">
                  <c:v>3.0000000000000001E-3</c:v>
                </c:pt>
                <c:pt idx="130">
                  <c:v>3.0000000000000001E-3</c:v>
                </c:pt>
                <c:pt idx="131">
                  <c:v>3.0000000000000001E-3</c:v>
                </c:pt>
                <c:pt idx="132">
                  <c:v>3.7000000000000002E-3</c:v>
                </c:pt>
                <c:pt idx="133">
                  <c:v>3.0000000000000001E-3</c:v>
                </c:pt>
                <c:pt idx="134">
                  <c:v>2.3E-3</c:v>
                </c:pt>
                <c:pt idx="135">
                  <c:v>3.0000000000000001E-3</c:v>
                </c:pt>
                <c:pt idx="136">
                  <c:v>2.8999999999999998E-3</c:v>
                </c:pt>
                <c:pt idx="137">
                  <c:v>4.0000000000000002E-4</c:v>
                </c:pt>
                <c:pt idx="138">
                  <c:v>1.4E-3</c:v>
                </c:pt>
                <c:pt idx="139">
                  <c:v>2E-3</c:v>
                </c:pt>
                <c:pt idx="140">
                  <c:v>1.6000000000000001E-3</c:v>
                </c:pt>
                <c:pt idx="141">
                  <c:v>2.0999999999999999E-3</c:v>
                </c:pt>
                <c:pt idx="142">
                  <c:v>7.0000000000000001E-3</c:v>
                </c:pt>
                <c:pt idx="143">
                  <c:v>8.6999999999999994E-3</c:v>
                </c:pt>
                <c:pt idx="144">
                  <c:v>8.3000000000000001E-3</c:v>
                </c:pt>
                <c:pt idx="145">
                  <c:v>7.4999999999999997E-3</c:v>
                </c:pt>
                <c:pt idx="146">
                  <c:v>7.7000000000000002E-3</c:v>
                </c:pt>
                <c:pt idx="147">
                  <c:v>8.9999999999999993E-3</c:v>
                </c:pt>
                <c:pt idx="148">
                  <c:v>8.9999999999999993E-3</c:v>
                </c:pt>
                <c:pt idx="149">
                  <c:v>8.9999999999999993E-3</c:v>
                </c:pt>
                <c:pt idx="150">
                  <c:v>6.1999999999999998E-3</c:v>
                </c:pt>
                <c:pt idx="151">
                  <c:v>3.5000000000000001E-3</c:v>
                </c:pt>
                <c:pt idx="152">
                  <c:v>3.0000000000000001E-3</c:v>
                </c:pt>
                <c:pt idx="153">
                  <c:v>4.7999999999999996E-3</c:v>
                </c:pt>
                <c:pt idx="154">
                  <c:v>4.0000000000000001E-3</c:v>
                </c:pt>
                <c:pt idx="155">
                  <c:v>8.9999999999999993E-3</c:v>
                </c:pt>
                <c:pt idx="156">
                  <c:v>4.7000000000000002E-3</c:v>
                </c:pt>
                <c:pt idx="157">
                  <c:v>2E-3</c:v>
                </c:pt>
                <c:pt idx="158">
                  <c:v>2.7000000000000001E-3</c:v>
                </c:pt>
                <c:pt idx="159">
                  <c:v>4.4000000000000003E-3</c:v>
                </c:pt>
                <c:pt idx="160">
                  <c:v>6.0000000000000001E-3</c:v>
                </c:pt>
                <c:pt idx="161">
                  <c:v>6.0000000000000001E-3</c:v>
                </c:pt>
                <c:pt idx="162">
                  <c:v>6.0000000000000001E-3</c:v>
                </c:pt>
                <c:pt idx="163">
                  <c:v>4.4999999999999997E-3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data'!$D$10:$D$200</c:f>
              <c:numCache>
                <c:formatCode>General</c:formatCode>
                <c:ptCount val="191"/>
                <c:pt idx="0">
                  <c:v>4.4999999999999997E-3</c:v>
                </c:pt>
                <c:pt idx="1">
                  <c:v>2.7000000000000001E-3</c:v>
                </c:pt>
                <c:pt idx="2">
                  <c:v>2.3999999999999998E-3</c:v>
                </c:pt>
                <c:pt idx="3">
                  <c:v>4.1000000000000003E-3</c:v>
                </c:pt>
                <c:pt idx="4">
                  <c:v>6.6E-3</c:v>
                </c:pt>
                <c:pt idx="5">
                  <c:v>3.5000000000000001E-3</c:v>
                </c:pt>
                <c:pt idx="6">
                  <c:v>3.5999999999999999E-3</c:v>
                </c:pt>
                <c:pt idx="7">
                  <c:v>3.5000000000000001E-3</c:v>
                </c:pt>
                <c:pt idx="8">
                  <c:v>1.1999999999999999E-3</c:v>
                </c:pt>
                <c:pt idx="9">
                  <c:v>2.0999999999999999E-3</c:v>
                </c:pt>
                <c:pt idx="10">
                  <c:v>5.3E-3</c:v>
                </c:pt>
                <c:pt idx="11">
                  <c:v>5.3E-3</c:v>
                </c:pt>
                <c:pt idx="12">
                  <c:v>1.5E-3</c:v>
                </c:pt>
                <c:pt idx="13">
                  <c:v>-2.9999999999999997E-4</c:v>
                </c:pt>
                <c:pt idx="14">
                  <c:v>4.1999999999999997E-3</c:v>
                </c:pt>
                <c:pt idx="15">
                  <c:v>9.1000000000000004E-3</c:v>
                </c:pt>
                <c:pt idx="16">
                  <c:v>1.23E-2</c:v>
                </c:pt>
                <c:pt idx="17">
                  <c:v>1.0200000000000001E-2</c:v>
                </c:pt>
                <c:pt idx="18">
                  <c:v>5.8999999999999999E-3</c:v>
                </c:pt>
                <c:pt idx="19">
                  <c:v>2.3E-3</c:v>
                </c:pt>
                <c:pt idx="20">
                  <c:v>1.4E-3</c:v>
                </c:pt>
                <c:pt idx="21">
                  <c:v>3.0000000000000001E-3</c:v>
                </c:pt>
                <c:pt idx="22">
                  <c:v>7.1000000000000004E-3</c:v>
                </c:pt>
                <c:pt idx="23">
                  <c:v>4.5999999999999999E-3</c:v>
                </c:pt>
                <c:pt idx="24">
                  <c:v>4.4999999999999997E-3</c:v>
                </c:pt>
                <c:pt idx="25">
                  <c:v>5.7000000000000002E-3</c:v>
                </c:pt>
                <c:pt idx="26">
                  <c:v>5.0000000000000001E-3</c:v>
                </c:pt>
                <c:pt idx="27">
                  <c:v>5.1000000000000004E-3</c:v>
                </c:pt>
                <c:pt idx="28">
                  <c:v>6.7000000000000002E-3</c:v>
                </c:pt>
                <c:pt idx="29">
                  <c:v>7.0000000000000001E-3</c:v>
                </c:pt>
                <c:pt idx="30">
                  <c:v>8.0000000000000002E-3</c:v>
                </c:pt>
                <c:pt idx="31">
                  <c:v>8.6999999999999994E-3</c:v>
                </c:pt>
                <c:pt idx="32">
                  <c:v>9.2999999999999992E-3</c:v>
                </c:pt>
                <c:pt idx="33">
                  <c:v>1.49E-2</c:v>
                </c:pt>
                <c:pt idx="34">
                  <c:v>7.3000000000000001E-3</c:v>
                </c:pt>
                <c:pt idx="35">
                  <c:v>1.0699999999999999E-2</c:v>
                </c:pt>
                <c:pt idx="36">
                  <c:v>1.01E-2</c:v>
                </c:pt>
                <c:pt idx="37">
                  <c:v>7.0000000000000001E-3</c:v>
                </c:pt>
                <c:pt idx="38">
                  <c:v>6.7999999999999996E-3</c:v>
                </c:pt>
                <c:pt idx="39">
                  <c:v>6.1000000000000004E-3</c:v>
                </c:pt>
                <c:pt idx="40">
                  <c:v>1.01E-2</c:v>
                </c:pt>
                <c:pt idx="41">
                  <c:v>7.1000000000000004E-3</c:v>
                </c:pt>
                <c:pt idx="42">
                  <c:v>3.5000000000000001E-3</c:v>
                </c:pt>
                <c:pt idx="43">
                  <c:v>4.7999999999999996E-3</c:v>
                </c:pt>
                <c:pt idx="44">
                  <c:v>8.8999999999999999E-3</c:v>
                </c:pt>
                <c:pt idx="45">
                  <c:v>4.0000000000000001E-3</c:v>
                </c:pt>
                <c:pt idx="46">
                  <c:v>4.0000000000000001E-3</c:v>
                </c:pt>
                <c:pt idx="47">
                  <c:v>2E-3</c:v>
                </c:pt>
                <c:pt idx="48">
                  <c:v>1E-3</c:v>
                </c:pt>
                <c:pt idx="49">
                  <c:v>1.4E-3</c:v>
                </c:pt>
                <c:pt idx="50">
                  <c:v>1.8E-3</c:v>
                </c:pt>
                <c:pt idx="51">
                  <c:v>8.9999999999999998E-4</c:v>
                </c:pt>
                <c:pt idx="52">
                  <c:v>-1.5E-3</c:v>
                </c:pt>
                <c:pt idx="53">
                  <c:v>5.4999999999999997E-3</c:v>
                </c:pt>
                <c:pt idx="54">
                  <c:v>6.8999999999999999E-3</c:v>
                </c:pt>
                <c:pt idx="55">
                  <c:v>4.5999999999999999E-3</c:v>
                </c:pt>
                <c:pt idx="56">
                  <c:v>3.3999999999999998E-3</c:v>
                </c:pt>
                <c:pt idx="57">
                  <c:v>1.1000000000000001E-3</c:v>
                </c:pt>
                <c:pt idx="58">
                  <c:v>4.3E-3</c:v>
                </c:pt>
                <c:pt idx="59">
                  <c:v>5.0000000000000001E-3</c:v>
                </c:pt>
                <c:pt idx="60">
                  <c:v>5.0000000000000001E-3</c:v>
                </c:pt>
                <c:pt idx="61">
                  <c:v>6.0000000000000001E-3</c:v>
                </c:pt>
                <c:pt idx="62">
                  <c:v>8.3999999999999995E-3</c:v>
                </c:pt>
                <c:pt idx="63">
                  <c:v>9.9000000000000008E-3</c:v>
                </c:pt>
                <c:pt idx="64">
                  <c:v>4.1999999999999997E-3</c:v>
                </c:pt>
                <c:pt idx="65">
                  <c:v>3.7000000000000002E-3</c:v>
                </c:pt>
                <c:pt idx="66">
                  <c:v>4.4999999999999997E-3</c:v>
                </c:pt>
                <c:pt idx="67">
                  <c:v>3.0000000000000001E-3</c:v>
                </c:pt>
                <c:pt idx="68">
                  <c:v>1E-4</c:v>
                </c:pt>
                <c:pt idx="69">
                  <c:v>5.0000000000000001E-3</c:v>
                </c:pt>
                <c:pt idx="70">
                  <c:v>1.6999999999999999E-3</c:v>
                </c:pt>
                <c:pt idx="71">
                  <c:v>3.0000000000000001E-3</c:v>
                </c:pt>
                <c:pt idx="72">
                  <c:v>2.5000000000000001E-3</c:v>
                </c:pt>
                <c:pt idx="73">
                  <c:v>2.7000000000000001E-3</c:v>
                </c:pt>
                <c:pt idx="74">
                  <c:v>4.8999999999999998E-3</c:v>
                </c:pt>
                <c:pt idx="75">
                  <c:v>0</c:v>
                </c:pt>
                <c:pt idx="76">
                  <c:v>8.0000000000000004E-4</c:v>
                </c:pt>
                <c:pt idx="77">
                  <c:v>-2.9999999999999997E-4</c:v>
                </c:pt>
                <c:pt idx="78">
                  <c:v>8.9999999999999998E-4</c:v>
                </c:pt>
                <c:pt idx="79">
                  <c:v>4.0000000000000001E-3</c:v>
                </c:pt>
                <c:pt idx="80">
                  <c:v>5.7999999999999996E-3</c:v>
                </c:pt>
                <c:pt idx="81">
                  <c:v>5.0000000000000001E-3</c:v>
                </c:pt>
                <c:pt idx="82">
                  <c:v>1.6999999999999999E-3</c:v>
                </c:pt>
                <c:pt idx="83">
                  <c:v>1.6999999999999999E-3</c:v>
                </c:pt>
                <c:pt idx="84">
                  <c:v>2E-3</c:v>
                </c:pt>
                <c:pt idx="85">
                  <c:v>-5.9999999999999995E-4</c:v>
                </c:pt>
                <c:pt idx="86">
                  <c:v>-4.1999999999999997E-3</c:v>
                </c:pt>
                <c:pt idx="87">
                  <c:v>3.8E-3</c:v>
                </c:pt>
                <c:pt idx="88">
                  <c:v>3.2000000000000002E-3</c:v>
                </c:pt>
                <c:pt idx="89">
                  <c:v>1E-3</c:v>
                </c:pt>
                <c:pt idx="90">
                  <c:v>4.8999999999999998E-3</c:v>
                </c:pt>
                <c:pt idx="91">
                  <c:v>8.9999999999999993E-3</c:v>
                </c:pt>
                <c:pt idx="92">
                  <c:v>6.6E-3</c:v>
                </c:pt>
                <c:pt idx="93">
                  <c:v>5.1000000000000004E-3</c:v>
                </c:pt>
                <c:pt idx="94">
                  <c:v>5.0000000000000001E-3</c:v>
                </c:pt>
                <c:pt idx="95">
                  <c:v>5.0000000000000001E-3</c:v>
                </c:pt>
                <c:pt idx="96">
                  <c:v>3.5999999999999999E-3</c:v>
                </c:pt>
                <c:pt idx="97">
                  <c:v>1E-3</c:v>
                </c:pt>
                <c:pt idx="98">
                  <c:v>6.9999999999999999E-4</c:v>
                </c:pt>
                <c:pt idx="99">
                  <c:v>8.0999999999999996E-3</c:v>
                </c:pt>
                <c:pt idx="100">
                  <c:v>1.2200000000000001E-2</c:v>
                </c:pt>
                <c:pt idx="101">
                  <c:v>9.1000000000000004E-3</c:v>
                </c:pt>
                <c:pt idx="102">
                  <c:v>5.5999999999999999E-3</c:v>
                </c:pt>
                <c:pt idx="103">
                  <c:v>4.5999999999999999E-3</c:v>
                </c:pt>
                <c:pt idx="104">
                  <c:v>5.7999999999999996E-3</c:v>
                </c:pt>
                <c:pt idx="105">
                  <c:v>5.0000000000000001E-3</c:v>
                </c:pt>
                <c:pt idx="106">
                  <c:v>4.1999999999999997E-3</c:v>
                </c:pt>
                <c:pt idx="107">
                  <c:v>4.5999999999999999E-3</c:v>
                </c:pt>
                <c:pt idx="108">
                  <c:v>5.0000000000000001E-3</c:v>
                </c:pt>
                <c:pt idx="109">
                  <c:v>4.7000000000000002E-3</c:v>
                </c:pt>
                <c:pt idx="110">
                  <c:v>4.0000000000000001E-3</c:v>
                </c:pt>
                <c:pt idx="111">
                  <c:v>4.0000000000000001E-3</c:v>
                </c:pt>
                <c:pt idx="112">
                  <c:v>4.7999999999999996E-3</c:v>
                </c:pt>
                <c:pt idx="113">
                  <c:v>8.2000000000000007E-3</c:v>
                </c:pt>
                <c:pt idx="114">
                  <c:v>7.1999999999999998E-3</c:v>
                </c:pt>
                <c:pt idx="115">
                  <c:v>5.5999999999999999E-3</c:v>
                </c:pt>
                <c:pt idx="116">
                  <c:v>8.2000000000000007E-3</c:v>
                </c:pt>
                <c:pt idx="117">
                  <c:v>4.1000000000000003E-3</c:v>
                </c:pt>
                <c:pt idx="118">
                  <c:v>4.0000000000000001E-3</c:v>
                </c:pt>
                <c:pt idx="119">
                  <c:v>4.0000000000000001E-3</c:v>
                </c:pt>
                <c:pt idx="120">
                  <c:v>3.5000000000000001E-3</c:v>
                </c:pt>
                <c:pt idx="121">
                  <c:v>3.8999999999999998E-3</c:v>
                </c:pt>
                <c:pt idx="122">
                  <c:v>6.0000000000000001E-3</c:v>
                </c:pt>
                <c:pt idx="123">
                  <c:v>6.0000000000000001E-3</c:v>
                </c:pt>
                <c:pt idx="124">
                  <c:v>3.5000000000000001E-3</c:v>
                </c:pt>
                <c:pt idx="125">
                  <c:v>3.5999999999999999E-3</c:v>
                </c:pt>
                <c:pt idx="126">
                  <c:v>4.8999999999999998E-3</c:v>
                </c:pt>
                <c:pt idx="127">
                  <c:v>5.4000000000000003E-3</c:v>
                </c:pt>
                <c:pt idx="128">
                  <c:v>3.8E-3</c:v>
                </c:pt>
                <c:pt idx="129">
                  <c:v>3.0000000000000001E-3</c:v>
                </c:pt>
                <c:pt idx="130">
                  <c:v>3.0000000000000001E-3</c:v>
                </c:pt>
                <c:pt idx="131">
                  <c:v>6.8999999999999999E-3</c:v>
                </c:pt>
                <c:pt idx="132">
                  <c:v>5.1000000000000004E-3</c:v>
                </c:pt>
                <c:pt idx="133">
                  <c:v>2.9999999999999997E-4</c:v>
                </c:pt>
                <c:pt idx="134">
                  <c:v>2.0000000000000001E-4</c:v>
                </c:pt>
                <c:pt idx="135">
                  <c:v>6.0000000000000001E-3</c:v>
                </c:pt>
                <c:pt idx="136">
                  <c:v>6.0000000000000001E-3</c:v>
                </c:pt>
                <c:pt idx="137">
                  <c:v>6.0000000000000001E-3</c:v>
                </c:pt>
                <c:pt idx="138">
                  <c:v>5.0000000000000001E-3</c:v>
                </c:pt>
                <c:pt idx="139">
                  <c:v>2.7000000000000001E-3</c:v>
                </c:pt>
                <c:pt idx="140">
                  <c:v>-2.9999999999999997E-4</c:v>
                </c:pt>
                <c:pt idx="141">
                  <c:v>-2E-3</c:v>
                </c:pt>
                <c:pt idx="142">
                  <c:v>5.4000000000000003E-3</c:v>
                </c:pt>
                <c:pt idx="143">
                  <c:v>5.7000000000000002E-3</c:v>
                </c:pt>
                <c:pt idx="144">
                  <c:v>-1.2999999999999999E-3</c:v>
                </c:pt>
                <c:pt idx="145">
                  <c:v>-2.7000000000000001E-3</c:v>
                </c:pt>
                <c:pt idx="146">
                  <c:v>8.3999999999999995E-3</c:v>
                </c:pt>
                <c:pt idx="147">
                  <c:v>5.1000000000000004E-3</c:v>
                </c:pt>
                <c:pt idx="148">
                  <c:v>7.4999999999999997E-3</c:v>
                </c:pt>
                <c:pt idx="149">
                  <c:v>8.6E-3</c:v>
                </c:pt>
                <c:pt idx="150">
                  <c:v>8.0999999999999996E-3</c:v>
                </c:pt>
                <c:pt idx="151">
                  <c:v>6.7000000000000002E-3</c:v>
                </c:pt>
                <c:pt idx="152">
                  <c:v>6.0000000000000001E-3</c:v>
                </c:pt>
                <c:pt idx="153">
                  <c:v>6.0000000000000001E-3</c:v>
                </c:pt>
                <c:pt idx="154">
                  <c:v>7.6E-3</c:v>
                </c:pt>
                <c:pt idx="155">
                  <c:v>8.0000000000000002E-3</c:v>
                </c:pt>
                <c:pt idx="156">
                  <c:v>9.4999999999999998E-3</c:v>
                </c:pt>
                <c:pt idx="157">
                  <c:v>8.9999999999999993E-3</c:v>
                </c:pt>
                <c:pt idx="158">
                  <c:v>5.1999999999999998E-3</c:v>
                </c:pt>
                <c:pt idx="159">
                  <c:v>6.0000000000000001E-3</c:v>
                </c:pt>
                <c:pt idx="160">
                  <c:v>6.7999999999999996E-3</c:v>
                </c:pt>
                <c:pt idx="161">
                  <c:v>5.1000000000000004E-3</c:v>
                </c:pt>
                <c:pt idx="162">
                  <c:v>3.0999999999999999E-3</c:v>
                </c:pt>
                <c:pt idx="163">
                  <c:v>2.3E-3</c:v>
                </c:pt>
                <c:pt idx="164">
                  <c:v>3.0999999999999999E-3</c:v>
                </c:pt>
                <c:pt idx="165">
                  <c:v>4.0000000000000001E-3</c:v>
                </c:pt>
                <c:pt idx="166">
                  <c:v>5.5999999999999999E-3</c:v>
                </c:pt>
                <c:pt idx="167">
                  <c:v>6.0000000000000001E-3</c:v>
                </c:pt>
                <c:pt idx="168">
                  <c:v>6.0000000000000001E-3</c:v>
                </c:pt>
                <c:pt idx="169">
                  <c:v>6.0000000000000001E-3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data'!$D$10:$D$200</c:f>
              <c:numCache>
                <c:formatCode>General</c:formatCode>
                <c:ptCount val="191"/>
                <c:pt idx="0">
                  <c:v>6.0000000000000001E-3</c:v>
                </c:pt>
                <c:pt idx="1">
                  <c:v>6.0000000000000001E-3</c:v>
                </c:pt>
                <c:pt idx="2">
                  <c:v>6.0000000000000001E-3</c:v>
                </c:pt>
                <c:pt idx="3">
                  <c:v>5.1999999999999998E-3</c:v>
                </c:pt>
                <c:pt idx="4">
                  <c:v>5.5999999999999999E-3</c:v>
                </c:pt>
                <c:pt idx="5">
                  <c:v>7.9000000000000008E-3</c:v>
                </c:pt>
                <c:pt idx="6">
                  <c:v>7.9000000000000008E-3</c:v>
                </c:pt>
                <c:pt idx="7">
                  <c:v>3.3999999999999998E-3</c:v>
                </c:pt>
                <c:pt idx="8">
                  <c:v>6.0000000000000001E-3</c:v>
                </c:pt>
                <c:pt idx="9">
                  <c:v>2.7000000000000001E-3</c:v>
                </c:pt>
                <c:pt idx="10">
                  <c:v>6.9999999999999999E-4</c:v>
                </c:pt>
                <c:pt idx="11">
                  <c:v>5.0000000000000001E-4</c:v>
                </c:pt>
                <c:pt idx="12">
                  <c:v>-5.0000000000000001E-4</c:v>
                </c:pt>
                <c:pt idx="13">
                  <c:v>-3.0999999999999999E-3</c:v>
                </c:pt>
                <c:pt idx="14">
                  <c:v>1.8E-3</c:v>
                </c:pt>
                <c:pt idx="15">
                  <c:v>9.4000000000000004E-3</c:v>
                </c:pt>
                <c:pt idx="16">
                  <c:v>7.7999999999999996E-3</c:v>
                </c:pt>
                <c:pt idx="17">
                  <c:v>7.0000000000000001E-3</c:v>
                </c:pt>
                <c:pt idx="18">
                  <c:v>7.0000000000000001E-3</c:v>
                </c:pt>
                <c:pt idx="19">
                  <c:v>5.0000000000000001E-3</c:v>
                </c:pt>
                <c:pt idx="20">
                  <c:v>5.0000000000000001E-3</c:v>
                </c:pt>
                <c:pt idx="21">
                  <c:v>5.0000000000000001E-3</c:v>
                </c:pt>
                <c:pt idx="22">
                  <c:v>7.6E-3</c:v>
                </c:pt>
                <c:pt idx="23">
                  <c:v>7.6E-3</c:v>
                </c:pt>
                <c:pt idx="24">
                  <c:v>6.0000000000000001E-3</c:v>
                </c:pt>
                <c:pt idx="25">
                  <c:v>6.3E-3</c:v>
                </c:pt>
                <c:pt idx="26">
                  <c:v>8.0000000000000002E-3</c:v>
                </c:pt>
                <c:pt idx="27">
                  <c:v>6.3E-3</c:v>
                </c:pt>
                <c:pt idx="28">
                  <c:v>6.0000000000000001E-3</c:v>
                </c:pt>
                <c:pt idx="29">
                  <c:v>5.4999999999999997E-3</c:v>
                </c:pt>
                <c:pt idx="30">
                  <c:v>5.8999999999999999E-3</c:v>
                </c:pt>
                <c:pt idx="31">
                  <c:v>8.2000000000000007E-3</c:v>
                </c:pt>
                <c:pt idx="32">
                  <c:v>8.9999999999999993E-3</c:v>
                </c:pt>
                <c:pt idx="33">
                  <c:v>8.2000000000000007E-3</c:v>
                </c:pt>
                <c:pt idx="34">
                  <c:v>1.18E-2</c:v>
                </c:pt>
                <c:pt idx="35">
                  <c:v>1.2999999999999999E-2</c:v>
                </c:pt>
                <c:pt idx="36">
                  <c:v>1.17E-2</c:v>
                </c:pt>
                <c:pt idx="37">
                  <c:v>1.0200000000000001E-2</c:v>
                </c:pt>
                <c:pt idx="38">
                  <c:v>6.1999999999999998E-3</c:v>
                </c:pt>
                <c:pt idx="39">
                  <c:v>2.7000000000000001E-3</c:v>
                </c:pt>
                <c:pt idx="40">
                  <c:v>5.1999999999999998E-3</c:v>
                </c:pt>
                <c:pt idx="41">
                  <c:v>5.1999999999999998E-3</c:v>
                </c:pt>
                <c:pt idx="42">
                  <c:v>3.5999999999999999E-3</c:v>
                </c:pt>
                <c:pt idx="43">
                  <c:v>5.0000000000000001E-3</c:v>
                </c:pt>
                <c:pt idx="44">
                  <c:v>5.0000000000000001E-3</c:v>
                </c:pt>
                <c:pt idx="45">
                  <c:v>5.7999999999999996E-3</c:v>
                </c:pt>
                <c:pt idx="46">
                  <c:v>6.0000000000000001E-3</c:v>
                </c:pt>
                <c:pt idx="47">
                  <c:v>7.0000000000000001E-3</c:v>
                </c:pt>
                <c:pt idx="48">
                  <c:v>6.4999999999999997E-3</c:v>
                </c:pt>
                <c:pt idx="49">
                  <c:v>3.0999999999999999E-3</c:v>
                </c:pt>
                <c:pt idx="50">
                  <c:v>4.0000000000000001E-3</c:v>
                </c:pt>
                <c:pt idx="51">
                  <c:v>3.2000000000000002E-3</c:v>
                </c:pt>
                <c:pt idx="52">
                  <c:v>3.5999999999999999E-3</c:v>
                </c:pt>
                <c:pt idx="53">
                  <c:v>-1E-3</c:v>
                </c:pt>
                <c:pt idx="54">
                  <c:v>-2.5000000000000001E-3</c:v>
                </c:pt>
                <c:pt idx="55">
                  <c:v>7.7999999999999996E-3</c:v>
                </c:pt>
                <c:pt idx="56">
                  <c:v>7.0000000000000001E-3</c:v>
                </c:pt>
                <c:pt idx="57">
                  <c:v>6.1999999999999998E-3</c:v>
                </c:pt>
                <c:pt idx="58">
                  <c:v>4.1000000000000003E-3</c:v>
                </c:pt>
                <c:pt idx="59">
                  <c:v>3.8999999999999998E-3</c:v>
                </c:pt>
                <c:pt idx="60">
                  <c:v>5.0000000000000001E-3</c:v>
                </c:pt>
                <c:pt idx="61">
                  <c:v>5.0000000000000001E-3</c:v>
                </c:pt>
                <c:pt idx="62">
                  <c:v>5.0000000000000001E-3</c:v>
                </c:pt>
                <c:pt idx="63">
                  <c:v>1.15E-2</c:v>
                </c:pt>
                <c:pt idx="64">
                  <c:v>7.9000000000000008E-3</c:v>
                </c:pt>
                <c:pt idx="65">
                  <c:v>5.0000000000000001E-3</c:v>
                </c:pt>
                <c:pt idx="66">
                  <c:v>4.7000000000000002E-3</c:v>
                </c:pt>
                <c:pt idx="67">
                  <c:v>4.4999999999999997E-3</c:v>
                </c:pt>
                <c:pt idx="68">
                  <c:v>6.8999999999999999E-3</c:v>
                </c:pt>
                <c:pt idx="69">
                  <c:v>3.7000000000000002E-3</c:v>
                </c:pt>
                <c:pt idx="70">
                  <c:v>2.3999999999999998E-3</c:v>
                </c:pt>
                <c:pt idx="71">
                  <c:v>2E-3</c:v>
                </c:pt>
                <c:pt idx="72">
                  <c:v>2.3E-3</c:v>
                </c:pt>
                <c:pt idx="73">
                  <c:v>2.8E-3</c:v>
                </c:pt>
                <c:pt idx="74">
                  <c:v>2E-3</c:v>
                </c:pt>
                <c:pt idx="75">
                  <c:v>2E-3</c:v>
                </c:pt>
                <c:pt idx="76">
                  <c:v>2E-3</c:v>
                </c:pt>
                <c:pt idx="77">
                  <c:v>2E-3</c:v>
                </c:pt>
                <c:pt idx="78">
                  <c:v>2E-3</c:v>
                </c:pt>
                <c:pt idx="79">
                  <c:v>2E-3</c:v>
                </c:pt>
                <c:pt idx="80">
                  <c:v>2E-3</c:v>
                </c:pt>
                <c:pt idx="81">
                  <c:v>3.5999999999999999E-3</c:v>
                </c:pt>
                <c:pt idx="82">
                  <c:v>3.3999999999999998E-3</c:v>
                </c:pt>
                <c:pt idx="83">
                  <c:v>2.5000000000000001E-3</c:v>
                </c:pt>
                <c:pt idx="84">
                  <c:v>2.3E-3</c:v>
                </c:pt>
                <c:pt idx="85">
                  <c:v>1.8E-3</c:v>
                </c:pt>
                <c:pt idx="86">
                  <c:v>-4.5999999999999999E-3</c:v>
                </c:pt>
                <c:pt idx="87">
                  <c:v>2E-3</c:v>
                </c:pt>
                <c:pt idx="88">
                  <c:v>4.5999999999999999E-3</c:v>
                </c:pt>
                <c:pt idx="89">
                  <c:v>4.1000000000000003E-3</c:v>
                </c:pt>
                <c:pt idx="90">
                  <c:v>3.8999999999999998E-3</c:v>
                </c:pt>
                <c:pt idx="91">
                  <c:v>6.8999999999999999E-3</c:v>
                </c:pt>
                <c:pt idx="92">
                  <c:v>1.17E-2</c:v>
                </c:pt>
                <c:pt idx="93">
                  <c:v>8.0999999999999996E-3</c:v>
                </c:pt>
                <c:pt idx="94">
                  <c:v>7.0000000000000001E-3</c:v>
                </c:pt>
                <c:pt idx="95">
                  <c:v>6.1000000000000004E-3</c:v>
                </c:pt>
                <c:pt idx="96">
                  <c:v>5.3E-3</c:v>
                </c:pt>
                <c:pt idx="97">
                  <c:v>6.1000000000000004E-3</c:v>
                </c:pt>
                <c:pt idx="98">
                  <c:v>6.8999999999999999E-3</c:v>
                </c:pt>
                <c:pt idx="99">
                  <c:v>7.7999999999999996E-3</c:v>
                </c:pt>
                <c:pt idx="100">
                  <c:v>3.7000000000000002E-3</c:v>
                </c:pt>
                <c:pt idx="101">
                  <c:v>5.1999999999999998E-3</c:v>
                </c:pt>
                <c:pt idx="102">
                  <c:v>9.7000000000000003E-3</c:v>
                </c:pt>
                <c:pt idx="103">
                  <c:v>8.8999999999999999E-3</c:v>
                </c:pt>
                <c:pt idx="104">
                  <c:v>8.0000000000000002E-3</c:v>
                </c:pt>
                <c:pt idx="105">
                  <c:v>8.0000000000000002E-3</c:v>
                </c:pt>
                <c:pt idx="106">
                  <c:v>7.4000000000000003E-3</c:v>
                </c:pt>
                <c:pt idx="107">
                  <c:v>7.0000000000000001E-3</c:v>
                </c:pt>
                <c:pt idx="108">
                  <c:v>7.0000000000000001E-3</c:v>
                </c:pt>
                <c:pt idx="109">
                  <c:v>7.6E-3</c:v>
                </c:pt>
                <c:pt idx="110">
                  <c:v>1.09E-2</c:v>
                </c:pt>
                <c:pt idx="111">
                  <c:v>7.9000000000000008E-3</c:v>
                </c:pt>
                <c:pt idx="112">
                  <c:v>7.0000000000000001E-3</c:v>
                </c:pt>
                <c:pt idx="113">
                  <c:v>7.4999999999999997E-3</c:v>
                </c:pt>
                <c:pt idx="114">
                  <c:v>7.7000000000000002E-3</c:v>
                </c:pt>
                <c:pt idx="115">
                  <c:v>7.0000000000000001E-3</c:v>
                </c:pt>
                <c:pt idx="116">
                  <c:v>7.0000000000000001E-3</c:v>
                </c:pt>
                <c:pt idx="117">
                  <c:v>3.8999999999999998E-3</c:v>
                </c:pt>
                <c:pt idx="118">
                  <c:v>5.4000000000000003E-3</c:v>
                </c:pt>
                <c:pt idx="119">
                  <c:v>5.7000000000000002E-3</c:v>
                </c:pt>
                <c:pt idx="120">
                  <c:v>4.0000000000000001E-3</c:v>
                </c:pt>
                <c:pt idx="121">
                  <c:v>4.3E-3</c:v>
                </c:pt>
                <c:pt idx="122">
                  <c:v>5.8999999999999999E-3</c:v>
                </c:pt>
                <c:pt idx="123">
                  <c:v>4.4000000000000003E-3</c:v>
                </c:pt>
                <c:pt idx="124">
                  <c:v>4.0000000000000001E-3</c:v>
                </c:pt>
                <c:pt idx="125">
                  <c:v>3.5000000000000001E-3</c:v>
                </c:pt>
                <c:pt idx="126">
                  <c:v>3.5999999999999999E-3</c:v>
                </c:pt>
                <c:pt idx="127">
                  <c:v>5.1000000000000004E-3</c:v>
                </c:pt>
                <c:pt idx="128">
                  <c:v>6.0000000000000001E-3</c:v>
                </c:pt>
                <c:pt idx="129">
                  <c:v>1.15E-2</c:v>
                </c:pt>
                <c:pt idx="130">
                  <c:v>6.1999999999999998E-3</c:v>
                </c:pt>
                <c:pt idx="131">
                  <c:v>2E-3</c:v>
                </c:pt>
                <c:pt idx="132">
                  <c:v>4.3E-3</c:v>
                </c:pt>
                <c:pt idx="133">
                  <c:v>9.2999999999999992E-3</c:v>
                </c:pt>
                <c:pt idx="134">
                  <c:v>5.3E-3</c:v>
                </c:pt>
                <c:pt idx="135">
                  <c:v>3.5000000000000001E-3</c:v>
                </c:pt>
                <c:pt idx="136">
                  <c:v>3.5999999999999999E-3</c:v>
                </c:pt>
                <c:pt idx="137">
                  <c:v>1.2999999999999999E-3</c:v>
                </c:pt>
                <c:pt idx="138">
                  <c:v>-5.0000000000000001E-4</c:v>
                </c:pt>
                <c:pt idx="139">
                  <c:v>2.8999999999999998E-3</c:v>
                </c:pt>
                <c:pt idx="140">
                  <c:v>2E-3</c:v>
                </c:pt>
                <c:pt idx="141">
                  <c:v>5.8999999999999999E-3</c:v>
                </c:pt>
                <c:pt idx="142">
                  <c:v>2.7000000000000001E-3</c:v>
                </c:pt>
                <c:pt idx="143">
                  <c:v>8.9999999999999998E-4</c:v>
                </c:pt>
                <c:pt idx="144">
                  <c:v>2.5999999999999999E-3</c:v>
                </c:pt>
                <c:pt idx="145">
                  <c:v>3.3E-3</c:v>
                </c:pt>
                <c:pt idx="146">
                  <c:v>-1.6000000000000001E-3</c:v>
                </c:pt>
                <c:pt idx="147">
                  <c:v>2.9999999999999997E-4</c:v>
                </c:pt>
                <c:pt idx="148">
                  <c:v>5.4000000000000003E-3</c:v>
                </c:pt>
                <c:pt idx="149">
                  <c:v>3.3999999999999998E-3</c:v>
                </c:pt>
                <c:pt idx="150">
                  <c:v>1.1000000000000001E-3</c:v>
                </c:pt>
                <c:pt idx="151">
                  <c:v>9.1000000000000004E-3</c:v>
                </c:pt>
                <c:pt idx="152">
                  <c:v>9.9000000000000008E-3</c:v>
                </c:pt>
                <c:pt idx="153">
                  <c:v>6.8999999999999999E-3</c:v>
                </c:pt>
                <c:pt idx="154">
                  <c:v>4.7999999999999996E-3</c:v>
                </c:pt>
                <c:pt idx="155">
                  <c:v>3.0999999999999999E-3</c:v>
                </c:pt>
                <c:pt idx="156">
                  <c:v>3.8E-3</c:v>
                </c:pt>
                <c:pt idx="157">
                  <c:v>7.7999999999999996E-3</c:v>
                </c:pt>
                <c:pt idx="158">
                  <c:v>6.1000000000000004E-3</c:v>
                </c:pt>
                <c:pt idx="159">
                  <c:v>6.0000000000000001E-3</c:v>
                </c:pt>
                <c:pt idx="160">
                  <c:v>7.3000000000000001E-3</c:v>
                </c:pt>
                <c:pt idx="161">
                  <c:v>8.5000000000000006E-3</c:v>
                </c:pt>
                <c:pt idx="162">
                  <c:v>7.3000000000000001E-3</c:v>
                </c:pt>
                <c:pt idx="163">
                  <c:v>3.7000000000000002E-3</c:v>
                </c:pt>
                <c:pt idx="164">
                  <c:v>7.7000000000000002E-3</c:v>
                </c:pt>
                <c:pt idx="165">
                  <c:v>3.3E-3</c:v>
                </c:pt>
                <c:pt idx="166">
                  <c:v>5.7000000000000002E-3</c:v>
                </c:pt>
                <c:pt idx="167">
                  <c:v>4.4999999999999997E-3</c:v>
                </c:pt>
                <c:pt idx="168">
                  <c:v>2.2000000000000001E-3</c:v>
                </c:pt>
                <c:pt idx="169">
                  <c:v>8.0000000000000002E-3</c:v>
                </c:pt>
                <c:pt idx="170">
                  <c:v>8.0000000000000002E-3</c:v>
                </c:pt>
                <c:pt idx="171">
                  <c:v>8.0000000000000002E-3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761600"/>
        <c:axId val="122763520"/>
      </c:scatterChart>
      <c:valAx>
        <c:axId val="122761600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22763520"/>
        <c:crosses val="autoZero"/>
        <c:crossBetween val="midCat"/>
      </c:valAx>
      <c:valAx>
        <c:axId val="122763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 (%)</a:t>
                </a:r>
              </a:p>
            </c:rich>
          </c:tx>
          <c:layout>
            <c:manualLayout>
              <c:xMode val="edge"/>
              <c:yMode val="edge"/>
              <c:x val="1.1714589989350403E-2"/>
              <c:y val="0.43807184838889573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2276160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NO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data'!$F$10:$F$200</c:f>
              <c:numCache>
                <c:formatCode>General</c:formatCode>
                <c:ptCount val="191"/>
                <c:pt idx="0">
                  <c:v>454.9</c:v>
                </c:pt>
                <c:pt idx="1">
                  <c:v>453.6</c:v>
                </c:pt>
                <c:pt idx="2">
                  <c:v>440.5</c:v>
                </c:pt>
                <c:pt idx="3">
                  <c:v>422.8</c:v>
                </c:pt>
                <c:pt idx="4">
                  <c:v>412.9</c:v>
                </c:pt>
                <c:pt idx="5">
                  <c:v>400.2</c:v>
                </c:pt>
                <c:pt idx="6">
                  <c:v>397</c:v>
                </c:pt>
                <c:pt idx="7">
                  <c:v>393.4</c:v>
                </c:pt>
                <c:pt idx="8">
                  <c:v>388.2</c:v>
                </c:pt>
                <c:pt idx="9">
                  <c:v>387.8</c:v>
                </c:pt>
                <c:pt idx="10">
                  <c:v>417.3</c:v>
                </c:pt>
                <c:pt idx="11">
                  <c:v>426.9</c:v>
                </c:pt>
                <c:pt idx="12">
                  <c:v>431.3</c:v>
                </c:pt>
                <c:pt idx="13">
                  <c:v>433.6</c:v>
                </c:pt>
                <c:pt idx="14">
                  <c:v>424.7</c:v>
                </c:pt>
                <c:pt idx="15">
                  <c:v>414.7</c:v>
                </c:pt>
                <c:pt idx="16">
                  <c:v>423.6</c:v>
                </c:pt>
                <c:pt idx="17">
                  <c:v>443.3</c:v>
                </c:pt>
                <c:pt idx="18">
                  <c:v>449.8</c:v>
                </c:pt>
                <c:pt idx="19">
                  <c:v>450.8</c:v>
                </c:pt>
                <c:pt idx="20">
                  <c:v>451.3</c:v>
                </c:pt>
                <c:pt idx="21">
                  <c:v>452.8</c:v>
                </c:pt>
                <c:pt idx="22">
                  <c:v>444.7</c:v>
                </c:pt>
                <c:pt idx="23">
                  <c:v>438</c:v>
                </c:pt>
                <c:pt idx="24">
                  <c:v>432.6</c:v>
                </c:pt>
                <c:pt idx="25">
                  <c:v>425.7</c:v>
                </c:pt>
                <c:pt idx="26">
                  <c:v>417.2</c:v>
                </c:pt>
                <c:pt idx="27">
                  <c:v>406.7</c:v>
                </c:pt>
                <c:pt idx="28">
                  <c:v>375.7</c:v>
                </c:pt>
                <c:pt idx="29">
                  <c:v>336.1</c:v>
                </c:pt>
                <c:pt idx="30">
                  <c:v>301.2</c:v>
                </c:pt>
                <c:pt idx="31">
                  <c:v>316.60000000000002</c:v>
                </c:pt>
                <c:pt idx="32">
                  <c:v>352.8</c:v>
                </c:pt>
                <c:pt idx="33">
                  <c:v>365.3</c:v>
                </c:pt>
                <c:pt idx="34">
                  <c:v>388.4</c:v>
                </c:pt>
                <c:pt idx="35">
                  <c:v>401.7</c:v>
                </c:pt>
                <c:pt idx="36">
                  <c:v>405</c:v>
                </c:pt>
                <c:pt idx="37">
                  <c:v>402.4</c:v>
                </c:pt>
                <c:pt idx="38">
                  <c:v>396.8</c:v>
                </c:pt>
                <c:pt idx="39">
                  <c:v>391.9</c:v>
                </c:pt>
                <c:pt idx="40">
                  <c:v>387.5</c:v>
                </c:pt>
                <c:pt idx="41">
                  <c:v>381.1</c:v>
                </c:pt>
                <c:pt idx="42">
                  <c:v>375.5</c:v>
                </c:pt>
                <c:pt idx="43">
                  <c:v>374.9</c:v>
                </c:pt>
                <c:pt idx="44">
                  <c:v>364.3</c:v>
                </c:pt>
                <c:pt idx="45">
                  <c:v>365.2</c:v>
                </c:pt>
                <c:pt idx="46">
                  <c:v>367.4</c:v>
                </c:pt>
                <c:pt idx="47">
                  <c:v>368</c:v>
                </c:pt>
                <c:pt idx="48">
                  <c:v>368.4</c:v>
                </c:pt>
                <c:pt idx="49">
                  <c:v>368.4</c:v>
                </c:pt>
                <c:pt idx="50">
                  <c:v>369</c:v>
                </c:pt>
                <c:pt idx="51">
                  <c:v>374.8</c:v>
                </c:pt>
                <c:pt idx="52">
                  <c:v>386.9</c:v>
                </c:pt>
                <c:pt idx="53">
                  <c:v>389.1</c:v>
                </c:pt>
                <c:pt idx="54">
                  <c:v>389.8</c:v>
                </c:pt>
                <c:pt idx="55">
                  <c:v>395.1</c:v>
                </c:pt>
                <c:pt idx="56">
                  <c:v>400</c:v>
                </c:pt>
                <c:pt idx="57">
                  <c:v>400.1</c:v>
                </c:pt>
                <c:pt idx="58">
                  <c:v>397.2</c:v>
                </c:pt>
                <c:pt idx="59">
                  <c:v>396.2</c:v>
                </c:pt>
                <c:pt idx="60">
                  <c:v>372.7</c:v>
                </c:pt>
                <c:pt idx="61">
                  <c:v>362.5</c:v>
                </c:pt>
                <c:pt idx="62">
                  <c:v>370.9</c:v>
                </c:pt>
                <c:pt idx="63">
                  <c:v>377.3</c:v>
                </c:pt>
                <c:pt idx="64">
                  <c:v>386.6</c:v>
                </c:pt>
                <c:pt idx="65">
                  <c:v>386.7</c:v>
                </c:pt>
                <c:pt idx="66">
                  <c:v>383.7</c:v>
                </c:pt>
                <c:pt idx="67">
                  <c:v>381.7</c:v>
                </c:pt>
                <c:pt idx="68">
                  <c:v>378.9</c:v>
                </c:pt>
                <c:pt idx="69">
                  <c:v>378.5</c:v>
                </c:pt>
                <c:pt idx="70">
                  <c:v>383.1</c:v>
                </c:pt>
                <c:pt idx="71">
                  <c:v>389.9</c:v>
                </c:pt>
                <c:pt idx="72">
                  <c:v>394.6</c:v>
                </c:pt>
                <c:pt idx="73">
                  <c:v>395.5</c:v>
                </c:pt>
                <c:pt idx="74">
                  <c:v>396.7</c:v>
                </c:pt>
                <c:pt idx="75">
                  <c:v>403</c:v>
                </c:pt>
                <c:pt idx="76">
                  <c:v>425.4</c:v>
                </c:pt>
                <c:pt idx="77">
                  <c:v>449</c:v>
                </c:pt>
                <c:pt idx="78">
                  <c:v>461.7</c:v>
                </c:pt>
                <c:pt idx="79">
                  <c:v>461.6</c:v>
                </c:pt>
                <c:pt idx="80">
                  <c:v>461.5</c:v>
                </c:pt>
                <c:pt idx="81">
                  <c:v>461.5</c:v>
                </c:pt>
                <c:pt idx="82">
                  <c:v>462.1</c:v>
                </c:pt>
                <c:pt idx="83">
                  <c:v>464.5</c:v>
                </c:pt>
                <c:pt idx="84">
                  <c:v>484.5</c:v>
                </c:pt>
                <c:pt idx="85">
                  <c:v>500.2</c:v>
                </c:pt>
                <c:pt idx="86">
                  <c:v>516.9</c:v>
                </c:pt>
                <c:pt idx="87">
                  <c:v>519.9</c:v>
                </c:pt>
                <c:pt idx="88">
                  <c:v>526.4</c:v>
                </c:pt>
                <c:pt idx="89">
                  <c:v>527</c:v>
                </c:pt>
                <c:pt idx="90">
                  <c:v>522.70000000000005</c:v>
                </c:pt>
                <c:pt idx="91">
                  <c:v>520</c:v>
                </c:pt>
                <c:pt idx="92">
                  <c:v>517.29999999999995</c:v>
                </c:pt>
                <c:pt idx="93">
                  <c:v>516.20000000000005</c:v>
                </c:pt>
                <c:pt idx="94">
                  <c:v>516.20000000000005</c:v>
                </c:pt>
                <c:pt idx="95">
                  <c:v>518.1</c:v>
                </c:pt>
                <c:pt idx="96">
                  <c:v>524</c:v>
                </c:pt>
                <c:pt idx="97">
                  <c:v>524.29999999999995</c:v>
                </c:pt>
                <c:pt idx="98">
                  <c:v>523.6</c:v>
                </c:pt>
                <c:pt idx="99">
                  <c:v>520.79999999999995</c:v>
                </c:pt>
                <c:pt idx="100">
                  <c:v>518.5</c:v>
                </c:pt>
                <c:pt idx="101">
                  <c:v>517.29999999999995</c:v>
                </c:pt>
                <c:pt idx="102">
                  <c:v>510</c:v>
                </c:pt>
                <c:pt idx="103">
                  <c:v>498.7</c:v>
                </c:pt>
                <c:pt idx="104">
                  <c:v>496.9</c:v>
                </c:pt>
                <c:pt idx="105">
                  <c:v>496.9</c:v>
                </c:pt>
                <c:pt idx="106">
                  <c:v>497</c:v>
                </c:pt>
                <c:pt idx="107">
                  <c:v>493.3</c:v>
                </c:pt>
                <c:pt idx="108">
                  <c:v>475.3</c:v>
                </c:pt>
                <c:pt idx="109">
                  <c:v>467.9</c:v>
                </c:pt>
                <c:pt idx="110">
                  <c:v>462.1</c:v>
                </c:pt>
                <c:pt idx="111">
                  <c:v>455.3</c:v>
                </c:pt>
                <c:pt idx="112">
                  <c:v>429.9</c:v>
                </c:pt>
                <c:pt idx="113">
                  <c:v>424.3</c:v>
                </c:pt>
                <c:pt idx="114">
                  <c:v>440.7</c:v>
                </c:pt>
                <c:pt idx="115">
                  <c:v>442.2</c:v>
                </c:pt>
                <c:pt idx="116">
                  <c:v>436.1</c:v>
                </c:pt>
                <c:pt idx="117">
                  <c:v>430.8</c:v>
                </c:pt>
                <c:pt idx="118">
                  <c:v>418.5</c:v>
                </c:pt>
                <c:pt idx="119">
                  <c:v>415.5</c:v>
                </c:pt>
                <c:pt idx="120">
                  <c:v>415.5</c:v>
                </c:pt>
                <c:pt idx="121">
                  <c:v>418.9</c:v>
                </c:pt>
                <c:pt idx="122">
                  <c:v>423.9</c:v>
                </c:pt>
                <c:pt idx="123">
                  <c:v>427.6</c:v>
                </c:pt>
                <c:pt idx="124">
                  <c:v>429.4</c:v>
                </c:pt>
                <c:pt idx="125">
                  <c:v>425</c:v>
                </c:pt>
                <c:pt idx="126">
                  <c:v>417.5</c:v>
                </c:pt>
                <c:pt idx="127">
                  <c:v>416.7</c:v>
                </c:pt>
                <c:pt idx="128">
                  <c:v>415.7</c:v>
                </c:pt>
                <c:pt idx="129">
                  <c:v>415.7</c:v>
                </c:pt>
                <c:pt idx="130">
                  <c:v>415.6</c:v>
                </c:pt>
                <c:pt idx="131">
                  <c:v>416.4</c:v>
                </c:pt>
                <c:pt idx="132">
                  <c:v>416.9</c:v>
                </c:pt>
                <c:pt idx="133">
                  <c:v>424.2</c:v>
                </c:pt>
                <c:pt idx="134">
                  <c:v>426</c:v>
                </c:pt>
                <c:pt idx="135">
                  <c:v>430.1</c:v>
                </c:pt>
                <c:pt idx="136">
                  <c:v>441.8</c:v>
                </c:pt>
                <c:pt idx="137">
                  <c:v>448.7</c:v>
                </c:pt>
                <c:pt idx="138">
                  <c:v>454.7</c:v>
                </c:pt>
                <c:pt idx="139">
                  <c:v>464.1</c:v>
                </c:pt>
                <c:pt idx="140">
                  <c:v>470</c:v>
                </c:pt>
                <c:pt idx="141">
                  <c:v>459.9</c:v>
                </c:pt>
                <c:pt idx="142">
                  <c:v>429.8</c:v>
                </c:pt>
                <c:pt idx="143">
                  <c:v>425</c:v>
                </c:pt>
                <c:pt idx="144">
                  <c:v>447.5</c:v>
                </c:pt>
                <c:pt idx="145">
                  <c:v>458</c:v>
                </c:pt>
                <c:pt idx="146">
                  <c:v>464.6</c:v>
                </c:pt>
                <c:pt idx="147">
                  <c:v>464.8</c:v>
                </c:pt>
                <c:pt idx="148">
                  <c:v>462.4</c:v>
                </c:pt>
                <c:pt idx="149">
                  <c:v>458.4</c:v>
                </c:pt>
                <c:pt idx="150">
                  <c:v>459</c:v>
                </c:pt>
                <c:pt idx="151">
                  <c:v>465.6</c:v>
                </c:pt>
                <c:pt idx="152">
                  <c:v>467.2</c:v>
                </c:pt>
                <c:pt idx="153">
                  <c:v>467.2</c:v>
                </c:pt>
                <c:pt idx="154">
                  <c:v>469.7</c:v>
                </c:pt>
                <c:pt idx="155">
                  <c:v>472.9</c:v>
                </c:pt>
                <c:pt idx="156">
                  <c:v>459</c:v>
                </c:pt>
                <c:pt idx="157">
                  <c:v>444.2</c:v>
                </c:pt>
                <c:pt idx="158">
                  <c:v>440.8</c:v>
                </c:pt>
                <c:pt idx="159">
                  <c:v>440.8</c:v>
                </c:pt>
                <c:pt idx="160">
                  <c:v>440.9</c:v>
                </c:pt>
                <c:pt idx="161">
                  <c:v>443.2</c:v>
                </c:pt>
                <c:pt idx="162">
                  <c:v>441.5</c:v>
                </c:pt>
                <c:pt idx="163">
                  <c:v>439.4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data'!$F$10:$F$200</c:f>
              <c:numCache>
                <c:formatCode>General</c:formatCode>
                <c:ptCount val="191"/>
                <c:pt idx="0">
                  <c:v>439.4</c:v>
                </c:pt>
                <c:pt idx="1">
                  <c:v>429.1</c:v>
                </c:pt>
                <c:pt idx="2">
                  <c:v>423</c:v>
                </c:pt>
                <c:pt idx="3">
                  <c:v>418.9</c:v>
                </c:pt>
                <c:pt idx="4">
                  <c:v>418.5</c:v>
                </c:pt>
                <c:pt idx="5">
                  <c:v>417.9</c:v>
                </c:pt>
                <c:pt idx="6">
                  <c:v>408.1</c:v>
                </c:pt>
                <c:pt idx="7">
                  <c:v>393.8</c:v>
                </c:pt>
                <c:pt idx="8">
                  <c:v>389.1</c:v>
                </c:pt>
                <c:pt idx="9">
                  <c:v>393.5</c:v>
                </c:pt>
                <c:pt idx="10">
                  <c:v>420.4</c:v>
                </c:pt>
                <c:pt idx="11">
                  <c:v>433.4</c:v>
                </c:pt>
                <c:pt idx="12">
                  <c:v>434.3</c:v>
                </c:pt>
                <c:pt idx="13">
                  <c:v>433.4</c:v>
                </c:pt>
                <c:pt idx="14">
                  <c:v>430</c:v>
                </c:pt>
                <c:pt idx="15">
                  <c:v>415.5</c:v>
                </c:pt>
                <c:pt idx="16">
                  <c:v>409.2</c:v>
                </c:pt>
                <c:pt idx="17">
                  <c:v>425.3</c:v>
                </c:pt>
                <c:pt idx="18">
                  <c:v>433.4</c:v>
                </c:pt>
                <c:pt idx="19">
                  <c:v>438.5</c:v>
                </c:pt>
                <c:pt idx="20">
                  <c:v>436.9</c:v>
                </c:pt>
                <c:pt idx="21">
                  <c:v>433.3</c:v>
                </c:pt>
                <c:pt idx="22">
                  <c:v>433.4</c:v>
                </c:pt>
                <c:pt idx="23">
                  <c:v>430.7</c:v>
                </c:pt>
                <c:pt idx="24">
                  <c:v>424.4</c:v>
                </c:pt>
                <c:pt idx="25">
                  <c:v>413.2</c:v>
                </c:pt>
                <c:pt idx="26">
                  <c:v>407.7</c:v>
                </c:pt>
                <c:pt idx="27">
                  <c:v>371.2</c:v>
                </c:pt>
                <c:pt idx="28">
                  <c:v>348.6</c:v>
                </c:pt>
                <c:pt idx="29">
                  <c:v>345.6</c:v>
                </c:pt>
                <c:pt idx="30">
                  <c:v>345.5</c:v>
                </c:pt>
                <c:pt idx="31">
                  <c:v>345.5</c:v>
                </c:pt>
                <c:pt idx="32">
                  <c:v>347.3</c:v>
                </c:pt>
                <c:pt idx="33">
                  <c:v>368.2</c:v>
                </c:pt>
                <c:pt idx="34">
                  <c:v>384.1</c:v>
                </c:pt>
                <c:pt idx="35">
                  <c:v>390.3</c:v>
                </c:pt>
                <c:pt idx="36">
                  <c:v>391.1</c:v>
                </c:pt>
                <c:pt idx="37">
                  <c:v>396.1</c:v>
                </c:pt>
                <c:pt idx="38">
                  <c:v>399.9</c:v>
                </c:pt>
                <c:pt idx="39">
                  <c:v>404.6</c:v>
                </c:pt>
                <c:pt idx="40">
                  <c:v>403.1</c:v>
                </c:pt>
                <c:pt idx="41">
                  <c:v>387.5</c:v>
                </c:pt>
                <c:pt idx="42">
                  <c:v>381.7</c:v>
                </c:pt>
                <c:pt idx="43">
                  <c:v>381.9</c:v>
                </c:pt>
                <c:pt idx="44">
                  <c:v>382</c:v>
                </c:pt>
                <c:pt idx="45">
                  <c:v>377.5</c:v>
                </c:pt>
                <c:pt idx="46">
                  <c:v>373.1</c:v>
                </c:pt>
                <c:pt idx="47">
                  <c:v>372.1</c:v>
                </c:pt>
                <c:pt idx="48">
                  <c:v>364</c:v>
                </c:pt>
                <c:pt idx="49">
                  <c:v>362</c:v>
                </c:pt>
                <c:pt idx="50">
                  <c:v>362</c:v>
                </c:pt>
                <c:pt idx="51">
                  <c:v>370.7</c:v>
                </c:pt>
                <c:pt idx="52">
                  <c:v>380.5</c:v>
                </c:pt>
                <c:pt idx="53">
                  <c:v>382.3</c:v>
                </c:pt>
                <c:pt idx="54">
                  <c:v>382</c:v>
                </c:pt>
                <c:pt idx="55">
                  <c:v>385.3</c:v>
                </c:pt>
                <c:pt idx="56">
                  <c:v>392.4</c:v>
                </c:pt>
                <c:pt idx="57">
                  <c:v>401.6</c:v>
                </c:pt>
                <c:pt idx="58">
                  <c:v>408</c:v>
                </c:pt>
                <c:pt idx="59">
                  <c:v>417.3</c:v>
                </c:pt>
                <c:pt idx="60">
                  <c:v>421.8</c:v>
                </c:pt>
                <c:pt idx="61">
                  <c:v>421.9</c:v>
                </c:pt>
                <c:pt idx="62">
                  <c:v>421.6</c:v>
                </c:pt>
                <c:pt idx="63">
                  <c:v>419.1</c:v>
                </c:pt>
                <c:pt idx="64">
                  <c:v>412.1</c:v>
                </c:pt>
                <c:pt idx="65">
                  <c:v>400.4</c:v>
                </c:pt>
                <c:pt idx="66">
                  <c:v>400.8</c:v>
                </c:pt>
                <c:pt idx="67">
                  <c:v>394.5</c:v>
                </c:pt>
                <c:pt idx="68">
                  <c:v>385.3</c:v>
                </c:pt>
                <c:pt idx="69">
                  <c:v>370.7</c:v>
                </c:pt>
                <c:pt idx="70">
                  <c:v>367.7</c:v>
                </c:pt>
                <c:pt idx="71">
                  <c:v>378.2</c:v>
                </c:pt>
                <c:pt idx="72">
                  <c:v>386.2</c:v>
                </c:pt>
                <c:pt idx="73">
                  <c:v>386.4</c:v>
                </c:pt>
                <c:pt idx="74">
                  <c:v>388.1</c:v>
                </c:pt>
                <c:pt idx="75">
                  <c:v>395.2</c:v>
                </c:pt>
                <c:pt idx="76">
                  <c:v>396.6</c:v>
                </c:pt>
                <c:pt idx="77">
                  <c:v>396.7</c:v>
                </c:pt>
                <c:pt idx="78">
                  <c:v>416.7</c:v>
                </c:pt>
                <c:pt idx="79">
                  <c:v>436.9</c:v>
                </c:pt>
                <c:pt idx="80">
                  <c:v>445.7</c:v>
                </c:pt>
                <c:pt idx="81">
                  <c:v>448.4</c:v>
                </c:pt>
                <c:pt idx="82">
                  <c:v>439.3</c:v>
                </c:pt>
                <c:pt idx="83">
                  <c:v>432.9</c:v>
                </c:pt>
                <c:pt idx="84">
                  <c:v>433.4</c:v>
                </c:pt>
                <c:pt idx="85">
                  <c:v>435.3</c:v>
                </c:pt>
                <c:pt idx="86">
                  <c:v>448.4</c:v>
                </c:pt>
                <c:pt idx="87">
                  <c:v>480.6</c:v>
                </c:pt>
                <c:pt idx="88">
                  <c:v>508.1</c:v>
                </c:pt>
                <c:pt idx="89">
                  <c:v>511.2</c:v>
                </c:pt>
                <c:pt idx="90">
                  <c:v>512.1</c:v>
                </c:pt>
                <c:pt idx="91">
                  <c:v>510.8</c:v>
                </c:pt>
                <c:pt idx="92">
                  <c:v>511.5</c:v>
                </c:pt>
                <c:pt idx="93">
                  <c:v>518.5</c:v>
                </c:pt>
                <c:pt idx="94">
                  <c:v>523.9</c:v>
                </c:pt>
                <c:pt idx="95">
                  <c:v>525.29999999999995</c:v>
                </c:pt>
                <c:pt idx="96">
                  <c:v>525.6</c:v>
                </c:pt>
                <c:pt idx="97">
                  <c:v>525.6</c:v>
                </c:pt>
                <c:pt idx="98">
                  <c:v>510.6</c:v>
                </c:pt>
                <c:pt idx="99">
                  <c:v>470.4</c:v>
                </c:pt>
                <c:pt idx="100">
                  <c:v>451.8</c:v>
                </c:pt>
                <c:pt idx="101">
                  <c:v>459.8</c:v>
                </c:pt>
                <c:pt idx="102">
                  <c:v>474.4</c:v>
                </c:pt>
                <c:pt idx="103">
                  <c:v>481.3</c:v>
                </c:pt>
                <c:pt idx="104">
                  <c:v>483.5</c:v>
                </c:pt>
                <c:pt idx="105">
                  <c:v>485.9</c:v>
                </c:pt>
                <c:pt idx="106">
                  <c:v>486.1</c:v>
                </c:pt>
                <c:pt idx="107">
                  <c:v>486.1</c:v>
                </c:pt>
                <c:pt idx="108">
                  <c:v>484.6</c:v>
                </c:pt>
                <c:pt idx="109">
                  <c:v>482</c:v>
                </c:pt>
                <c:pt idx="110">
                  <c:v>481.9</c:v>
                </c:pt>
                <c:pt idx="111">
                  <c:v>481.8</c:v>
                </c:pt>
                <c:pt idx="112">
                  <c:v>480.3</c:v>
                </c:pt>
                <c:pt idx="113">
                  <c:v>473.3</c:v>
                </c:pt>
                <c:pt idx="114">
                  <c:v>465.4</c:v>
                </c:pt>
                <c:pt idx="115">
                  <c:v>454.8</c:v>
                </c:pt>
                <c:pt idx="116">
                  <c:v>452.2</c:v>
                </c:pt>
                <c:pt idx="117">
                  <c:v>449.2</c:v>
                </c:pt>
                <c:pt idx="118">
                  <c:v>438</c:v>
                </c:pt>
                <c:pt idx="119">
                  <c:v>437.2</c:v>
                </c:pt>
                <c:pt idx="120">
                  <c:v>434.7</c:v>
                </c:pt>
                <c:pt idx="121">
                  <c:v>428.8</c:v>
                </c:pt>
                <c:pt idx="122">
                  <c:v>426.9</c:v>
                </c:pt>
                <c:pt idx="123">
                  <c:v>414.1</c:v>
                </c:pt>
                <c:pt idx="124">
                  <c:v>393.8</c:v>
                </c:pt>
                <c:pt idx="125">
                  <c:v>390.3</c:v>
                </c:pt>
                <c:pt idx="126">
                  <c:v>391.5</c:v>
                </c:pt>
                <c:pt idx="127">
                  <c:v>397.5</c:v>
                </c:pt>
                <c:pt idx="128">
                  <c:v>400.1</c:v>
                </c:pt>
                <c:pt idx="129">
                  <c:v>402.6</c:v>
                </c:pt>
                <c:pt idx="130">
                  <c:v>402.5</c:v>
                </c:pt>
                <c:pt idx="131">
                  <c:v>402.4</c:v>
                </c:pt>
                <c:pt idx="132">
                  <c:v>400.3</c:v>
                </c:pt>
                <c:pt idx="133">
                  <c:v>388.2</c:v>
                </c:pt>
                <c:pt idx="134">
                  <c:v>383.3</c:v>
                </c:pt>
                <c:pt idx="135">
                  <c:v>400.9</c:v>
                </c:pt>
                <c:pt idx="136">
                  <c:v>412.8</c:v>
                </c:pt>
                <c:pt idx="137">
                  <c:v>414.6</c:v>
                </c:pt>
                <c:pt idx="138">
                  <c:v>417.8</c:v>
                </c:pt>
                <c:pt idx="139">
                  <c:v>419.2</c:v>
                </c:pt>
                <c:pt idx="140">
                  <c:v>418.4</c:v>
                </c:pt>
                <c:pt idx="141">
                  <c:v>421.4</c:v>
                </c:pt>
                <c:pt idx="142">
                  <c:v>443.7</c:v>
                </c:pt>
                <c:pt idx="143">
                  <c:v>459.7</c:v>
                </c:pt>
                <c:pt idx="144">
                  <c:v>466.8</c:v>
                </c:pt>
                <c:pt idx="145">
                  <c:v>419</c:v>
                </c:pt>
                <c:pt idx="146">
                  <c:v>398.5</c:v>
                </c:pt>
                <c:pt idx="147">
                  <c:v>384.8</c:v>
                </c:pt>
                <c:pt idx="148">
                  <c:v>391.7</c:v>
                </c:pt>
                <c:pt idx="149">
                  <c:v>396.8</c:v>
                </c:pt>
                <c:pt idx="150">
                  <c:v>412.8</c:v>
                </c:pt>
                <c:pt idx="151">
                  <c:v>426.5</c:v>
                </c:pt>
                <c:pt idx="152">
                  <c:v>430.8</c:v>
                </c:pt>
                <c:pt idx="153">
                  <c:v>434.4</c:v>
                </c:pt>
                <c:pt idx="154">
                  <c:v>434</c:v>
                </c:pt>
                <c:pt idx="155">
                  <c:v>431.5</c:v>
                </c:pt>
                <c:pt idx="156">
                  <c:v>430</c:v>
                </c:pt>
                <c:pt idx="157">
                  <c:v>442.8</c:v>
                </c:pt>
                <c:pt idx="158">
                  <c:v>454.6</c:v>
                </c:pt>
                <c:pt idx="159">
                  <c:v>458.7</c:v>
                </c:pt>
                <c:pt idx="160">
                  <c:v>458.7</c:v>
                </c:pt>
                <c:pt idx="161">
                  <c:v>457.1</c:v>
                </c:pt>
                <c:pt idx="162">
                  <c:v>448</c:v>
                </c:pt>
                <c:pt idx="163">
                  <c:v>437.6</c:v>
                </c:pt>
                <c:pt idx="164">
                  <c:v>430.6</c:v>
                </c:pt>
                <c:pt idx="165">
                  <c:v>428.8</c:v>
                </c:pt>
                <c:pt idx="166">
                  <c:v>432.4</c:v>
                </c:pt>
                <c:pt idx="167">
                  <c:v>432.8</c:v>
                </c:pt>
                <c:pt idx="168">
                  <c:v>432.7</c:v>
                </c:pt>
                <c:pt idx="169">
                  <c:v>432.1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data'!$F$10:$F$200</c:f>
              <c:numCache>
                <c:formatCode>General</c:formatCode>
                <c:ptCount val="191"/>
                <c:pt idx="0">
                  <c:v>432.1</c:v>
                </c:pt>
                <c:pt idx="1">
                  <c:v>420.9</c:v>
                </c:pt>
                <c:pt idx="2">
                  <c:v>420.9</c:v>
                </c:pt>
                <c:pt idx="3">
                  <c:v>420.2</c:v>
                </c:pt>
                <c:pt idx="4">
                  <c:v>418.6</c:v>
                </c:pt>
                <c:pt idx="5">
                  <c:v>417.4</c:v>
                </c:pt>
                <c:pt idx="6">
                  <c:v>416.3</c:v>
                </c:pt>
                <c:pt idx="7">
                  <c:v>412.9</c:v>
                </c:pt>
                <c:pt idx="8">
                  <c:v>385.4</c:v>
                </c:pt>
                <c:pt idx="9">
                  <c:v>376.7</c:v>
                </c:pt>
                <c:pt idx="10">
                  <c:v>376.7</c:v>
                </c:pt>
                <c:pt idx="11">
                  <c:v>387.4</c:v>
                </c:pt>
                <c:pt idx="12">
                  <c:v>399.7</c:v>
                </c:pt>
                <c:pt idx="13">
                  <c:v>409.1</c:v>
                </c:pt>
                <c:pt idx="14">
                  <c:v>377.9</c:v>
                </c:pt>
                <c:pt idx="15">
                  <c:v>346.1</c:v>
                </c:pt>
                <c:pt idx="16">
                  <c:v>380.8</c:v>
                </c:pt>
                <c:pt idx="17">
                  <c:v>413.8</c:v>
                </c:pt>
                <c:pt idx="18">
                  <c:v>423</c:v>
                </c:pt>
                <c:pt idx="19">
                  <c:v>429.9</c:v>
                </c:pt>
                <c:pt idx="20">
                  <c:v>438.7</c:v>
                </c:pt>
                <c:pt idx="21">
                  <c:v>438.7</c:v>
                </c:pt>
                <c:pt idx="22">
                  <c:v>432.3</c:v>
                </c:pt>
                <c:pt idx="23">
                  <c:v>426.9</c:v>
                </c:pt>
                <c:pt idx="24">
                  <c:v>426.6</c:v>
                </c:pt>
                <c:pt idx="25">
                  <c:v>423.2</c:v>
                </c:pt>
                <c:pt idx="26">
                  <c:v>416.2</c:v>
                </c:pt>
                <c:pt idx="27">
                  <c:v>408.8</c:v>
                </c:pt>
                <c:pt idx="28">
                  <c:v>393.7</c:v>
                </c:pt>
                <c:pt idx="29">
                  <c:v>370.9</c:v>
                </c:pt>
                <c:pt idx="30">
                  <c:v>348.6</c:v>
                </c:pt>
                <c:pt idx="31">
                  <c:v>338.7</c:v>
                </c:pt>
                <c:pt idx="32">
                  <c:v>329.1</c:v>
                </c:pt>
                <c:pt idx="33">
                  <c:v>326.39999999999998</c:v>
                </c:pt>
                <c:pt idx="34">
                  <c:v>336.6</c:v>
                </c:pt>
                <c:pt idx="35">
                  <c:v>355.3</c:v>
                </c:pt>
                <c:pt idx="36">
                  <c:v>367.9</c:v>
                </c:pt>
                <c:pt idx="37">
                  <c:v>377.5</c:v>
                </c:pt>
                <c:pt idx="38">
                  <c:v>391.8</c:v>
                </c:pt>
                <c:pt idx="39">
                  <c:v>395.7</c:v>
                </c:pt>
                <c:pt idx="40">
                  <c:v>395.7</c:v>
                </c:pt>
                <c:pt idx="41">
                  <c:v>395.2</c:v>
                </c:pt>
                <c:pt idx="42">
                  <c:v>387</c:v>
                </c:pt>
                <c:pt idx="43">
                  <c:v>385.8</c:v>
                </c:pt>
                <c:pt idx="44">
                  <c:v>383.1</c:v>
                </c:pt>
                <c:pt idx="45">
                  <c:v>371.2</c:v>
                </c:pt>
                <c:pt idx="46">
                  <c:v>365.9</c:v>
                </c:pt>
                <c:pt idx="47">
                  <c:v>363.1</c:v>
                </c:pt>
                <c:pt idx="48">
                  <c:v>361.9</c:v>
                </c:pt>
                <c:pt idx="49">
                  <c:v>361.7</c:v>
                </c:pt>
                <c:pt idx="50">
                  <c:v>361.3</c:v>
                </c:pt>
                <c:pt idx="51">
                  <c:v>360.9</c:v>
                </c:pt>
                <c:pt idx="52">
                  <c:v>360.9</c:v>
                </c:pt>
                <c:pt idx="53">
                  <c:v>361.3</c:v>
                </c:pt>
                <c:pt idx="54">
                  <c:v>366.9</c:v>
                </c:pt>
                <c:pt idx="55">
                  <c:v>367.8</c:v>
                </c:pt>
                <c:pt idx="56">
                  <c:v>376.2</c:v>
                </c:pt>
                <c:pt idx="57">
                  <c:v>395</c:v>
                </c:pt>
                <c:pt idx="58">
                  <c:v>401.8</c:v>
                </c:pt>
                <c:pt idx="59">
                  <c:v>402.8</c:v>
                </c:pt>
                <c:pt idx="60">
                  <c:v>403.5</c:v>
                </c:pt>
                <c:pt idx="61">
                  <c:v>408.8</c:v>
                </c:pt>
                <c:pt idx="62">
                  <c:v>416.5</c:v>
                </c:pt>
                <c:pt idx="63">
                  <c:v>421.2</c:v>
                </c:pt>
                <c:pt idx="64">
                  <c:v>412.8</c:v>
                </c:pt>
                <c:pt idx="65">
                  <c:v>397.5</c:v>
                </c:pt>
                <c:pt idx="66">
                  <c:v>395.7</c:v>
                </c:pt>
                <c:pt idx="67">
                  <c:v>397.1</c:v>
                </c:pt>
                <c:pt idx="68">
                  <c:v>395.9</c:v>
                </c:pt>
                <c:pt idx="69">
                  <c:v>391.8</c:v>
                </c:pt>
                <c:pt idx="70">
                  <c:v>385</c:v>
                </c:pt>
                <c:pt idx="71">
                  <c:v>382</c:v>
                </c:pt>
                <c:pt idx="72">
                  <c:v>381.2</c:v>
                </c:pt>
                <c:pt idx="73">
                  <c:v>381.3</c:v>
                </c:pt>
                <c:pt idx="74">
                  <c:v>387.8</c:v>
                </c:pt>
                <c:pt idx="75">
                  <c:v>390.2</c:v>
                </c:pt>
                <c:pt idx="76">
                  <c:v>391.6</c:v>
                </c:pt>
                <c:pt idx="77">
                  <c:v>398.4</c:v>
                </c:pt>
                <c:pt idx="78">
                  <c:v>404.9</c:v>
                </c:pt>
                <c:pt idx="79">
                  <c:v>412.8</c:v>
                </c:pt>
                <c:pt idx="80">
                  <c:v>426.5</c:v>
                </c:pt>
                <c:pt idx="81">
                  <c:v>441.1</c:v>
                </c:pt>
                <c:pt idx="82">
                  <c:v>455.8</c:v>
                </c:pt>
                <c:pt idx="83">
                  <c:v>457</c:v>
                </c:pt>
                <c:pt idx="84">
                  <c:v>457</c:v>
                </c:pt>
                <c:pt idx="85">
                  <c:v>456.9</c:v>
                </c:pt>
                <c:pt idx="86">
                  <c:v>461.1</c:v>
                </c:pt>
                <c:pt idx="87">
                  <c:v>476.2</c:v>
                </c:pt>
                <c:pt idx="88">
                  <c:v>492.7</c:v>
                </c:pt>
                <c:pt idx="89">
                  <c:v>508.8</c:v>
                </c:pt>
                <c:pt idx="90">
                  <c:v>517.5</c:v>
                </c:pt>
                <c:pt idx="91">
                  <c:v>520.70000000000005</c:v>
                </c:pt>
                <c:pt idx="92">
                  <c:v>520.79999999999995</c:v>
                </c:pt>
                <c:pt idx="93">
                  <c:v>520.70000000000005</c:v>
                </c:pt>
                <c:pt idx="94">
                  <c:v>520.6</c:v>
                </c:pt>
                <c:pt idx="95">
                  <c:v>520.70000000000005</c:v>
                </c:pt>
                <c:pt idx="96">
                  <c:v>520.70000000000005</c:v>
                </c:pt>
                <c:pt idx="97">
                  <c:v>522.29999999999995</c:v>
                </c:pt>
                <c:pt idx="98">
                  <c:v>524.1</c:v>
                </c:pt>
                <c:pt idx="99">
                  <c:v>524.20000000000005</c:v>
                </c:pt>
                <c:pt idx="100">
                  <c:v>520.9</c:v>
                </c:pt>
                <c:pt idx="101">
                  <c:v>495.2</c:v>
                </c:pt>
                <c:pt idx="102">
                  <c:v>474.8</c:v>
                </c:pt>
                <c:pt idx="103">
                  <c:v>472.6</c:v>
                </c:pt>
                <c:pt idx="104">
                  <c:v>473.3</c:v>
                </c:pt>
                <c:pt idx="105">
                  <c:v>477.2</c:v>
                </c:pt>
                <c:pt idx="106">
                  <c:v>478.2</c:v>
                </c:pt>
                <c:pt idx="107">
                  <c:v>474.2</c:v>
                </c:pt>
                <c:pt idx="108">
                  <c:v>468.8</c:v>
                </c:pt>
                <c:pt idx="109">
                  <c:v>463.7</c:v>
                </c:pt>
                <c:pt idx="110">
                  <c:v>461.4</c:v>
                </c:pt>
                <c:pt idx="111">
                  <c:v>466.5</c:v>
                </c:pt>
                <c:pt idx="112">
                  <c:v>473.6</c:v>
                </c:pt>
                <c:pt idx="113">
                  <c:v>477.8</c:v>
                </c:pt>
                <c:pt idx="114">
                  <c:v>477.8</c:v>
                </c:pt>
                <c:pt idx="115">
                  <c:v>476.3</c:v>
                </c:pt>
                <c:pt idx="116">
                  <c:v>466.9</c:v>
                </c:pt>
                <c:pt idx="117">
                  <c:v>455.4</c:v>
                </c:pt>
                <c:pt idx="118">
                  <c:v>449.4</c:v>
                </c:pt>
                <c:pt idx="119">
                  <c:v>441.3</c:v>
                </c:pt>
                <c:pt idx="120">
                  <c:v>432.8</c:v>
                </c:pt>
                <c:pt idx="121">
                  <c:v>432.5</c:v>
                </c:pt>
                <c:pt idx="122">
                  <c:v>431.6</c:v>
                </c:pt>
                <c:pt idx="123">
                  <c:v>412.9</c:v>
                </c:pt>
                <c:pt idx="124">
                  <c:v>407.6</c:v>
                </c:pt>
                <c:pt idx="125">
                  <c:v>404.8</c:v>
                </c:pt>
                <c:pt idx="126">
                  <c:v>400.2</c:v>
                </c:pt>
                <c:pt idx="127">
                  <c:v>400.1</c:v>
                </c:pt>
                <c:pt idx="128">
                  <c:v>400.8</c:v>
                </c:pt>
                <c:pt idx="129">
                  <c:v>403.5</c:v>
                </c:pt>
                <c:pt idx="130">
                  <c:v>401.9</c:v>
                </c:pt>
                <c:pt idx="131">
                  <c:v>398.1</c:v>
                </c:pt>
                <c:pt idx="132">
                  <c:v>401.2</c:v>
                </c:pt>
                <c:pt idx="133">
                  <c:v>406</c:v>
                </c:pt>
                <c:pt idx="134">
                  <c:v>409.9</c:v>
                </c:pt>
                <c:pt idx="135">
                  <c:v>397.8</c:v>
                </c:pt>
                <c:pt idx="136">
                  <c:v>394</c:v>
                </c:pt>
                <c:pt idx="137">
                  <c:v>394.2</c:v>
                </c:pt>
                <c:pt idx="138">
                  <c:v>396.7</c:v>
                </c:pt>
                <c:pt idx="139">
                  <c:v>398</c:v>
                </c:pt>
                <c:pt idx="140">
                  <c:v>400.3</c:v>
                </c:pt>
                <c:pt idx="141">
                  <c:v>405.3</c:v>
                </c:pt>
                <c:pt idx="142">
                  <c:v>400.9</c:v>
                </c:pt>
                <c:pt idx="143">
                  <c:v>400.2</c:v>
                </c:pt>
                <c:pt idx="144">
                  <c:v>417.1</c:v>
                </c:pt>
                <c:pt idx="145">
                  <c:v>430.5</c:v>
                </c:pt>
                <c:pt idx="146">
                  <c:v>431.4</c:v>
                </c:pt>
                <c:pt idx="147">
                  <c:v>432.5</c:v>
                </c:pt>
                <c:pt idx="148">
                  <c:v>430.3</c:v>
                </c:pt>
                <c:pt idx="149">
                  <c:v>429.6</c:v>
                </c:pt>
                <c:pt idx="150">
                  <c:v>411.5</c:v>
                </c:pt>
                <c:pt idx="151">
                  <c:v>389.4</c:v>
                </c:pt>
                <c:pt idx="152">
                  <c:v>385.9</c:v>
                </c:pt>
                <c:pt idx="153">
                  <c:v>418.1</c:v>
                </c:pt>
                <c:pt idx="154">
                  <c:v>433.8</c:v>
                </c:pt>
                <c:pt idx="155">
                  <c:v>432.1</c:v>
                </c:pt>
                <c:pt idx="156">
                  <c:v>400.7</c:v>
                </c:pt>
                <c:pt idx="157">
                  <c:v>391.5</c:v>
                </c:pt>
                <c:pt idx="158">
                  <c:v>396.6</c:v>
                </c:pt>
                <c:pt idx="159">
                  <c:v>414.9</c:v>
                </c:pt>
                <c:pt idx="160">
                  <c:v>421.6</c:v>
                </c:pt>
                <c:pt idx="161">
                  <c:v>432.9</c:v>
                </c:pt>
                <c:pt idx="162">
                  <c:v>446.1</c:v>
                </c:pt>
                <c:pt idx="163">
                  <c:v>448.1</c:v>
                </c:pt>
                <c:pt idx="164">
                  <c:v>448</c:v>
                </c:pt>
                <c:pt idx="165">
                  <c:v>443.6</c:v>
                </c:pt>
                <c:pt idx="166">
                  <c:v>427.1</c:v>
                </c:pt>
                <c:pt idx="167">
                  <c:v>427.3</c:v>
                </c:pt>
                <c:pt idx="168">
                  <c:v>427.8</c:v>
                </c:pt>
                <c:pt idx="169">
                  <c:v>427.9</c:v>
                </c:pt>
                <c:pt idx="170">
                  <c:v>426.9</c:v>
                </c:pt>
                <c:pt idx="171">
                  <c:v>425.7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901248"/>
        <c:axId val="122903168"/>
      </c:scatterChart>
      <c:valAx>
        <c:axId val="122901248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22903168"/>
        <c:crosses val="autoZero"/>
        <c:crossBetween val="midCat"/>
      </c:valAx>
      <c:valAx>
        <c:axId val="122903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N0 (ppm)</a:t>
                </a:r>
              </a:p>
            </c:rich>
          </c:tx>
          <c:layout>
            <c:manualLayout>
              <c:xMode val="edge"/>
              <c:yMode val="edge"/>
              <c:x val="1.1714589989350406E-2"/>
              <c:y val="0.4380718483888959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2290124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</xdr:colOff>
      <xdr:row>2</xdr:row>
      <xdr:rowOff>23811</xdr:rowOff>
    </xdr:from>
    <xdr:to>
      <xdr:col>20</xdr:col>
      <xdr:colOff>354013</xdr:colOff>
      <xdr:row>31</xdr:row>
      <xdr:rowOff>180974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304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G22" sqref="G22"/>
    </sheetView>
  </sheetViews>
  <sheetFormatPr defaultRowHeight="15" x14ac:dyDescent="0.25"/>
  <cols>
    <col min="1" max="1" width="16" style="4" customWidth="1"/>
    <col min="2" max="2" width="15.5703125" style="4" customWidth="1"/>
    <col min="3" max="3" width="13" style="4" customWidth="1"/>
    <col min="4" max="4" width="11.5703125" style="4" customWidth="1"/>
    <col min="5" max="5" width="16.7109375" style="4" bestFit="1" customWidth="1"/>
    <col min="6" max="6" width="16" style="4" customWidth="1"/>
    <col min="7" max="7" width="11.85546875" style="4" bestFit="1" customWidth="1"/>
    <col min="8" max="8" width="8.85546875" style="4" bestFit="1" customWidth="1"/>
    <col min="9" max="9" width="9.85546875" style="4" bestFit="1" customWidth="1"/>
    <col min="10" max="10" width="10.42578125" style="4" bestFit="1" customWidth="1"/>
    <col min="11" max="11" width="27.28515625" style="4" bestFit="1" customWidth="1"/>
    <col min="12" max="12" width="29.42578125" style="4" customWidth="1"/>
    <col min="13" max="13" width="7.85546875" style="4" bestFit="1" customWidth="1"/>
    <col min="14" max="14" width="10" style="4" bestFit="1" customWidth="1"/>
    <col min="15" max="17" width="9.140625" style="4"/>
    <col min="18" max="19" width="10.140625" style="4" bestFit="1" customWidth="1"/>
    <col min="20" max="20" width="11" style="4" bestFit="1" customWidth="1"/>
    <col min="21" max="21" width="8.7109375" style="4" bestFit="1" customWidth="1"/>
    <col min="22" max="22" width="11" style="4" bestFit="1" customWidth="1"/>
    <col min="23" max="24" width="13.140625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2" width="11.5703125" style="4" bestFit="1" customWidth="1"/>
    <col min="43" max="43" width="10" style="4" bestFit="1" customWidth="1"/>
    <col min="44" max="44" width="10.7109375" style="4" bestFit="1" customWidth="1"/>
    <col min="45" max="45" width="9.28515625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1.85546875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7.85546875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4" width="10.7109375" style="4" bestFit="1" customWidth="1"/>
    <col min="75" max="16384" width="9.140625" style="4"/>
  </cols>
  <sheetData>
    <row r="1" spans="1:74" s="1" customForma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</row>
    <row r="2" spans="1:74" s="1" customFormat="1" x14ac:dyDescent="0.25">
      <c r="A2" s="1" t="s">
        <v>72</v>
      </c>
      <c r="B2" s="1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</row>
    <row r="3" spans="1:74" s="1" customFormat="1" x14ac:dyDescent="0.25">
      <c r="A3" s="1" t="s">
        <v>145</v>
      </c>
      <c r="B3" s="1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</row>
    <row r="4" spans="1:74" x14ac:dyDescent="0.25">
      <c r="A4" s="2">
        <v>42801</v>
      </c>
      <c r="B4" s="3">
        <v>0.65279905092592594</v>
      </c>
      <c r="C4" s="4">
        <v>2.3199999999999998</v>
      </c>
      <c r="D4" s="4">
        <v>2.7E-2</v>
      </c>
      <c r="E4" s="4">
        <v>270</v>
      </c>
      <c r="F4" s="4">
        <v>323.2</v>
      </c>
      <c r="G4" s="4">
        <v>2.2999999999999998</v>
      </c>
      <c r="H4" s="4">
        <v>-0.7</v>
      </c>
      <c r="J4" s="4">
        <v>17.8</v>
      </c>
      <c r="K4" s="4">
        <v>0.98529999999999995</v>
      </c>
      <c r="L4" s="4">
        <v>2.286</v>
      </c>
      <c r="M4" s="4">
        <v>2.6599999999999999E-2</v>
      </c>
      <c r="N4" s="4">
        <v>318.50819999999999</v>
      </c>
      <c r="O4" s="4">
        <v>2.2663000000000002</v>
      </c>
      <c r="P4" s="4">
        <v>320.8</v>
      </c>
      <c r="Q4" s="4">
        <v>274.07319999999999</v>
      </c>
      <c r="R4" s="4">
        <v>1.9500999999999999</v>
      </c>
      <c r="S4" s="4">
        <v>276</v>
      </c>
      <c r="T4" s="4">
        <v>0</v>
      </c>
      <c r="W4" s="4">
        <v>0</v>
      </c>
      <c r="X4" s="4">
        <v>17.539200000000001</v>
      </c>
      <c r="Y4" s="4">
        <v>11.9</v>
      </c>
      <c r="Z4" s="4">
        <v>824</v>
      </c>
      <c r="AA4" s="4">
        <v>841</v>
      </c>
      <c r="AB4" s="4">
        <v>863</v>
      </c>
      <c r="AC4" s="4">
        <v>25</v>
      </c>
      <c r="AD4" s="4">
        <v>14.95</v>
      </c>
      <c r="AE4" s="4">
        <v>0.34</v>
      </c>
      <c r="AF4" s="4">
        <v>958</v>
      </c>
      <c r="AG4" s="4">
        <v>11</v>
      </c>
      <c r="AH4" s="4">
        <v>32</v>
      </c>
      <c r="AI4" s="4">
        <v>33</v>
      </c>
      <c r="AJ4" s="4">
        <v>190</v>
      </c>
      <c r="AK4" s="4">
        <v>190</v>
      </c>
      <c r="AL4" s="4">
        <v>3.7</v>
      </c>
      <c r="AM4" s="4">
        <v>196</v>
      </c>
      <c r="AN4" s="4" t="s">
        <v>155</v>
      </c>
      <c r="AO4" s="4">
        <v>2</v>
      </c>
      <c r="AP4" s="5">
        <v>0.86115740740740743</v>
      </c>
      <c r="AQ4" s="4">
        <v>47.159354999999998</v>
      </c>
      <c r="AR4" s="4">
        <v>-88.489729999999994</v>
      </c>
      <c r="AS4" s="4">
        <v>321.5</v>
      </c>
      <c r="AT4" s="4">
        <v>0</v>
      </c>
      <c r="AU4" s="4">
        <v>12</v>
      </c>
      <c r="AV4" s="4">
        <v>8</v>
      </c>
      <c r="AW4" s="4" t="s">
        <v>405</v>
      </c>
      <c r="AX4" s="4">
        <v>1.2</v>
      </c>
      <c r="AY4" s="4">
        <v>2.4</v>
      </c>
      <c r="AZ4" s="4">
        <v>2.7</v>
      </c>
      <c r="BA4" s="4">
        <v>13.836</v>
      </c>
      <c r="BB4" s="4">
        <v>87.17</v>
      </c>
      <c r="BC4" s="4">
        <v>6.3</v>
      </c>
      <c r="BD4" s="4">
        <v>1.4870000000000001</v>
      </c>
      <c r="BE4" s="4">
        <v>3095.1979999999999</v>
      </c>
      <c r="BF4" s="4">
        <v>22.927</v>
      </c>
      <c r="BG4" s="4">
        <v>45.161000000000001</v>
      </c>
      <c r="BH4" s="4">
        <v>0.32100000000000001</v>
      </c>
      <c r="BI4" s="4">
        <v>45.482999999999997</v>
      </c>
      <c r="BJ4" s="4">
        <v>38.860999999999997</v>
      </c>
      <c r="BK4" s="4">
        <v>0.27700000000000002</v>
      </c>
      <c r="BL4" s="4">
        <v>39.137</v>
      </c>
      <c r="BM4" s="4">
        <v>0</v>
      </c>
      <c r="BQ4" s="4">
        <v>17267.085999999999</v>
      </c>
      <c r="BR4" s="4">
        <v>3.0000000000000001E-3</v>
      </c>
      <c r="BS4" s="4">
        <v>-5</v>
      </c>
      <c r="BT4" s="4">
        <v>0.998</v>
      </c>
      <c r="BU4" s="4">
        <v>7.3313000000000003E-2</v>
      </c>
      <c r="BV4" s="4">
        <v>20.159600000000001</v>
      </c>
    </row>
    <row r="5" spans="1:74" x14ac:dyDescent="0.25">
      <c r="A5" s="2">
        <v>42801</v>
      </c>
      <c r="B5" s="3">
        <v>0.65281062499999998</v>
      </c>
      <c r="C5" s="4">
        <v>2.351</v>
      </c>
      <c r="D5" s="4">
        <v>2.69E-2</v>
      </c>
      <c r="E5" s="4">
        <v>268.98417999999998</v>
      </c>
      <c r="F5" s="4">
        <v>323.39999999999998</v>
      </c>
      <c r="G5" s="4">
        <v>2.5</v>
      </c>
      <c r="H5" s="4">
        <v>-4.7</v>
      </c>
      <c r="J5" s="4">
        <v>17.8</v>
      </c>
      <c r="K5" s="4">
        <v>0.98509999999999998</v>
      </c>
      <c r="L5" s="4">
        <v>2.3159000000000001</v>
      </c>
      <c r="M5" s="4">
        <v>2.6499999999999999E-2</v>
      </c>
      <c r="N5" s="4">
        <v>318.57549999999998</v>
      </c>
      <c r="O5" s="4">
        <v>2.4626999999999999</v>
      </c>
      <c r="P5" s="4">
        <v>321</v>
      </c>
      <c r="Q5" s="4">
        <v>274.1311</v>
      </c>
      <c r="R5" s="4">
        <v>2.1191</v>
      </c>
      <c r="S5" s="4">
        <v>276.3</v>
      </c>
      <c r="T5" s="4">
        <v>0</v>
      </c>
      <c r="W5" s="4">
        <v>0</v>
      </c>
      <c r="X5" s="4">
        <v>17.534500000000001</v>
      </c>
      <c r="Y5" s="4">
        <v>11.9</v>
      </c>
      <c r="Z5" s="4">
        <v>824</v>
      </c>
      <c r="AA5" s="4">
        <v>842</v>
      </c>
      <c r="AB5" s="4">
        <v>865</v>
      </c>
      <c r="AC5" s="4">
        <v>25</v>
      </c>
      <c r="AD5" s="4">
        <v>14.95</v>
      </c>
      <c r="AE5" s="4">
        <v>0.34</v>
      </c>
      <c r="AF5" s="4">
        <v>958</v>
      </c>
      <c r="AG5" s="4">
        <v>11</v>
      </c>
      <c r="AH5" s="4">
        <v>32</v>
      </c>
      <c r="AI5" s="4">
        <v>33</v>
      </c>
      <c r="AJ5" s="4">
        <v>190</v>
      </c>
      <c r="AK5" s="4">
        <v>190</v>
      </c>
      <c r="AL5" s="4">
        <v>3.7</v>
      </c>
      <c r="AM5" s="4">
        <v>196</v>
      </c>
      <c r="AN5" s="4" t="s">
        <v>155</v>
      </c>
      <c r="AO5" s="4">
        <v>2</v>
      </c>
      <c r="AP5" s="5">
        <v>0.86115740740740743</v>
      </c>
      <c r="AQ5" s="4">
        <v>47.159354999999998</v>
      </c>
      <c r="AR5" s="4">
        <v>-88.489729999999994</v>
      </c>
      <c r="AS5" s="4">
        <v>321.5</v>
      </c>
      <c r="AT5" s="4">
        <v>0</v>
      </c>
      <c r="AU5" s="4">
        <v>12</v>
      </c>
      <c r="AV5" s="4">
        <v>8</v>
      </c>
      <c r="AW5" s="4" t="s">
        <v>405</v>
      </c>
      <c r="AX5" s="4">
        <v>1.2</v>
      </c>
      <c r="AY5" s="4">
        <v>2.4</v>
      </c>
      <c r="AZ5" s="4">
        <v>2.7</v>
      </c>
      <c r="BA5" s="4">
        <v>13.836</v>
      </c>
      <c r="BB5" s="4">
        <v>86.05</v>
      </c>
      <c r="BC5" s="4">
        <v>6.22</v>
      </c>
      <c r="BD5" s="4">
        <v>1.514</v>
      </c>
      <c r="BE5" s="4">
        <v>3095.1089999999999</v>
      </c>
      <c r="BF5" s="4">
        <v>22.539000000000001</v>
      </c>
      <c r="BG5" s="4">
        <v>44.587000000000003</v>
      </c>
      <c r="BH5" s="4">
        <v>0.34499999999999997</v>
      </c>
      <c r="BI5" s="4">
        <v>44.932000000000002</v>
      </c>
      <c r="BJ5" s="4">
        <v>38.366999999999997</v>
      </c>
      <c r="BK5" s="4">
        <v>0.29699999999999999</v>
      </c>
      <c r="BL5" s="4">
        <v>38.662999999999997</v>
      </c>
      <c r="BM5" s="4">
        <v>0</v>
      </c>
      <c r="BQ5" s="4">
        <v>17039.298999999999</v>
      </c>
      <c r="BR5" s="4">
        <v>-8.0000000000000004E-4</v>
      </c>
      <c r="BS5" s="4">
        <v>-5</v>
      </c>
      <c r="BT5" s="4">
        <v>0.99572000000000005</v>
      </c>
      <c r="BU5" s="4">
        <v>-1.9554999999999999E-2</v>
      </c>
      <c r="BV5" s="4">
        <v>20.113541999999999</v>
      </c>
    </row>
    <row r="6" spans="1:74" x14ac:dyDescent="0.25">
      <c r="A6" s="2">
        <v>42801</v>
      </c>
      <c r="B6" s="3">
        <v>0.65282219907407402</v>
      </c>
      <c r="C6" s="4">
        <v>2.3479999999999999</v>
      </c>
      <c r="D6" s="4">
        <v>2.6100000000000002E-2</v>
      </c>
      <c r="E6" s="4">
        <v>260.65778499999999</v>
      </c>
      <c r="F6" s="4">
        <v>323.39999999999998</v>
      </c>
      <c r="G6" s="4">
        <v>2.6</v>
      </c>
      <c r="H6" s="4">
        <v>0.5</v>
      </c>
      <c r="J6" s="4">
        <v>17.8</v>
      </c>
      <c r="K6" s="4">
        <v>0.98499999999999999</v>
      </c>
      <c r="L6" s="4">
        <v>2.3128000000000002</v>
      </c>
      <c r="M6" s="4">
        <v>2.5700000000000001E-2</v>
      </c>
      <c r="N6" s="4">
        <v>318.56229999999999</v>
      </c>
      <c r="O6" s="4">
        <v>2.6046</v>
      </c>
      <c r="P6" s="4">
        <v>321.2</v>
      </c>
      <c r="Q6" s="4">
        <v>274.11970000000002</v>
      </c>
      <c r="R6" s="4">
        <v>2.2412000000000001</v>
      </c>
      <c r="S6" s="4">
        <v>276.39999999999998</v>
      </c>
      <c r="T6" s="4">
        <v>0.45669999999999999</v>
      </c>
      <c r="W6" s="4">
        <v>0</v>
      </c>
      <c r="X6" s="4">
        <v>17.5337</v>
      </c>
      <c r="Y6" s="4">
        <v>11.9</v>
      </c>
      <c r="Z6" s="4">
        <v>823</v>
      </c>
      <c r="AA6" s="4">
        <v>841</v>
      </c>
      <c r="AB6" s="4">
        <v>865</v>
      </c>
      <c r="AC6" s="4">
        <v>25</v>
      </c>
      <c r="AD6" s="4">
        <v>14.95</v>
      </c>
      <c r="AE6" s="4">
        <v>0.34</v>
      </c>
      <c r="AF6" s="4">
        <v>958</v>
      </c>
      <c r="AG6" s="4">
        <v>11</v>
      </c>
      <c r="AH6" s="4">
        <v>32</v>
      </c>
      <c r="AI6" s="4">
        <v>33</v>
      </c>
      <c r="AJ6" s="4">
        <v>190</v>
      </c>
      <c r="AK6" s="4">
        <v>190</v>
      </c>
      <c r="AL6" s="4">
        <v>3.5</v>
      </c>
      <c r="AM6" s="4">
        <v>196</v>
      </c>
      <c r="AN6" s="4" t="s">
        <v>155</v>
      </c>
      <c r="AO6" s="4">
        <v>2</v>
      </c>
      <c r="AP6" s="5">
        <v>0.86116898148148147</v>
      </c>
      <c r="AQ6" s="4">
        <v>47.159354999999998</v>
      </c>
      <c r="AR6" s="4">
        <v>-88.489729999999994</v>
      </c>
      <c r="AS6" s="4">
        <v>321.39999999999998</v>
      </c>
      <c r="AT6" s="4">
        <v>0</v>
      </c>
      <c r="AU6" s="4">
        <v>12</v>
      </c>
      <c r="AV6" s="4">
        <v>8</v>
      </c>
      <c r="AW6" s="4" t="s">
        <v>405</v>
      </c>
      <c r="AX6" s="4">
        <v>1.2</v>
      </c>
      <c r="AY6" s="4">
        <v>2.4</v>
      </c>
      <c r="AZ6" s="4">
        <v>2.7</v>
      </c>
      <c r="BA6" s="4">
        <v>13.836</v>
      </c>
      <c r="BB6" s="4">
        <v>86.19</v>
      </c>
      <c r="BC6" s="4">
        <v>6.23</v>
      </c>
      <c r="BD6" s="4">
        <v>1.5189999999999999</v>
      </c>
      <c r="BE6" s="4">
        <v>3096.1779999999999</v>
      </c>
      <c r="BF6" s="4">
        <v>21.876999999999999</v>
      </c>
      <c r="BG6" s="4">
        <v>44.661000000000001</v>
      </c>
      <c r="BH6" s="4">
        <v>0.36499999999999999</v>
      </c>
      <c r="BI6" s="4">
        <v>45.026000000000003</v>
      </c>
      <c r="BJ6" s="4">
        <v>38.43</v>
      </c>
      <c r="BK6" s="4">
        <v>0.314</v>
      </c>
      <c r="BL6" s="4">
        <v>38.744</v>
      </c>
      <c r="BM6" s="4">
        <v>1.9900000000000001E-2</v>
      </c>
      <c r="BQ6" s="4">
        <v>17067.422999999999</v>
      </c>
      <c r="BR6" s="4">
        <v>1.805E-3</v>
      </c>
      <c r="BS6" s="4">
        <v>-5</v>
      </c>
      <c r="BT6" s="4">
        <v>0.99728300000000003</v>
      </c>
      <c r="BU6" s="4">
        <v>4.4110000000000003E-2</v>
      </c>
      <c r="BV6" s="4">
        <v>20.145116999999999</v>
      </c>
    </row>
    <row r="7" spans="1:74" x14ac:dyDescent="0.25">
      <c r="A7" s="2">
        <v>42801</v>
      </c>
      <c r="B7" s="3">
        <v>0.65283377314814817</v>
      </c>
      <c r="C7" s="4">
        <v>2.34</v>
      </c>
      <c r="D7" s="4">
        <v>2.5999999999999999E-2</v>
      </c>
      <c r="E7" s="4">
        <v>260</v>
      </c>
      <c r="F7" s="4">
        <v>321.8</v>
      </c>
      <c r="G7" s="4">
        <v>2.8</v>
      </c>
      <c r="H7" s="4">
        <v>-2.2999999999999998</v>
      </c>
      <c r="J7" s="4">
        <v>17.8</v>
      </c>
      <c r="K7" s="4">
        <v>0.98509999999999998</v>
      </c>
      <c r="L7" s="4">
        <v>2.3050999999999999</v>
      </c>
      <c r="M7" s="4">
        <v>2.5600000000000001E-2</v>
      </c>
      <c r="N7" s="4">
        <v>316.97340000000003</v>
      </c>
      <c r="O7" s="4">
        <v>2.7464</v>
      </c>
      <c r="P7" s="4">
        <v>319.7</v>
      </c>
      <c r="Q7" s="4">
        <v>272.7525</v>
      </c>
      <c r="R7" s="4">
        <v>2.3633000000000002</v>
      </c>
      <c r="S7" s="4">
        <v>275.10000000000002</v>
      </c>
      <c r="T7" s="4">
        <v>0</v>
      </c>
      <c r="W7" s="4">
        <v>0</v>
      </c>
      <c r="X7" s="4">
        <v>17.534500000000001</v>
      </c>
      <c r="Y7" s="4">
        <v>11.9</v>
      </c>
      <c r="Z7" s="4">
        <v>824</v>
      </c>
      <c r="AA7" s="4">
        <v>841</v>
      </c>
      <c r="AB7" s="4">
        <v>866</v>
      </c>
      <c r="AC7" s="4">
        <v>25</v>
      </c>
      <c r="AD7" s="4">
        <v>14.95</v>
      </c>
      <c r="AE7" s="4">
        <v>0.34</v>
      </c>
      <c r="AF7" s="4">
        <v>958</v>
      </c>
      <c r="AG7" s="4">
        <v>11</v>
      </c>
      <c r="AH7" s="4">
        <v>32</v>
      </c>
      <c r="AI7" s="4">
        <v>33</v>
      </c>
      <c r="AJ7" s="4">
        <v>190</v>
      </c>
      <c r="AK7" s="4">
        <v>190.8</v>
      </c>
      <c r="AL7" s="4">
        <v>3.5</v>
      </c>
      <c r="AM7" s="4">
        <v>196</v>
      </c>
      <c r="AN7" s="4" t="s">
        <v>155</v>
      </c>
      <c r="AO7" s="4">
        <v>2</v>
      </c>
      <c r="AP7" s="5">
        <v>0.8611805555555555</v>
      </c>
      <c r="AQ7" s="4">
        <v>47.159354999999998</v>
      </c>
      <c r="AR7" s="4">
        <v>-88.489729999999994</v>
      </c>
      <c r="AS7" s="4">
        <v>321.39999999999998</v>
      </c>
      <c r="AT7" s="4">
        <v>0</v>
      </c>
      <c r="AU7" s="4">
        <v>12</v>
      </c>
      <c r="AV7" s="4">
        <v>7</v>
      </c>
      <c r="AW7" s="4" t="s">
        <v>406</v>
      </c>
      <c r="AX7" s="4">
        <v>1.2</v>
      </c>
      <c r="AY7" s="4">
        <v>2.4354</v>
      </c>
      <c r="AZ7" s="4">
        <v>2.7</v>
      </c>
      <c r="BA7" s="4">
        <v>13.836</v>
      </c>
      <c r="BB7" s="4">
        <v>86.47</v>
      </c>
      <c r="BC7" s="4">
        <v>6.25</v>
      </c>
      <c r="BD7" s="4">
        <v>1.514</v>
      </c>
      <c r="BE7" s="4">
        <v>3096.3890000000001</v>
      </c>
      <c r="BF7" s="4">
        <v>21.896999999999998</v>
      </c>
      <c r="BG7" s="4">
        <v>44.588999999999999</v>
      </c>
      <c r="BH7" s="4">
        <v>0.38600000000000001</v>
      </c>
      <c r="BI7" s="4">
        <v>44.975000000000001</v>
      </c>
      <c r="BJ7" s="4">
        <v>38.368000000000002</v>
      </c>
      <c r="BK7" s="4">
        <v>0.33200000000000002</v>
      </c>
      <c r="BL7" s="4">
        <v>38.701000000000001</v>
      </c>
      <c r="BM7" s="4">
        <v>0</v>
      </c>
      <c r="BQ7" s="4">
        <v>17126.092000000001</v>
      </c>
      <c r="BR7" s="4">
        <v>7.1699999999999997E-4</v>
      </c>
      <c r="BS7" s="4">
        <v>-5</v>
      </c>
      <c r="BT7" s="4">
        <v>0.998</v>
      </c>
      <c r="BU7" s="4">
        <v>1.7521999999999999E-2</v>
      </c>
      <c r="BV7" s="4">
        <v>20.159600000000001</v>
      </c>
    </row>
    <row r="8" spans="1:74" x14ac:dyDescent="0.25">
      <c r="A8" s="2">
        <v>42801</v>
      </c>
      <c r="B8" s="3">
        <v>0.65284534722222221</v>
      </c>
      <c r="C8" s="4">
        <v>2.34</v>
      </c>
      <c r="D8" s="4">
        <v>2.5999999999999999E-2</v>
      </c>
      <c r="E8" s="4">
        <v>260</v>
      </c>
      <c r="F8" s="4">
        <v>319</v>
      </c>
      <c r="G8" s="4">
        <v>3</v>
      </c>
      <c r="H8" s="4">
        <v>-0.9</v>
      </c>
      <c r="J8" s="4">
        <v>17.8</v>
      </c>
      <c r="K8" s="4">
        <v>0.98509999999999998</v>
      </c>
      <c r="L8" s="4">
        <v>2.3050999999999999</v>
      </c>
      <c r="M8" s="4">
        <v>2.5600000000000001E-2</v>
      </c>
      <c r="N8" s="4">
        <v>314.19990000000001</v>
      </c>
      <c r="O8" s="4">
        <v>2.9552999999999998</v>
      </c>
      <c r="P8" s="4">
        <v>317.2</v>
      </c>
      <c r="Q8" s="4">
        <v>270.36590000000001</v>
      </c>
      <c r="R8" s="4">
        <v>2.5430000000000001</v>
      </c>
      <c r="S8" s="4">
        <v>272.89999999999998</v>
      </c>
      <c r="T8" s="4">
        <v>0</v>
      </c>
      <c r="W8" s="4">
        <v>0</v>
      </c>
      <c r="X8" s="4">
        <v>17.534500000000001</v>
      </c>
      <c r="Y8" s="4">
        <v>11.9</v>
      </c>
      <c r="Z8" s="4">
        <v>824</v>
      </c>
      <c r="AA8" s="4">
        <v>842</v>
      </c>
      <c r="AB8" s="4">
        <v>864</v>
      </c>
      <c r="AC8" s="4">
        <v>25</v>
      </c>
      <c r="AD8" s="4">
        <v>14.95</v>
      </c>
      <c r="AE8" s="4">
        <v>0.34</v>
      </c>
      <c r="AF8" s="4">
        <v>958</v>
      </c>
      <c r="AG8" s="4">
        <v>11</v>
      </c>
      <c r="AH8" s="4">
        <v>32</v>
      </c>
      <c r="AI8" s="4">
        <v>33</v>
      </c>
      <c r="AJ8" s="4">
        <v>190</v>
      </c>
      <c r="AK8" s="4">
        <v>190.2</v>
      </c>
      <c r="AL8" s="4">
        <v>3.5</v>
      </c>
      <c r="AM8" s="4">
        <v>196</v>
      </c>
      <c r="AN8" s="4" t="s">
        <v>155</v>
      </c>
      <c r="AO8" s="4">
        <v>2</v>
      </c>
      <c r="AP8" s="5">
        <v>0.86119212962962965</v>
      </c>
      <c r="AQ8" s="4">
        <v>47.159354999999998</v>
      </c>
      <c r="AR8" s="4">
        <v>-88.489729999999994</v>
      </c>
      <c r="AS8" s="4">
        <v>321.2</v>
      </c>
      <c r="AT8" s="4">
        <v>0</v>
      </c>
      <c r="AU8" s="4">
        <v>12</v>
      </c>
      <c r="AV8" s="4">
        <v>7</v>
      </c>
      <c r="AW8" s="4" t="s">
        <v>406</v>
      </c>
      <c r="AX8" s="4">
        <v>1.2</v>
      </c>
      <c r="AY8" s="4">
        <v>2.5</v>
      </c>
      <c r="AZ8" s="4">
        <v>2.7</v>
      </c>
      <c r="BA8" s="4">
        <v>13.836</v>
      </c>
      <c r="BB8" s="4">
        <v>86.47</v>
      </c>
      <c r="BC8" s="4">
        <v>6.25</v>
      </c>
      <c r="BD8" s="4">
        <v>1.514</v>
      </c>
      <c r="BE8" s="4">
        <v>3096.3890000000001</v>
      </c>
      <c r="BF8" s="4">
        <v>21.896999999999998</v>
      </c>
      <c r="BG8" s="4">
        <v>44.198999999999998</v>
      </c>
      <c r="BH8" s="4">
        <v>0.41599999999999998</v>
      </c>
      <c r="BI8" s="4">
        <v>44.613999999999997</v>
      </c>
      <c r="BJ8" s="4">
        <v>38.031999999999996</v>
      </c>
      <c r="BK8" s="4">
        <v>0.35799999999999998</v>
      </c>
      <c r="BL8" s="4">
        <v>38.39</v>
      </c>
      <c r="BM8" s="4">
        <v>0</v>
      </c>
      <c r="BQ8" s="4">
        <v>17126.092000000001</v>
      </c>
      <c r="BR8" s="4">
        <v>7.6099999999999996E-4</v>
      </c>
      <c r="BS8" s="4">
        <v>-5</v>
      </c>
      <c r="BT8" s="4">
        <v>0.998</v>
      </c>
      <c r="BU8" s="4">
        <v>1.8596999999999999E-2</v>
      </c>
      <c r="BV8" s="4">
        <v>20.159600000000001</v>
      </c>
    </row>
    <row r="9" spans="1:74" x14ac:dyDescent="0.25">
      <c r="A9" s="2">
        <v>42801</v>
      </c>
      <c r="B9" s="3">
        <v>0.65285692129629636</v>
      </c>
      <c r="C9" s="4">
        <v>2.37</v>
      </c>
      <c r="D9" s="4">
        <v>2.5999999999999999E-2</v>
      </c>
      <c r="E9" s="4">
        <v>260</v>
      </c>
      <c r="F9" s="4">
        <v>318.89999999999998</v>
      </c>
      <c r="G9" s="4">
        <v>3.1</v>
      </c>
      <c r="H9" s="4">
        <v>1.6</v>
      </c>
      <c r="J9" s="4">
        <v>17.8</v>
      </c>
      <c r="K9" s="4">
        <v>0.9849</v>
      </c>
      <c r="L9" s="4">
        <v>2.3340000000000001</v>
      </c>
      <c r="M9" s="4">
        <v>2.5600000000000001E-2</v>
      </c>
      <c r="N9" s="4">
        <v>314.07319999999999</v>
      </c>
      <c r="O9" s="4">
        <v>3.0413000000000001</v>
      </c>
      <c r="P9" s="4">
        <v>317.10000000000002</v>
      </c>
      <c r="Q9" s="4">
        <v>270.25689999999997</v>
      </c>
      <c r="R9" s="4">
        <v>2.617</v>
      </c>
      <c r="S9" s="4">
        <v>272.89999999999998</v>
      </c>
      <c r="T9" s="4">
        <v>1.5701000000000001</v>
      </c>
      <c r="W9" s="4">
        <v>0</v>
      </c>
      <c r="X9" s="4">
        <v>17.5306</v>
      </c>
      <c r="Y9" s="4">
        <v>11.9</v>
      </c>
      <c r="Z9" s="4">
        <v>824</v>
      </c>
      <c r="AA9" s="4">
        <v>841</v>
      </c>
      <c r="AB9" s="4">
        <v>864</v>
      </c>
      <c r="AC9" s="4">
        <v>25</v>
      </c>
      <c r="AD9" s="4">
        <v>14.95</v>
      </c>
      <c r="AE9" s="4">
        <v>0.34</v>
      </c>
      <c r="AF9" s="4">
        <v>958</v>
      </c>
      <c r="AG9" s="4">
        <v>11</v>
      </c>
      <c r="AH9" s="4">
        <v>32</v>
      </c>
      <c r="AI9" s="4">
        <v>33</v>
      </c>
      <c r="AJ9" s="4">
        <v>190</v>
      </c>
      <c r="AK9" s="4">
        <v>190</v>
      </c>
      <c r="AL9" s="4">
        <v>3.6</v>
      </c>
      <c r="AM9" s="4">
        <v>196</v>
      </c>
      <c r="AN9" s="4" t="s">
        <v>155</v>
      </c>
      <c r="AO9" s="4">
        <v>2</v>
      </c>
      <c r="AP9" s="5">
        <v>0.8612037037037038</v>
      </c>
      <c r="AQ9" s="4">
        <v>47.159354999999998</v>
      </c>
      <c r="AR9" s="4">
        <v>-88.489729999999994</v>
      </c>
      <c r="AS9" s="4">
        <v>321.2</v>
      </c>
      <c r="AT9" s="4">
        <v>0</v>
      </c>
      <c r="AU9" s="4">
        <v>12</v>
      </c>
      <c r="AV9" s="4">
        <v>7</v>
      </c>
      <c r="AW9" s="4" t="s">
        <v>406</v>
      </c>
      <c r="AX9" s="4">
        <v>1.2</v>
      </c>
      <c r="AY9" s="4">
        <v>2.5</v>
      </c>
      <c r="AZ9" s="4">
        <v>2.7</v>
      </c>
      <c r="BA9" s="4">
        <v>13.836</v>
      </c>
      <c r="BB9" s="4">
        <v>85.4</v>
      </c>
      <c r="BC9" s="4">
        <v>6.17</v>
      </c>
      <c r="BD9" s="4">
        <v>1.5369999999999999</v>
      </c>
      <c r="BE9" s="4">
        <v>3095.9490000000001</v>
      </c>
      <c r="BF9" s="4">
        <v>21.617999999999999</v>
      </c>
      <c r="BG9" s="4">
        <v>43.627000000000002</v>
      </c>
      <c r="BH9" s="4">
        <v>0.42199999999999999</v>
      </c>
      <c r="BI9" s="4">
        <v>44.05</v>
      </c>
      <c r="BJ9" s="4">
        <v>37.540999999999997</v>
      </c>
      <c r="BK9" s="4">
        <v>0.36399999999999999</v>
      </c>
      <c r="BL9" s="4">
        <v>37.904000000000003</v>
      </c>
      <c r="BM9" s="4">
        <v>6.7699999999999996E-2</v>
      </c>
      <c r="BQ9" s="4">
        <v>16907.734</v>
      </c>
      <c r="BR9" s="4">
        <v>1.761E-3</v>
      </c>
      <c r="BS9" s="4">
        <v>-5</v>
      </c>
      <c r="BT9" s="4">
        <v>0.99876100000000001</v>
      </c>
      <c r="BU9" s="4">
        <v>4.3034999999999997E-2</v>
      </c>
      <c r="BV9" s="4">
        <v>20.174972</v>
      </c>
    </row>
    <row r="10" spans="1:74" x14ac:dyDescent="0.25">
      <c r="A10" s="2">
        <v>42801</v>
      </c>
      <c r="B10" s="3">
        <v>0.65286849537037039</v>
      </c>
      <c r="C10" s="4">
        <v>2.5529999999999999</v>
      </c>
      <c r="D10" s="4">
        <v>2.5499999999999998E-2</v>
      </c>
      <c r="E10" s="4">
        <v>254.509804</v>
      </c>
      <c r="F10" s="4">
        <v>318.89999999999998</v>
      </c>
      <c r="G10" s="4">
        <v>3.2</v>
      </c>
      <c r="H10" s="4">
        <v>-1</v>
      </c>
      <c r="J10" s="4">
        <v>17.8</v>
      </c>
      <c r="K10" s="4">
        <v>0.98319999999999996</v>
      </c>
      <c r="L10" s="4">
        <v>2.5104000000000002</v>
      </c>
      <c r="M10" s="4">
        <v>2.5000000000000001E-2</v>
      </c>
      <c r="N10" s="4">
        <v>313.55059999999997</v>
      </c>
      <c r="O10" s="4">
        <v>3.1463000000000001</v>
      </c>
      <c r="P10" s="4">
        <v>316.7</v>
      </c>
      <c r="Q10" s="4">
        <v>269.80720000000002</v>
      </c>
      <c r="R10" s="4">
        <v>2.7073999999999998</v>
      </c>
      <c r="S10" s="4">
        <v>272.5</v>
      </c>
      <c r="T10" s="4">
        <v>0</v>
      </c>
      <c r="W10" s="4">
        <v>0</v>
      </c>
      <c r="X10" s="4">
        <v>17.5014</v>
      </c>
      <c r="Y10" s="4">
        <v>11.9</v>
      </c>
      <c r="Z10" s="4">
        <v>824</v>
      </c>
      <c r="AA10" s="4">
        <v>841</v>
      </c>
      <c r="AB10" s="4">
        <v>865</v>
      </c>
      <c r="AC10" s="4">
        <v>25</v>
      </c>
      <c r="AD10" s="4">
        <v>14.95</v>
      </c>
      <c r="AE10" s="4">
        <v>0.34</v>
      </c>
      <c r="AF10" s="4">
        <v>958</v>
      </c>
      <c r="AG10" s="4">
        <v>11</v>
      </c>
      <c r="AH10" s="4">
        <v>32</v>
      </c>
      <c r="AI10" s="4">
        <v>33</v>
      </c>
      <c r="AJ10" s="4">
        <v>190</v>
      </c>
      <c r="AK10" s="4">
        <v>190</v>
      </c>
      <c r="AL10" s="4">
        <v>3.4</v>
      </c>
      <c r="AM10" s="4">
        <v>196</v>
      </c>
      <c r="AN10" s="4" t="s">
        <v>155</v>
      </c>
      <c r="AO10" s="4">
        <v>2</v>
      </c>
      <c r="AP10" s="5">
        <v>0.86121527777777773</v>
      </c>
      <c r="AQ10" s="4">
        <v>47.159354999999998</v>
      </c>
      <c r="AR10" s="4">
        <v>-88.489729999999994</v>
      </c>
      <c r="AS10" s="4">
        <v>321.39999999999998</v>
      </c>
      <c r="AT10" s="4">
        <v>0</v>
      </c>
      <c r="AU10" s="4">
        <v>12</v>
      </c>
      <c r="AV10" s="4">
        <v>7</v>
      </c>
      <c r="AW10" s="4" t="s">
        <v>406</v>
      </c>
      <c r="AX10" s="4">
        <v>1.2</v>
      </c>
      <c r="AY10" s="4">
        <v>2.5</v>
      </c>
      <c r="AZ10" s="4">
        <v>2.7</v>
      </c>
      <c r="BA10" s="4">
        <v>13.836</v>
      </c>
      <c r="BB10" s="4">
        <v>79.41</v>
      </c>
      <c r="BC10" s="4">
        <v>5.74</v>
      </c>
      <c r="BD10" s="4">
        <v>1.706</v>
      </c>
      <c r="BE10" s="4">
        <v>3095.5450000000001</v>
      </c>
      <c r="BF10" s="4">
        <v>19.64</v>
      </c>
      <c r="BG10" s="4">
        <v>40.488999999999997</v>
      </c>
      <c r="BH10" s="4">
        <v>0.40600000000000003</v>
      </c>
      <c r="BI10" s="4">
        <v>40.896000000000001</v>
      </c>
      <c r="BJ10" s="4">
        <v>34.841000000000001</v>
      </c>
      <c r="BK10" s="4">
        <v>0.35</v>
      </c>
      <c r="BL10" s="4">
        <v>35.19</v>
      </c>
      <c r="BM10" s="4">
        <v>0</v>
      </c>
      <c r="BQ10" s="4">
        <v>15691.63</v>
      </c>
      <c r="BR10" s="4">
        <v>-2.8299999999999999E-4</v>
      </c>
      <c r="BS10" s="4">
        <v>-5</v>
      </c>
      <c r="BT10" s="4">
        <v>0.99671699999999996</v>
      </c>
      <c r="BU10" s="4">
        <v>-6.9160000000000003E-3</v>
      </c>
      <c r="BV10" s="4">
        <v>20.133683000000001</v>
      </c>
    </row>
    <row r="11" spans="1:74" x14ac:dyDescent="0.25">
      <c r="A11" s="2">
        <v>42801</v>
      </c>
      <c r="B11" s="3">
        <v>0.65288006944444443</v>
      </c>
      <c r="C11" s="4">
        <v>3.3959999999999999</v>
      </c>
      <c r="D11" s="4">
        <v>6.54E-2</v>
      </c>
      <c r="E11" s="4">
        <v>653.95613300000002</v>
      </c>
      <c r="F11" s="4">
        <v>316.5</v>
      </c>
      <c r="G11" s="4">
        <v>3.7</v>
      </c>
      <c r="H11" s="4">
        <v>4.5999999999999996</v>
      </c>
      <c r="J11" s="4">
        <v>17.73</v>
      </c>
      <c r="K11" s="4">
        <v>0.97560000000000002</v>
      </c>
      <c r="L11" s="4">
        <v>3.3130000000000002</v>
      </c>
      <c r="M11" s="4">
        <v>6.3799999999999996E-2</v>
      </c>
      <c r="N11" s="4">
        <v>308.76420000000002</v>
      </c>
      <c r="O11" s="4">
        <v>3.5954999999999999</v>
      </c>
      <c r="P11" s="4">
        <v>312.39999999999998</v>
      </c>
      <c r="Q11" s="4">
        <v>265.68849999999998</v>
      </c>
      <c r="R11" s="4">
        <v>3.0939000000000001</v>
      </c>
      <c r="S11" s="4">
        <v>268.8</v>
      </c>
      <c r="T11" s="4">
        <v>4.6481000000000003</v>
      </c>
      <c r="W11" s="4">
        <v>0</v>
      </c>
      <c r="X11" s="4">
        <v>17.297000000000001</v>
      </c>
      <c r="Y11" s="4">
        <v>11.9</v>
      </c>
      <c r="Z11" s="4">
        <v>824</v>
      </c>
      <c r="AA11" s="4">
        <v>842</v>
      </c>
      <c r="AB11" s="4">
        <v>865</v>
      </c>
      <c r="AC11" s="4">
        <v>25</v>
      </c>
      <c r="AD11" s="4">
        <v>14.95</v>
      </c>
      <c r="AE11" s="4">
        <v>0.34</v>
      </c>
      <c r="AF11" s="4">
        <v>958</v>
      </c>
      <c r="AG11" s="4">
        <v>11</v>
      </c>
      <c r="AH11" s="4">
        <v>32</v>
      </c>
      <c r="AI11" s="4">
        <v>33</v>
      </c>
      <c r="AJ11" s="4">
        <v>190</v>
      </c>
      <c r="AK11" s="4">
        <v>190</v>
      </c>
      <c r="AL11" s="4">
        <v>3.4</v>
      </c>
      <c r="AM11" s="4">
        <v>196</v>
      </c>
      <c r="AN11" s="4" t="s">
        <v>155</v>
      </c>
      <c r="AO11" s="4">
        <v>2</v>
      </c>
      <c r="AP11" s="5">
        <v>0.86122685185185188</v>
      </c>
      <c r="AQ11" s="4">
        <v>47.159354999999998</v>
      </c>
      <c r="AR11" s="4">
        <v>-88.489729999999994</v>
      </c>
      <c r="AS11" s="4">
        <v>321</v>
      </c>
      <c r="AT11" s="4">
        <v>0</v>
      </c>
      <c r="AU11" s="4">
        <v>12</v>
      </c>
      <c r="AV11" s="4">
        <v>7</v>
      </c>
      <c r="AW11" s="4" t="s">
        <v>406</v>
      </c>
      <c r="AX11" s="4">
        <v>1.2</v>
      </c>
      <c r="AY11" s="4">
        <v>2.5</v>
      </c>
      <c r="AZ11" s="4">
        <v>2.7</v>
      </c>
      <c r="BA11" s="4">
        <v>13.836</v>
      </c>
      <c r="BB11" s="4">
        <v>59.36</v>
      </c>
      <c r="BC11" s="4">
        <v>4.29</v>
      </c>
      <c r="BD11" s="4">
        <v>2.4969999999999999</v>
      </c>
      <c r="BE11" s="4">
        <v>3054.739</v>
      </c>
      <c r="BF11" s="4">
        <v>37.442999999999998</v>
      </c>
      <c r="BG11" s="4">
        <v>29.814</v>
      </c>
      <c r="BH11" s="4">
        <v>0.34699999999999998</v>
      </c>
      <c r="BI11" s="4">
        <v>30.161000000000001</v>
      </c>
      <c r="BJ11" s="4">
        <v>25.655000000000001</v>
      </c>
      <c r="BK11" s="4">
        <v>0.29899999999999999</v>
      </c>
      <c r="BL11" s="4">
        <v>25.952999999999999</v>
      </c>
      <c r="BM11" s="4">
        <v>0.13930000000000001</v>
      </c>
      <c r="BQ11" s="4">
        <v>11596.463</v>
      </c>
      <c r="BR11" s="4">
        <v>3.5660000000000002E-3</v>
      </c>
      <c r="BS11" s="4">
        <v>-5</v>
      </c>
      <c r="BT11" s="4">
        <v>0.996</v>
      </c>
      <c r="BU11" s="4">
        <v>8.7143999999999999E-2</v>
      </c>
      <c r="BV11" s="4">
        <v>20.119199999999999</v>
      </c>
    </row>
    <row r="12" spans="1:74" x14ac:dyDescent="0.25">
      <c r="A12" s="2">
        <v>42801</v>
      </c>
      <c r="B12" s="3">
        <v>0.65289164351851847</v>
      </c>
      <c r="C12" s="4">
        <v>6.3319999999999999</v>
      </c>
      <c r="D12" s="4">
        <v>0.34320000000000001</v>
      </c>
      <c r="E12" s="4">
        <v>3432.185215</v>
      </c>
      <c r="F12" s="4">
        <v>317.5</v>
      </c>
      <c r="G12" s="4">
        <v>5.4</v>
      </c>
      <c r="H12" s="4">
        <v>49.2</v>
      </c>
      <c r="J12" s="4">
        <v>17.260000000000002</v>
      </c>
      <c r="K12" s="4">
        <v>0.94879999999999998</v>
      </c>
      <c r="L12" s="4">
        <v>6.0080999999999998</v>
      </c>
      <c r="M12" s="4">
        <v>0.32569999999999999</v>
      </c>
      <c r="N12" s="4">
        <v>301.29289999999997</v>
      </c>
      <c r="O12" s="4">
        <v>5.1654999999999998</v>
      </c>
      <c r="P12" s="4">
        <v>306.5</v>
      </c>
      <c r="Q12" s="4">
        <v>259.25959999999998</v>
      </c>
      <c r="R12" s="4">
        <v>4.4447999999999999</v>
      </c>
      <c r="S12" s="4">
        <v>263.7</v>
      </c>
      <c r="T12" s="4">
        <v>49.225000000000001</v>
      </c>
      <c r="W12" s="4">
        <v>0</v>
      </c>
      <c r="X12" s="4">
        <v>16.375299999999999</v>
      </c>
      <c r="Y12" s="4">
        <v>11.9</v>
      </c>
      <c r="Z12" s="4">
        <v>825</v>
      </c>
      <c r="AA12" s="4">
        <v>843</v>
      </c>
      <c r="AB12" s="4">
        <v>867</v>
      </c>
      <c r="AC12" s="4">
        <v>25</v>
      </c>
      <c r="AD12" s="4">
        <v>14.95</v>
      </c>
      <c r="AE12" s="4">
        <v>0.34</v>
      </c>
      <c r="AF12" s="4">
        <v>958</v>
      </c>
      <c r="AG12" s="4">
        <v>11</v>
      </c>
      <c r="AH12" s="4">
        <v>32</v>
      </c>
      <c r="AI12" s="4">
        <v>33</v>
      </c>
      <c r="AJ12" s="4">
        <v>190</v>
      </c>
      <c r="AK12" s="4">
        <v>190</v>
      </c>
      <c r="AL12" s="4">
        <v>3.2</v>
      </c>
      <c r="AM12" s="4">
        <v>196</v>
      </c>
      <c r="AN12" s="4" t="s">
        <v>155</v>
      </c>
      <c r="AO12" s="4">
        <v>2</v>
      </c>
      <c r="AP12" s="5">
        <v>0.86123842592592592</v>
      </c>
      <c r="AQ12" s="4">
        <v>47.159354999999998</v>
      </c>
      <c r="AR12" s="4">
        <v>-88.489729999999994</v>
      </c>
      <c r="AS12" s="4">
        <v>320.89999999999998</v>
      </c>
      <c r="AT12" s="4">
        <v>0</v>
      </c>
      <c r="AU12" s="4">
        <v>12</v>
      </c>
      <c r="AV12" s="4">
        <v>7</v>
      </c>
      <c r="AW12" s="4" t="s">
        <v>406</v>
      </c>
      <c r="AX12" s="4">
        <v>1.2</v>
      </c>
      <c r="AY12" s="4">
        <v>2.5</v>
      </c>
      <c r="AZ12" s="4">
        <v>2.7</v>
      </c>
      <c r="BA12" s="4">
        <v>13.836</v>
      </c>
      <c r="BB12" s="4">
        <v>31.11</v>
      </c>
      <c r="BC12" s="4">
        <v>2.25</v>
      </c>
      <c r="BD12" s="4">
        <v>5.3940000000000001</v>
      </c>
      <c r="BE12" s="4">
        <v>2935.1959999999999</v>
      </c>
      <c r="BF12" s="4">
        <v>101.259</v>
      </c>
      <c r="BG12" s="4">
        <v>15.414</v>
      </c>
      <c r="BH12" s="4">
        <v>0.26400000000000001</v>
      </c>
      <c r="BI12" s="4">
        <v>15.679</v>
      </c>
      <c r="BJ12" s="4">
        <v>13.263999999999999</v>
      </c>
      <c r="BK12" s="4">
        <v>0.22700000000000001</v>
      </c>
      <c r="BL12" s="4">
        <v>13.491</v>
      </c>
      <c r="BM12" s="4">
        <v>0.78139999999999998</v>
      </c>
      <c r="BQ12" s="4">
        <v>5816.8760000000002</v>
      </c>
      <c r="BR12" s="4">
        <v>6.8923999999999999E-2</v>
      </c>
      <c r="BS12" s="4">
        <v>-5</v>
      </c>
      <c r="BT12" s="4">
        <v>0.99371699999999996</v>
      </c>
      <c r="BU12" s="4">
        <v>1.684331</v>
      </c>
      <c r="BV12" s="4">
        <v>20.073083</v>
      </c>
    </row>
    <row r="13" spans="1:74" x14ac:dyDescent="0.25">
      <c r="A13" s="2">
        <v>42801</v>
      </c>
      <c r="B13" s="3">
        <v>0.65290321759259262</v>
      </c>
      <c r="C13" s="4">
        <v>7.8959999999999999</v>
      </c>
      <c r="D13" s="4">
        <v>0.24229999999999999</v>
      </c>
      <c r="E13" s="4">
        <v>2423.196653</v>
      </c>
      <c r="F13" s="4">
        <v>369.2</v>
      </c>
      <c r="G13" s="4">
        <v>7.8</v>
      </c>
      <c r="H13" s="4">
        <v>82</v>
      </c>
      <c r="J13" s="4">
        <v>14.61</v>
      </c>
      <c r="K13" s="4">
        <v>0.93730000000000002</v>
      </c>
      <c r="L13" s="4">
        <v>7.4008000000000003</v>
      </c>
      <c r="M13" s="4">
        <v>0.2271</v>
      </c>
      <c r="N13" s="4">
        <v>346.08679999999998</v>
      </c>
      <c r="O13" s="4">
        <v>7.3517999999999999</v>
      </c>
      <c r="P13" s="4">
        <v>353.4</v>
      </c>
      <c r="Q13" s="4">
        <v>297.80430000000001</v>
      </c>
      <c r="R13" s="4">
        <v>6.3262</v>
      </c>
      <c r="S13" s="4">
        <v>304.10000000000002</v>
      </c>
      <c r="T13" s="4">
        <v>81.958799999999997</v>
      </c>
      <c r="W13" s="4">
        <v>0</v>
      </c>
      <c r="X13" s="4">
        <v>13.6934</v>
      </c>
      <c r="Y13" s="4">
        <v>11.8</v>
      </c>
      <c r="Z13" s="4">
        <v>827</v>
      </c>
      <c r="AA13" s="4">
        <v>844</v>
      </c>
      <c r="AB13" s="4">
        <v>868</v>
      </c>
      <c r="AC13" s="4">
        <v>25</v>
      </c>
      <c r="AD13" s="4">
        <v>14.95</v>
      </c>
      <c r="AE13" s="4">
        <v>0.34</v>
      </c>
      <c r="AF13" s="4">
        <v>958</v>
      </c>
      <c r="AG13" s="4">
        <v>11</v>
      </c>
      <c r="AH13" s="4">
        <v>32</v>
      </c>
      <c r="AI13" s="4">
        <v>33</v>
      </c>
      <c r="AJ13" s="4">
        <v>190</v>
      </c>
      <c r="AK13" s="4">
        <v>190</v>
      </c>
      <c r="AL13" s="4">
        <v>3.4</v>
      </c>
      <c r="AM13" s="4">
        <v>196</v>
      </c>
      <c r="AN13" s="4" t="s">
        <v>155</v>
      </c>
      <c r="AO13" s="4">
        <v>2</v>
      </c>
      <c r="AP13" s="5">
        <v>0.86125000000000007</v>
      </c>
      <c r="AQ13" s="4">
        <v>47.159354999999998</v>
      </c>
      <c r="AR13" s="4">
        <v>-88.489729999999994</v>
      </c>
      <c r="AS13" s="4">
        <v>321.10000000000002</v>
      </c>
      <c r="AT13" s="4">
        <v>0</v>
      </c>
      <c r="AU13" s="4">
        <v>12</v>
      </c>
      <c r="AV13" s="4">
        <v>7</v>
      </c>
      <c r="AW13" s="4" t="s">
        <v>406</v>
      </c>
      <c r="AX13" s="4">
        <v>1.2</v>
      </c>
      <c r="AY13" s="4">
        <v>2.5</v>
      </c>
      <c r="AZ13" s="4">
        <v>2.7</v>
      </c>
      <c r="BA13" s="4">
        <v>13.836</v>
      </c>
      <c r="BB13" s="4">
        <v>25.69</v>
      </c>
      <c r="BC13" s="4">
        <v>1.86</v>
      </c>
      <c r="BD13" s="4">
        <v>6.6920000000000002</v>
      </c>
      <c r="BE13" s="4">
        <v>2998.056</v>
      </c>
      <c r="BF13" s="4">
        <v>58.56</v>
      </c>
      <c r="BG13" s="4">
        <v>14.682</v>
      </c>
      <c r="BH13" s="4">
        <v>0.312</v>
      </c>
      <c r="BI13" s="4">
        <v>14.994</v>
      </c>
      <c r="BJ13" s="4">
        <v>12.634</v>
      </c>
      <c r="BK13" s="4">
        <v>0.26800000000000002</v>
      </c>
      <c r="BL13" s="4">
        <v>12.901999999999999</v>
      </c>
      <c r="BM13" s="4">
        <v>1.0787</v>
      </c>
      <c r="BQ13" s="4">
        <v>4033.4110000000001</v>
      </c>
      <c r="BR13" s="4">
        <v>9.6610000000000001E-2</v>
      </c>
      <c r="BS13" s="4">
        <v>-5</v>
      </c>
      <c r="BT13" s="4">
        <v>0.99299999999999999</v>
      </c>
      <c r="BU13" s="4">
        <v>2.3609070000000001</v>
      </c>
      <c r="BV13" s="4">
        <v>20.058599999999998</v>
      </c>
    </row>
    <row r="14" spans="1:74" x14ac:dyDescent="0.25">
      <c r="A14" s="2">
        <v>42801</v>
      </c>
      <c r="B14" s="3">
        <v>0.65291479166666666</v>
      </c>
      <c r="C14" s="4">
        <v>8.3780000000000001</v>
      </c>
      <c r="D14" s="4">
        <v>0.25729999999999997</v>
      </c>
      <c r="E14" s="4">
        <v>2572.8678300000001</v>
      </c>
      <c r="F14" s="4">
        <v>394.9</v>
      </c>
      <c r="G14" s="4">
        <v>21.7</v>
      </c>
      <c r="H14" s="4">
        <v>58.6</v>
      </c>
      <c r="J14" s="4">
        <v>10.86</v>
      </c>
      <c r="K14" s="4">
        <v>0.93340000000000001</v>
      </c>
      <c r="L14" s="4">
        <v>7.8202999999999996</v>
      </c>
      <c r="M14" s="4">
        <v>0.2402</v>
      </c>
      <c r="N14" s="4">
        <v>368.58</v>
      </c>
      <c r="O14" s="4">
        <v>20.214200000000002</v>
      </c>
      <c r="P14" s="4">
        <v>388.8</v>
      </c>
      <c r="Q14" s="4">
        <v>317.15949999999998</v>
      </c>
      <c r="R14" s="4">
        <v>17.394100000000002</v>
      </c>
      <c r="S14" s="4">
        <v>334.6</v>
      </c>
      <c r="T14" s="4">
        <v>58.620399999999997</v>
      </c>
      <c r="W14" s="4">
        <v>0</v>
      </c>
      <c r="X14" s="4">
        <v>10.1363</v>
      </c>
      <c r="Y14" s="4">
        <v>11.9</v>
      </c>
      <c r="Z14" s="4">
        <v>827</v>
      </c>
      <c r="AA14" s="4">
        <v>844</v>
      </c>
      <c r="AB14" s="4">
        <v>867</v>
      </c>
      <c r="AC14" s="4">
        <v>25</v>
      </c>
      <c r="AD14" s="4">
        <v>14.95</v>
      </c>
      <c r="AE14" s="4">
        <v>0.34</v>
      </c>
      <c r="AF14" s="4">
        <v>958</v>
      </c>
      <c r="AG14" s="4">
        <v>11</v>
      </c>
      <c r="AH14" s="4">
        <v>32</v>
      </c>
      <c r="AI14" s="4">
        <v>33</v>
      </c>
      <c r="AJ14" s="4">
        <v>190</v>
      </c>
      <c r="AK14" s="4">
        <v>189.2</v>
      </c>
      <c r="AL14" s="4">
        <v>3.5</v>
      </c>
      <c r="AM14" s="4">
        <v>196</v>
      </c>
      <c r="AN14" s="4" t="s">
        <v>155</v>
      </c>
      <c r="AO14" s="4">
        <v>2</v>
      </c>
      <c r="AP14" s="5">
        <v>0.861261574074074</v>
      </c>
      <c r="AQ14" s="4">
        <v>47.159354</v>
      </c>
      <c r="AR14" s="4">
        <v>-88.489728999999997</v>
      </c>
      <c r="AS14" s="4">
        <v>321.2</v>
      </c>
      <c r="AT14" s="4">
        <v>0</v>
      </c>
      <c r="AU14" s="4">
        <v>12</v>
      </c>
      <c r="AV14" s="4">
        <v>7</v>
      </c>
      <c r="AW14" s="4" t="s">
        <v>406</v>
      </c>
      <c r="AX14" s="4">
        <v>1.1646000000000001</v>
      </c>
      <c r="AY14" s="4">
        <v>2.4291999999999998</v>
      </c>
      <c r="AZ14" s="4">
        <v>2.6646000000000001</v>
      </c>
      <c r="BA14" s="4">
        <v>13.836</v>
      </c>
      <c r="BB14" s="4">
        <v>24.26</v>
      </c>
      <c r="BC14" s="4">
        <v>1.75</v>
      </c>
      <c r="BD14" s="4">
        <v>7.1319999999999997</v>
      </c>
      <c r="BE14" s="4">
        <v>2998.1959999999999</v>
      </c>
      <c r="BF14" s="4">
        <v>58.601999999999997</v>
      </c>
      <c r="BG14" s="4">
        <v>14.798</v>
      </c>
      <c r="BH14" s="4">
        <v>0.81200000000000006</v>
      </c>
      <c r="BI14" s="4">
        <v>15.61</v>
      </c>
      <c r="BJ14" s="4">
        <v>12.734</v>
      </c>
      <c r="BK14" s="4">
        <v>0.69799999999999995</v>
      </c>
      <c r="BL14" s="4">
        <v>13.432</v>
      </c>
      <c r="BM14" s="4">
        <v>0.73019999999999996</v>
      </c>
      <c r="BQ14" s="4">
        <v>2825.627</v>
      </c>
      <c r="BR14" s="4">
        <v>0.12639600000000001</v>
      </c>
      <c r="BS14" s="4">
        <v>-5</v>
      </c>
      <c r="BT14" s="4">
        <v>0.99680500000000005</v>
      </c>
      <c r="BU14" s="4">
        <v>3.088803</v>
      </c>
      <c r="BV14" s="4">
        <v>20.135460999999999</v>
      </c>
    </row>
    <row r="15" spans="1:74" x14ac:dyDescent="0.25">
      <c r="A15" s="2">
        <v>42801</v>
      </c>
      <c r="B15" s="3">
        <v>0.65292636574074081</v>
      </c>
      <c r="C15" s="4">
        <v>10.41</v>
      </c>
      <c r="D15" s="4">
        <v>0.52170000000000005</v>
      </c>
      <c r="E15" s="4">
        <v>5216.9594589999997</v>
      </c>
      <c r="F15" s="4">
        <v>399.7</v>
      </c>
      <c r="G15" s="4">
        <v>21.6</v>
      </c>
      <c r="H15" s="4">
        <v>229.9</v>
      </c>
      <c r="J15" s="4">
        <v>10.23</v>
      </c>
      <c r="K15" s="4">
        <v>0.91559999999999997</v>
      </c>
      <c r="L15" s="4">
        <v>9.5307999999999993</v>
      </c>
      <c r="M15" s="4">
        <v>0.47760000000000002</v>
      </c>
      <c r="N15" s="4">
        <v>365.9581</v>
      </c>
      <c r="O15" s="4">
        <v>19.7361</v>
      </c>
      <c r="P15" s="4">
        <v>385.7</v>
      </c>
      <c r="Q15" s="4">
        <v>314.9033</v>
      </c>
      <c r="R15" s="4">
        <v>16.982700000000001</v>
      </c>
      <c r="S15" s="4">
        <v>331.9</v>
      </c>
      <c r="T15" s="4">
        <v>229.92019999999999</v>
      </c>
      <c r="W15" s="4">
        <v>0</v>
      </c>
      <c r="X15" s="4">
        <v>9.3619000000000003</v>
      </c>
      <c r="Y15" s="4">
        <v>11.8</v>
      </c>
      <c r="Z15" s="4">
        <v>828</v>
      </c>
      <c r="AA15" s="4">
        <v>846</v>
      </c>
      <c r="AB15" s="4">
        <v>868</v>
      </c>
      <c r="AC15" s="4">
        <v>25</v>
      </c>
      <c r="AD15" s="4">
        <v>14.95</v>
      </c>
      <c r="AE15" s="4">
        <v>0.34</v>
      </c>
      <c r="AF15" s="4">
        <v>958</v>
      </c>
      <c r="AG15" s="4">
        <v>11</v>
      </c>
      <c r="AH15" s="4">
        <v>32</v>
      </c>
      <c r="AI15" s="4">
        <v>33</v>
      </c>
      <c r="AJ15" s="4">
        <v>190</v>
      </c>
      <c r="AK15" s="4">
        <v>189</v>
      </c>
      <c r="AL15" s="4">
        <v>3.7</v>
      </c>
      <c r="AM15" s="4">
        <v>196</v>
      </c>
      <c r="AN15" s="4" t="s">
        <v>155</v>
      </c>
      <c r="AO15" s="4">
        <v>2</v>
      </c>
      <c r="AP15" s="5">
        <v>0.86127314814814815</v>
      </c>
      <c r="AQ15" s="4">
        <v>47.159331000000002</v>
      </c>
      <c r="AR15" s="4">
        <v>-88.489739</v>
      </c>
      <c r="AS15" s="4">
        <v>320.60000000000002</v>
      </c>
      <c r="AT15" s="4">
        <v>5.9</v>
      </c>
      <c r="AU15" s="4">
        <v>12</v>
      </c>
      <c r="AV15" s="4">
        <v>7</v>
      </c>
      <c r="AW15" s="4" t="s">
        <v>406</v>
      </c>
      <c r="AX15" s="4">
        <v>1.1354</v>
      </c>
      <c r="AY15" s="4">
        <v>2.1230000000000002</v>
      </c>
      <c r="AZ15" s="4">
        <v>2.4937999999999998</v>
      </c>
      <c r="BA15" s="4">
        <v>13.836</v>
      </c>
      <c r="BB15" s="4">
        <v>19.28</v>
      </c>
      <c r="BC15" s="4">
        <v>1.39</v>
      </c>
      <c r="BD15" s="4">
        <v>9.2219999999999995</v>
      </c>
      <c r="BE15" s="4">
        <v>2935.3139999999999</v>
      </c>
      <c r="BF15" s="4">
        <v>93.628</v>
      </c>
      <c r="BG15" s="4">
        <v>11.803000000000001</v>
      </c>
      <c r="BH15" s="4">
        <v>0.63700000000000001</v>
      </c>
      <c r="BI15" s="4">
        <v>12.439</v>
      </c>
      <c r="BJ15" s="4">
        <v>10.156000000000001</v>
      </c>
      <c r="BK15" s="4">
        <v>0.54800000000000004</v>
      </c>
      <c r="BL15" s="4">
        <v>10.704000000000001</v>
      </c>
      <c r="BM15" s="4">
        <v>2.3007</v>
      </c>
      <c r="BQ15" s="4">
        <v>2096.4639999999999</v>
      </c>
      <c r="BR15" s="4">
        <v>0.19131400000000001</v>
      </c>
      <c r="BS15" s="4">
        <v>-5</v>
      </c>
      <c r="BT15" s="4">
        <v>0.99571699999999996</v>
      </c>
      <c r="BU15" s="4">
        <v>4.6752359999999999</v>
      </c>
      <c r="BV15" s="4">
        <v>20.113482999999999</v>
      </c>
    </row>
    <row r="16" spans="1:74" x14ac:dyDescent="0.25">
      <c r="A16" s="2">
        <v>42801</v>
      </c>
      <c r="B16" s="3">
        <v>0.65293793981481485</v>
      </c>
      <c r="C16" s="4">
        <v>12.148</v>
      </c>
      <c r="D16" s="4">
        <v>0.74060000000000004</v>
      </c>
      <c r="E16" s="4">
        <v>7406.3934429999999</v>
      </c>
      <c r="F16" s="4">
        <v>408.1</v>
      </c>
      <c r="G16" s="4">
        <v>17.899999999999999</v>
      </c>
      <c r="H16" s="4">
        <v>241.9</v>
      </c>
      <c r="J16" s="4">
        <v>8.44</v>
      </c>
      <c r="K16" s="4">
        <v>0.90080000000000005</v>
      </c>
      <c r="L16" s="4">
        <v>10.943</v>
      </c>
      <c r="M16" s="4">
        <v>0.66720000000000002</v>
      </c>
      <c r="N16" s="4">
        <v>367.59140000000002</v>
      </c>
      <c r="O16" s="4">
        <v>16.1251</v>
      </c>
      <c r="P16" s="4">
        <v>383.7</v>
      </c>
      <c r="Q16" s="4">
        <v>316.30880000000002</v>
      </c>
      <c r="R16" s="4">
        <v>13.875500000000001</v>
      </c>
      <c r="S16" s="4">
        <v>330.2</v>
      </c>
      <c r="T16" s="4">
        <v>241.8571</v>
      </c>
      <c r="W16" s="4">
        <v>0</v>
      </c>
      <c r="X16" s="4">
        <v>7.5990000000000002</v>
      </c>
      <c r="Y16" s="4">
        <v>11.8</v>
      </c>
      <c r="Z16" s="4">
        <v>829</v>
      </c>
      <c r="AA16" s="4">
        <v>847</v>
      </c>
      <c r="AB16" s="4">
        <v>867</v>
      </c>
      <c r="AC16" s="4">
        <v>25</v>
      </c>
      <c r="AD16" s="4">
        <v>14.95</v>
      </c>
      <c r="AE16" s="4">
        <v>0.34</v>
      </c>
      <c r="AF16" s="4">
        <v>958</v>
      </c>
      <c r="AG16" s="4">
        <v>11</v>
      </c>
      <c r="AH16" s="4">
        <v>32</v>
      </c>
      <c r="AI16" s="4">
        <v>33</v>
      </c>
      <c r="AJ16" s="4">
        <v>190</v>
      </c>
      <c r="AK16" s="4">
        <v>189</v>
      </c>
      <c r="AL16" s="4">
        <v>3.6</v>
      </c>
      <c r="AM16" s="4">
        <v>196</v>
      </c>
      <c r="AN16" s="4" t="s">
        <v>155</v>
      </c>
      <c r="AO16" s="4">
        <v>2</v>
      </c>
      <c r="AP16" s="5">
        <v>0.8612847222222223</v>
      </c>
      <c r="AQ16" s="4">
        <v>47.159281999999997</v>
      </c>
      <c r="AR16" s="4">
        <v>-88.489735999999994</v>
      </c>
      <c r="AS16" s="4">
        <v>319.3</v>
      </c>
      <c r="AT16" s="4">
        <v>14.9</v>
      </c>
      <c r="AU16" s="4">
        <v>12</v>
      </c>
      <c r="AV16" s="4">
        <v>8</v>
      </c>
      <c r="AW16" s="4" t="s">
        <v>405</v>
      </c>
      <c r="AX16" s="4">
        <v>1.2</v>
      </c>
      <c r="AY16" s="4">
        <v>1.8</v>
      </c>
      <c r="AZ16" s="4">
        <v>2.2999999999999998</v>
      </c>
      <c r="BA16" s="4">
        <v>13.836</v>
      </c>
      <c r="BB16" s="4">
        <v>16.46</v>
      </c>
      <c r="BC16" s="4">
        <v>1.19</v>
      </c>
      <c r="BD16" s="4">
        <v>11.007</v>
      </c>
      <c r="BE16" s="4">
        <v>2904.3020000000001</v>
      </c>
      <c r="BF16" s="4">
        <v>112.70399999999999</v>
      </c>
      <c r="BG16" s="4">
        <v>10.217000000000001</v>
      </c>
      <c r="BH16" s="4">
        <v>0.44800000000000001</v>
      </c>
      <c r="BI16" s="4">
        <v>10.664999999999999</v>
      </c>
      <c r="BJ16" s="4">
        <v>8.7910000000000004</v>
      </c>
      <c r="BK16" s="4">
        <v>0.38600000000000001</v>
      </c>
      <c r="BL16" s="4">
        <v>9.1769999999999996</v>
      </c>
      <c r="BM16" s="4">
        <v>2.0855999999999999</v>
      </c>
      <c r="BQ16" s="4">
        <v>1466.423</v>
      </c>
      <c r="BR16" s="4">
        <v>0.27368500000000001</v>
      </c>
      <c r="BS16" s="4">
        <v>-5</v>
      </c>
      <c r="BT16" s="4">
        <v>0.99576100000000001</v>
      </c>
      <c r="BU16" s="4">
        <v>6.6881769999999996</v>
      </c>
      <c r="BV16" s="4">
        <v>20.114371999999999</v>
      </c>
    </row>
    <row r="17" spans="1:74" x14ac:dyDescent="0.25">
      <c r="A17" s="2">
        <v>42801</v>
      </c>
      <c r="B17" s="3">
        <v>0.65294951388888889</v>
      </c>
      <c r="C17" s="4">
        <v>12.590999999999999</v>
      </c>
      <c r="D17" s="4">
        <v>0.55900000000000005</v>
      </c>
      <c r="E17" s="4">
        <v>5590.338409</v>
      </c>
      <c r="F17" s="4">
        <v>380.9</v>
      </c>
      <c r="G17" s="4">
        <v>17.899999999999999</v>
      </c>
      <c r="H17" s="4">
        <v>144</v>
      </c>
      <c r="J17" s="4">
        <v>5</v>
      </c>
      <c r="K17" s="4">
        <v>0.89910000000000001</v>
      </c>
      <c r="L17" s="4">
        <v>11.321300000000001</v>
      </c>
      <c r="M17" s="4">
        <v>0.50260000000000005</v>
      </c>
      <c r="N17" s="4">
        <v>342.44779999999997</v>
      </c>
      <c r="O17" s="4">
        <v>16.0944</v>
      </c>
      <c r="P17" s="4">
        <v>358.5</v>
      </c>
      <c r="Q17" s="4">
        <v>294.67290000000003</v>
      </c>
      <c r="R17" s="4">
        <v>13.8491</v>
      </c>
      <c r="S17" s="4">
        <v>308.5</v>
      </c>
      <c r="T17" s="4">
        <v>143.9873</v>
      </c>
      <c r="W17" s="4">
        <v>0</v>
      </c>
      <c r="X17" s="4">
        <v>4.4951999999999996</v>
      </c>
      <c r="Y17" s="4">
        <v>11.8</v>
      </c>
      <c r="Z17" s="4">
        <v>828</v>
      </c>
      <c r="AA17" s="4">
        <v>846</v>
      </c>
      <c r="AB17" s="4">
        <v>867</v>
      </c>
      <c r="AC17" s="4">
        <v>25</v>
      </c>
      <c r="AD17" s="4">
        <v>14.95</v>
      </c>
      <c r="AE17" s="4">
        <v>0.34</v>
      </c>
      <c r="AF17" s="4">
        <v>958</v>
      </c>
      <c r="AG17" s="4">
        <v>11</v>
      </c>
      <c r="AH17" s="4">
        <v>31.239000000000001</v>
      </c>
      <c r="AI17" s="4">
        <v>33</v>
      </c>
      <c r="AJ17" s="4">
        <v>190</v>
      </c>
      <c r="AK17" s="4">
        <v>189</v>
      </c>
      <c r="AL17" s="4">
        <v>3.5</v>
      </c>
      <c r="AM17" s="4">
        <v>196</v>
      </c>
      <c r="AN17" s="4" t="s">
        <v>155</v>
      </c>
      <c r="AO17" s="4">
        <v>2</v>
      </c>
      <c r="AP17" s="5">
        <v>0.86129629629629623</v>
      </c>
      <c r="AQ17" s="4">
        <v>47.159250999999998</v>
      </c>
      <c r="AR17" s="4">
        <v>-88.489664000000005</v>
      </c>
      <c r="AS17" s="4">
        <v>318.89999999999998</v>
      </c>
      <c r="AT17" s="4">
        <v>14.1</v>
      </c>
      <c r="AU17" s="4">
        <v>12</v>
      </c>
      <c r="AV17" s="4">
        <v>8</v>
      </c>
      <c r="AW17" s="4" t="s">
        <v>405</v>
      </c>
      <c r="AX17" s="4">
        <v>1.2354000000000001</v>
      </c>
      <c r="AY17" s="4">
        <v>2.0478000000000001</v>
      </c>
      <c r="AZ17" s="4">
        <v>2.5478000000000001</v>
      </c>
      <c r="BA17" s="4">
        <v>13.836</v>
      </c>
      <c r="BB17" s="4">
        <v>16.190000000000001</v>
      </c>
      <c r="BC17" s="4">
        <v>1.17</v>
      </c>
      <c r="BD17" s="4">
        <v>11.218999999999999</v>
      </c>
      <c r="BE17" s="4">
        <v>2952.7710000000002</v>
      </c>
      <c r="BF17" s="4">
        <v>83.44</v>
      </c>
      <c r="BG17" s="4">
        <v>9.3529999999999998</v>
      </c>
      <c r="BH17" s="4">
        <v>0.44</v>
      </c>
      <c r="BI17" s="4">
        <v>9.7929999999999993</v>
      </c>
      <c r="BJ17" s="4">
        <v>8.048</v>
      </c>
      <c r="BK17" s="4">
        <v>0.378</v>
      </c>
      <c r="BL17" s="4">
        <v>8.4269999999999996</v>
      </c>
      <c r="BM17" s="4">
        <v>1.2202</v>
      </c>
      <c r="BQ17" s="4">
        <v>852.47299999999996</v>
      </c>
      <c r="BR17" s="4">
        <v>0.28258499999999998</v>
      </c>
      <c r="BS17" s="4">
        <v>-5</v>
      </c>
      <c r="BT17" s="4">
        <v>0.99371699999999996</v>
      </c>
      <c r="BU17" s="4">
        <v>6.9056709999999999</v>
      </c>
      <c r="BV17" s="4">
        <v>20.073083</v>
      </c>
    </row>
    <row r="18" spans="1:74" x14ac:dyDescent="0.25">
      <c r="A18" s="2">
        <v>42801</v>
      </c>
      <c r="B18" s="3">
        <v>0.65296108796296293</v>
      </c>
      <c r="C18" s="4">
        <v>13.205</v>
      </c>
      <c r="D18" s="4">
        <v>0.68</v>
      </c>
      <c r="E18" s="4">
        <v>6800.1522839999998</v>
      </c>
      <c r="F18" s="4">
        <v>378.5</v>
      </c>
      <c r="G18" s="4">
        <v>66.7</v>
      </c>
      <c r="H18" s="4">
        <v>107.8</v>
      </c>
      <c r="J18" s="4">
        <v>3.65</v>
      </c>
      <c r="K18" s="4">
        <v>0.89349999999999996</v>
      </c>
      <c r="L18" s="4">
        <v>11.7996</v>
      </c>
      <c r="M18" s="4">
        <v>0.60760000000000003</v>
      </c>
      <c r="N18" s="4">
        <v>338.20400000000001</v>
      </c>
      <c r="O18" s="4">
        <v>59.598999999999997</v>
      </c>
      <c r="P18" s="4">
        <v>397.8</v>
      </c>
      <c r="Q18" s="4">
        <v>291.3304</v>
      </c>
      <c r="R18" s="4">
        <v>51.338799999999999</v>
      </c>
      <c r="S18" s="4">
        <v>342.7</v>
      </c>
      <c r="T18" s="4">
        <v>107.77209999999999</v>
      </c>
      <c r="W18" s="4">
        <v>0</v>
      </c>
      <c r="X18" s="4">
        <v>3.2622</v>
      </c>
      <c r="Y18" s="4">
        <v>11.8</v>
      </c>
      <c r="Z18" s="4">
        <v>828</v>
      </c>
      <c r="AA18" s="4">
        <v>846</v>
      </c>
      <c r="AB18" s="4">
        <v>866</v>
      </c>
      <c r="AC18" s="4">
        <v>25.8</v>
      </c>
      <c r="AD18" s="4">
        <v>15.41</v>
      </c>
      <c r="AE18" s="4">
        <v>0.35</v>
      </c>
      <c r="AF18" s="4">
        <v>958</v>
      </c>
      <c r="AG18" s="4">
        <v>11</v>
      </c>
      <c r="AH18" s="4">
        <v>31</v>
      </c>
      <c r="AI18" s="4">
        <v>33</v>
      </c>
      <c r="AJ18" s="4">
        <v>190</v>
      </c>
      <c r="AK18" s="4">
        <v>189</v>
      </c>
      <c r="AL18" s="4">
        <v>3.3</v>
      </c>
      <c r="AM18" s="4">
        <v>195.6</v>
      </c>
      <c r="AN18" s="4" t="s">
        <v>155</v>
      </c>
      <c r="AO18" s="4">
        <v>2</v>
      </c>
      <c r="AP18" s="5">
        <v>0.86130787037037038</v>
      </c>
      <c r="AQ18" s="4">
        <v>47.159204000000003</v>
      </c>
      <c r="AR18" s="4">
        <v>-88.489580000000004</v>
      </c>
      <c r="AS18" s="4">
        <v>318.8</v>
      </c>
      <c r="AT18" s="4">
        <v>19.2</v>
      </c>
      <c r="AU18" s="4">
        <v>12</v>
      </c>
      <c r="AV18" s="4">
        <v>8</v>
      </c>
      <c r="AW18" s="4" t="s">
        <v>405</v>
      </c>
      <c r="AX18" s="4">
        <v>1.3</v>
      </c>
      <c r="AY18" s="4">
        <v>2.5</v>
      </c>
      <c r="AZ18" s="4">
        <v>3</v>
      </c>
      <c r="BA18" s="4">
        <v>13.836</v>
      </c>
      <c r="BB18" s="4">
        <v>15.36</v>
      </c>
      <c r="BC18" s="4">
        <v>1.1100000000000001</v>
      </c>
      <c r="BD18" s="4">
        <v>11.914999999999999</v>
      </c>
      <c r="BE18" s="4">
        <v>2933.3969999999999</v>
      </c>
      <c r="BF18" s="4">
        <v>96.141999999999996</v>
      </c>
      <c r="BG18" s="4">
        <v>8.8049999999999997</v>
      </c>
      <c r="BH18" s="4">
        <v>1.552</v>
      </c>
      <c r="BI18" s="4">
        <v>10.356</v>
      </c>
      <c r="BJ18" s="4">
        <v>7.585</v>
      </c>
      <c r="BK18" s="4">
        <v>1.337</v>
      </c>
      <c r="BL18" s="4">
        <v>8.9209999999999994</v>
      </c>
      <c r="BM18" s="4">
        <v>0.87050000000000005</v>
      </c>
      <c r="BQ18" s="4">
        <v>589.67999999999995</v>
      </c>
      <c r="BR18" s="4">
        <v>0.331509</v>
      </c>
      <c r="BS18" s="4">
        <v>-5</v>
      </c>
      <c r="BT18" s="4">
        <v>0.99299999999999999</v>
      </c>
      <c r="BU18" s="4">
        <v>8.1012509999999995</v>
      </c>
      <c r="BV18" s="4">
        <v>20.058599999999998</v>
      </c>
    </row>
    <row r="19" spans="1:74" x14ac:dyDescent="0.25">
      <c r="A19" s="2">
        <v>42801</v>
      </c>
      <c r="B19" s="3">
        <v>0.65297266203703697</v>
      </c>
      <c r="C19" s="4">
        <v>13.673999999999999</v>
      </c>
      <c r="D19" s="4">
        <v>0.49099999999999999</v>
      </c>
      <c r="E19" s="4">
        <v>4909.6013290000001</v>
      </c>
      <c r="F19" s="4">
        <v>368.7</v>
      </c>
      <c r="G19" s="4">
        <v>43.4</v>
      </c>
      <c r="H19" s="4">
        <v>81.5</v>
      </c>
      <c r="J19" s="4">
        <v>2.65</v>
      </c>
      <c r="K19" s="4">
        <v>0.89180000000000004</v>
      </c>
      <c r="L19" s="4">
        <v>12.1944</v>
      </c>
      <c r="M19" s="4">
        <v>0.43790000000000001</v>
      </c>
      <c r="N19" s="4">
        <v>328.82530000000003</v>
      </c>
      <c r="O19" s="4">
        <v>38.683700000000002</v>
      </c>
      <c r="P19" s="4">
        <v>367.5</v>
      </c>
      <c r="Q19" s="4">
        <v>283.04520000000002</v>
      </c>
      <c r="R19" s="4">
        <v>33.298099999999998</v>
      </c>
      <c r="S19" s="4">
        <v>316.3</v>
      </c>
      <c r="T19" s="4">
        <v>81.527600000000007</v>
      </c>
      <c r="W19" s="4">
        <v>0</v>
      </c>
      <c r="X19" s="4">
        <v>2.3591000000000002</v>
      </c>
      <c r="Y19" s="4">
        <v>11.8</v>
      </c>
      <c r="Z19" s="4">
        <v>828</v>
      </c>
      <c r="AA19" s="4">
        <v>846</v>
      </c>
      <c r="AB19" s="4">
        <v>866</v>
      </c>
      <c r="AC19" s="4">
        <v>25.2</v>
      </c>
      <c r="AD19" s="4">
        <v>15.1</v>
      </c>
      <c r="AE19" s="4">
        <v>0.35</v>
      </c>
      <c r="AF19" s="4">
        <v>958</v>
      </c>
      <c r="AG19" s="4">
        <v>11</v>
      </c>
      <c r="AH19" s="4">
        <v>31</v>
      </c>
      <c r="AI19" s="4">
        <v>33</v>
      </c>
      <c r="AJ19" s="4">
        <v>190</v>
      </c>
      <c r="AK19" s="4">
        <v>189</v>
      </c>
      <c r="AL19" s="4">
        <v>3.4</v>
      </c>
      <c r="AM19" s="4">
        <v>195.2</v>
      </c>
      <c r="AN19" s="4" t="s">
        <v>155</v>
      </c>
      <c r="AO19" s="4">
        <v>2</v>
      </c>
      <c r="AP19" s="5">
        <v>0.86131944444444442</v>
      </c>
      <c r="AQ19" s="4">
        <v>47.159149999999997</v>
      </c>
      <c r="AR19" s="4">
        <v>-88.489474999999999</v>
      </c>
      <c r="AS19" s="4">
        <v>318.39999999999998</v>
      </c>
      <c r="AT19" s="4">
        <v>21.3</v>
      </c>
      <c r="AU19" s="4">
        <v>12</v>
      </c>
      <c r="AV19" s="4">
        <v>8</v>
      </c>
      <c r="AW19" s="4" t="s">
        <v>405</v>
      </c>
      <c r="AX19" s="4">
        <v>1.4416</v>
      </c>
      <c r="AY19" s="4">
        <v>1.9690000000000001</v>
      </c>
      <c r="AZ19" s="4">
        <v>3.0354000000000001</v>
      </c>
      <c r="BA19" s="4">
        <v>13.836</v>
      </c>
      <c r="BB19" s="4">
        <v>15.11</v>
      </c>
      <c r="BC19" s="4">
        <v>1.0900000000000001</v>
      </c>
      <c r="BD19" s="4">
        <v>12.129</v>
      </c>
      <c r="BE19" s="4">
        <v>2978.0459999999998</v>
      </c>
      <c r="BF19" s="4">
        <v>68.057000000000002</v>
      </c>
      <c r="BG19" s="4">
        <v>8.41</v>
      </c>
      <c r="BH19" s="4">
        <v>0.98899999999999999</v>
      </c>
      <c r="BI19" s="4">
        <v>9.3989999999999991</v>
      </c>
      <c r="BJ19" s="4">
        <v>7.2389999999999999</v>
      </c>
      <c r="BK19" s="4">
        <v>0.85199999999999998</v>
      </c>
      <c r="BL19" s="4">
        <v>8.09</v>
      </c>
      <c r="BM19" s="4">
        <v>0.64690000000000003</v>
      </c>
      <c r="BQ19" s="4">
        <v>418.90899999999999</v>
      </c>
      <c r="BR19" s="4">
        <v>0.43855899999999998</v>
      </c>
      <c r="BS19" s="4">
        <v>-5</v>
      </c>
      <c r="BT19" s="4">
        <v>0.99452200000000002</v>
      </c>
      <c r="BU19" s="4">
        <v>10.717286</v>
      </c>
      <c r="BV19" s="4">
        <v>20.089344000000001</v>
      </c>
    </row>
    <row r="20" spans="1:74" x14ac:dyDescent="0.25">
      <c r="A20" s="2">
        <v>42801</v>
      </c>
      <c r="B20" s="3">
        <v>0.65298423611111112</v>
      </c>
      <c r="C20" s="4">
        <v>13.884</v>
      </c>
      <c r="D20" s="4">
        <v>0.34689999999999999</v>
      </c>
      <c r="E20" s="4">
        <v>3468.8065839999999</v>
      </c>
      <c r="F20" s="4">
        <v>353.3</v>
      </c>
      <c r="G20" s="4">
        <v>13</v>
      </c>
      <c r="H20" s="4">
        <v>54.8</v>
      </c>
      <c r="J20" s="4">
        <v>1.76</v>
      </c>
      <c r="K20" s="4">
        <v>0.89149999999999996</v>
      </c>
      <c r="L20" s="4">
        <v>12.3782</v>
      </c>
      <c r="M20" s="4">
        <v>0.30930000000000002</v>
      </c>
      <c r="N20" s="4">
        <v>314.95760000000001</v>
      </c>
      <c r="O20" s="4">
        <v>11.5898</v>
      </c>
      <c r="P20" s="4">
        <v>326.5</v>
      </c>
      <c r="Q20" s="4">
        <v>271.0179</v>
      </c>
      <c r="R20" s="4">
        <v>9.9728999999999992</v>
      </c>
      <c r="S20" s="4">
        <v>281</v>
      </c>
      <c r="T20" s="4">
        <v>54.834099999999999</v>
      </c>
      <c r="W20" s="4">
        <v>0</v>
      </c>
      <c r="X20" s="4">
        <v>1.5680000000000001</v>
      </c>
      <c r="Y20" s="4">
        <v>11.7</v>
      </c>
      <c r="Z20" s="4">
        <v>829</v>
      </c>
      <c r="AA20" s="4">
        <v>847</v>
      </c>
      <c r="AB20" s="4">
        <v>867</v>
      </c>
      <c r="AC20" s="4">
        <v>25</v>
      </c>
      <c r="AD20" s="4">
        <v>14.95</v>
      </c>
      <c r="AE20" s="4">
        <v>0.34</v>
      </c>
      <c r="AF20" s="4">
        <v>958</v>
      </c>
      <c r="AG20" s="4">
        <v>11</v>
      </c>
      <c r="AH20" s="4">
        <v>31</v>
      </c>
      <c r="AI20" s="4">
        <v>33</v>
      </c>
      <c r="AJ20" s="4">
        <v>190</v>
      </c>
      <c r="AK20" s="4">
        <v>189</v>
      </c>
      <c r="AL20" s="4">
        <v>3.3</v>
      </c>
      <c r="AM20" s="4">
        <v>195.1</v>
      </c>
      <c r="AN20" s="4" t="s">
        <v>155</v>
      </c>
      <c r="AO20" s="4">
        <v>2</v>
      </c>
      <c r="AP20" s="5">
        <v>0.86133101851851857</v>
      </c>
      <c r="AQ20" s="4">
        <v>47.159092000000001</v>
      </c>
      <c r="AR20" s="4">
        <v>-88.489337000000006</v>
      </c>
      <c r="AS20" s="4">
        <v>318</v>
      </c>
      <c r="AT20" s="4">
        <v>25.2</v>
      </c>
      <c r="AU20" s="4">
        <v>12</v>
      </c>
      <c r="AV20" s="4">
        <v>8</v>
      </c>
      <c r="AW20" s="4" t="s">
        <v>405</v>
      </c>
      <c r="AX20" s="4">
        <v>1.7</v>
      </c>
      <c r="AY20" s="4">
        <v>1.1415999999999999</v>
      </c>
      <c r="AZ20" s="4">
        <v>3.1707999999999998</v>
      </c>
      <c r="BA20" s="4">
        <v>13.836</v>
      </c>
      <c r="BB20" s="4">
        <v>15.06</v>
      </c>
      <c r="BC20" s="4">
        <v>1.0900000000000001</v>
      </c>
      <c r="BD20" s="4">
        <v>12.167999999999999</v>
      </c>
      <c r="BE20" s="4">
        <v>3010.3890000000001</v>
      </c>
      <c r="BF20" s="4">
        <v>47.869</v>
      </c>
      <c r="BG20" s="4">
        <v>8.0210000000000008</v>
      </c>
      <c r="BH20" s="4">
        <v>0.29499999999999998</v>
      </c>
      <c r="BI20" s="4">
        <v>8.3170000000000002</v>
      </c>
      <c r="BJ20" s="4">
        <v>6.9020000000000001</v>
      </c>
      <c r="BK20" s="4">
        <v>0.254</v>
      </c>
      <c r="BL20" s="4">
        <v>7.1559999999999997</v>
      </c>
      <c r="BM20" s="4">
        <v>0.43330000000000002</v>
      </c>
      <c r="BQ20" s="4">
        <v>277.274</v>
      </c>
      <c r="BR20" s="4">
        <v>0.48220499999999999</v>
      </c>
      <c r="BS20" s="4">
        <v>-5</v>
      </c>
      <c r="BT20" s="4">
        <v>0.99424000000000001</v>
      </c>
      <c r="BU20" s="4">
        <v>11.78388</v>
      </c>
      <c r="BV20" s="4">
        <v>20.083642999999999</v>
      </c>
    </row>
    <row r="21" spans="1:74" x14ac:dyDescent="0.25">
      <c r="A21" s="2">
        <v>42801</v>
      </c>
      <c r="B21" s="3">
        <v>0.65299581018518515</v>
      </c>
      <c r="C21" s="4">
        <v>13.974</v>
      </c>
      <c r="D21" s="4">
        <v>0.25119999999999998</v>
      </c>
      <c r="E21" s="4">
        <v>2512.0183489999999</v>
      </c>
      <c r="F21" s="4">
        <v>350.1</v>
      </c>
      <c r="G21" s="4">
        <v>13</v>
      </c>
      <c r="H21" s="4">
        <v>40.299999999999997</v>
      </c>
      <c r="J21" s="4">
        <v>1.46</v>
      </c>
      <c r="K21" s="4">
        <v>0.89149999999999996</v>
      </c>
      <c r="L21" s="4">
        <v>12.457800000000001</v>
      </c>
      <c r="M21" s="4">
        <v>0.22389999999999999</v>
      </c>
      <c r="N21" s="4">
        <v>312.11430000000001</v>
      </c>
      <c r="O21" s="4">
        <v>11.589499999999999</v>
      </c>
      <c r="P21" s="4">
        <v>323.7</v>
      </c>
      <c r="Q21" s="4">
        <v>268.85649999999998</v>
      </c>
      <c r="R21" s="4">
        <v>9.9832000000000001</v>
      </c>
      <c r="S21" s="4">
        <v>278.8</v>
      </c>
      <c r="T21" s="4">
        <v>40.346299999999999</v>
      </c>
      <c r="W21" s="4">
        <v>0</v>
      </c>
      <c r="X21" s="4">
        <v>1.3036000000000001</v>
      </c>
      <c r="Y21" s="4">
        <v>11.8</v>
      </c>
      <c r="Z21" s="4">
        <v>829</v>
      </c>
      <c r="AA21" s="4">
        <v>846</v>
      </c>
      <c r="AB21" s="4">
        <v>868</v>
      </c>
      <c r="AC21" s="4">
        <v>25.8</v>
      </c>
      <c r="AD21" s="4">
        <v>15.41</v>
      </c>
      <c r="AE21" s="4">
        <v>0.35</v>
      </c>
      <c r="AF21" s="4">
        <v>958</v>
      </c>
      <c r="AG21" s="4">
        <v>11</v>
      </c>
      <c r="AH21" s="4">
        <v>31</v>
      </c>
      <c r="AI21" s="4">
        <v>33</v>
      </c>
      <c r="AJ21" s="4">
        <v>190</v>
      </c>
      <c r="AK21" s="4">
        <v>189.8</v>
      </c>
      <c r="AL21" s="4">
        <v>3.1</v>
      </c>
      <c r="AM21" s="4">
        <v>195.5</v>
      </c>
      <c r="AN21" s="4" t="s">
        <v>155</v>
      </c>
      <c r="AO21" s="4">
        <v>2</v>
      </c>
      <c r="AP21" s="5">
        <v>0.86134259259259249</v>
      </c>
      <c r="AQ21" s="4">
        <v>47.159036</v>
      </c>
      <c r="AR21" s="4">
        <v>-88.489185000000006</v>
      </c>
      <c r="AS21" s="4">
        <v>317.7</v>
      </c>
      <c r="AT21" s="4">
        <v>26.1</v>
      </c>
      <c r="AU21" s="4">
        <v>12</v>
      </c>
      <c r="AV21" s="4">
        <v>8</v>
      </c>
      <c r="AW21" s="4" t="s">
        <v>405</v>
      </c>
      <c r="AX21" s="4">
        <v>1.5938000000000001</v>
      </c>
      <c r="AY21" s="4">
        <v>1.4354</v>
      </c>
      <c r="AZ21" s="4">
        <v>3.1938</v>
      </c>
      <c r="BA21" s="4">
        <v>13.836</v>
      </c>
      <c r="BB21" s="4">
        <v>15.08</v>
      </c>
      <c r="BC21" s="4">
        <v>1.0900000000000001</v>
      </c>
      <c r="BD21" s="4">
        <v>12.17</v>
      </c>
      <c r="BE21" s="4">
        <v>3031.4650000000001</v>
      </c>
      <c r="BF21" s="4">
        <v>34.683999999999997</v>
      </c>
      <c r="BG21" s="4">
        <v>7.9539999999999997</v>
      </c>
      <c r="BH21" s="4">
        <v>0.29499999999999998</v>
      </c>
      <c r="BI21" s="4">
        <v>8.2490000000000006</v>
      </c>
      <c r="BJ21" s="4">
        <v>6.851</v>
      </c>
      <c r="BK21" s="4">
        <v>0.254</v>
      </c>
      <c r="BL21" s="4">
        <v>7.1059999999999999</v>
      </c>
      <c r="BM21" s="4">
        <v>0.31900000000000001</v>
      </c>
      <c r="BQ21" s="4">
        <v>230.64699999999999</v>
      </c>
      <c r="BR21" s="4">
        <v>0.50678000000000001</v>
      </c>
      <c r="BS21" s="4">
        <v>-5</v>
      </c>
      <c r="BT21" s="4">
        <v>0.99476100000000001</v>
      </c>
      <c r="BU21" s="4">
        <v>12.384430999999999</v>
      </c>
      <c r="BV21" s="4">
        <v>20.094166999999999</v>
      </c>
    </row>
    <row r="22" spans="1:74" x14ac:dyDescent="0.25">
      <c r="A22" s="2">
        <v>42801</v>
      </c>
      <c r="B22" s="3">
        <v>0.6530073842592593</v>
      </c>
      <c r="C22" s="4">
        <v>14.14</v>
      </c>
      <c r="D22" s="4">
        <v>0.18479999999999999</v>
      </c>
      <c r="E22" s="4">
        <v>1848.0871050000001</v>
      </c>
      <c r="F22" s="4">
        <v>350.2</v>
      </c>
      <c r="G22" s="4">
        <v>13</v>
      </c>
      <c r="H22" s="4">
        <v>35.5</v>
      </c>
      <c r="J22" s="4">
        <v>1.3</v>
      </c>
      <c r="K22" s="4">
        <v>0.89090000000000003</v>
      </c>
      <c r="L22" s="4">
        <v>12.5977</v>
      </c>
      <c r="M22" s="4">
        <v>0.16470000000000001</v>
      </c>
      <c r="N22" s="4">
        <v>311.99689999999998</v>
      </c>
      <c r="O22" s="4">
        <v>11.542999999999999</v>
      </c>
      <c r="P22" s="4">
        <v>323.5</v>
      </c>
      <c r="Q22" s="4">
        <v>268.8451</v>
      </c>
      <c r="R22" s="4">
        <v>9.9465000000000003</v>
      </c>
      <c r="S22" s="4">
        <v>278.8</v>
      </c>
      <c r="T22" s="4">
        <v>35.530200000000001</v>
      </c>
      <c r="W22" s="4">
        <v>0</v>
      </c>
      <c r="X22" s="4">
        <v>1.1581999999999999</v>
      </c>
      <c r="Y22" s="4">
        <v>11.8</v>
      </c>
      <c r="Z22" s="4">
        <v>828</v>
      </c>
      <c r="AA22" s="4">
        <v>845</v>
      </c>
      <c r="AB22" s="4">
        <v>867</v>
      </c>
      <c r="AC22" s="4">
        <v>26</v>
      </c>
      <c r="AD22" s="4">
        <v>15.55</v>
      </c>
      <c r="AE22" s="4">
        <v>0.36</v>
      </c>
      <c r="AF22" s="4">
        <v>958</v>
      </c>
      <c r="AG22" s="4">
        <v>11</v>
      </c>
      <c r="AH22" s="4">
        <v>31</v>
      </c>
      <c r="AI22" s="4">
        <v>33</v>
      </c>
      <c r="AJ22" s="4">
        <v>190</v>
      </c>
      <c r="AK22" s="4">
        <v>189.2</v>
      </c>
      <c r="AL22" s="4">
        <v>3.4</v>
      </c>
      <c r="AM22" s="4">
        <v>195.9</v>
      </c>
      <c r="AN22" s="4" t="s">
        <v>155</v>
      </c>
      <c r="AO22" s="4">
        <v>2</v>
      </c>
      <c r="AP22" s="5">
        <v>0.86135416666666664</v>
      </c>
      <c r="AQ22" s="4">
        <v>47.158985000000001</v>
      </c>
      <c r="AR22" s="4">
        <v>-88.489013</v>
      </c>
      <c r="AS22" s="4">
        <v>317.3</v>
      </c>
      <c r="AT22" s="4">
        <v>28.8</v>
      </c>
      <c r="AU22" s="4">
        <v>12</v>
      </c>
      <c r="AV22" s="4">
        <v>8</v>
      </c>
      <c r="AW22" s="4" t="s">
        <v>405</v>
      </c>
      <c r="AX22" s="4">
        <v>1.5416000000000001</v>
      </c>
      <c r="AY22" s="4">
        <v>1.323</v>
      </c>
      <c r="AZ22" s="4">
        <v>3.0708000000000002</v>
      </c>
      <c r="BA22" s="4">
        <v>13.836</v>
      </c>
      <c r="BB22" s="4">
        <v>14.99</v>
      </c>
      <c r="BC22" s="4">
        <v>1.08</v>
      </c>
      <c r="BD22" s="4">
        <v>12.241</v>
      </c>
      <c r="BE22" s="4">
        <v>3046.2089999999998</v>
      </c>
      <c r="BF22" s="4">
        <v>25.341000000000001</v>
      </c>
      <c r="BG22" s="4">
        <v>7.9009999999999998</v>
      </c>
      <c r="BH22" s="4">
        <v>0.29199999999999998</v>
      </c>
      <c r="BI22" s="4">
        <v>8.1929999999999996</v>
      </c>
      <c r="BJ22" s="4">
        <v>6.8079999999999998</v>
      </c>
      <c r="BK22" s="4">
        <v>0.252</v>
      </c>
      <c r="BL22" s="4">
        <v>7.06</v>
      </c>
      <c r="BM22" s="4">
        <v>0.27910000000000001</v>
      </c>
      <c r="BQ22" s="4">
        <v>203.63900000000001</v>
      </c>
      <c r="BR22" s="4">
        <v>0.41483100000000001</v>
      </c>
      <c r="BS22" s="4">
        <v>-5</v>
      </c>
      <c r="BT22" s="4">
        <v>0.995</v>
      </c>
      <c r="BU22" s="4">
        <v>10.137433</v>
      </c>
      <c r="BV22" s="4">
        <v>20.099</v>
      </c>
    </row>
    <row r="23" spans="1:74" x14ac:dyDescent="0.25">
      <c r="A23" s="2">
        <v>42801</v>
      </c>
      <c r="B23" s="3">
        <v>0.65301895833333334</v>
      </c>
      <c r="C23" s="4">
        <v>14.196999999999999</v>
      </c>
      <c r="D23" s="4">
        <v>0.1358</v>
      </c>
      <c r="E23" s="4">
        <v>1357.5168349999999</v>
      </c>
      <c r="F23" s="4">
        <v>353.3</v>
      </c>
      <c r="G23" s="4">
        <v>2</v>
      </c>
      <c r="H23" s="4">
        <v>26.5</v>
      </c>
      <c r="J23" s="4">
        <v>1.17</v>
      </c>
      <c r="K23" s="4">
        <v>0.89100000000000001</v>
      </c>
      <c r="L23" s="4">
        <v>12.648899999999999</v>
      </c>
      <c r="M23" s="4">
        <v>0.121</v>
      </c>
      <c r="N23" s="4">
        <v>314.80450000000002</v>
      </c>
      <c r="O23" s="4">
        <v>1.782</v>
      </c>
      <c r="P23" s="4">
        <v>316.60000000000002</v>
      </c>
      <c r="Q23" s="4">
        <v>271.2645</v>
      </c>
      <c r="R23" s="4">
        <v>1.5355000000000001</v>
      </c>
      <c r="S23" s="4">
        <v>272.8</v>
      </c>
      <c r="T23" s="4">
        <v>26.5382</v>
      </c>
      <c r="W23" s="4">
        <v>0</v>
      </c>
      <c r="X23" s="4">
        <v>1.038</v>
      </c>
      <c r="Y23" s="4">
        <v>11.8</v>
      </c>
      <c r="Z23" s="4">
        <v>828</v>
      </c>
      <c r="AA23" s="4">
        <v>845</v>
      </c>
      <c r="AB23" s="4">
        <v>867</v>
      </c>
      <c r="AC23" s="4">
        <v>26</v>
      </c>
      <c r="AD23" s="4">
        <v>15.55</v>
      </c>
      <c r="AE23" s="4">
        <v>0.36</v>
      </c>
      <c r="AF23" s="4">
        <v>958</v>
      </c>
      <c r="AG23" s="4">
        <v>11</v>
      </c>
      <c r="AH23" s="4">
        <v>31</v>
      </c>
      <c r="AI23" s="4">
        <v>33</v>
      </c>
      <c r="AJ23" s="4">
        <v>190</v>
      </c>
      <c r="AK23" s="4">
        <v>189</v>
      </c>
      <c r="AL23" s="4">
        <v>3.5</v>
      </c>
      <c r="AM23" s="4">
        <v>196</v>
      </c>
      <c r="AN23" s="4" t="s">
        <v>155</v>
      </c>
      <c r="AO23" s="4">
        <v>2</v>
      </c>
      <c r="AP23" s="5">
        <v>0.86136574074074079</v>
      </c>
      <c r="AQ23" s="4">
        <v>47.158945000000003</v>
      </c>
      <c r="AR23" s="4">
        <v>-88.488827999999998</v>
      </c>
      <c r="AS23" s="4">
        <v>317</v>
      </c>
      <c r="AT23" s="4">
        <v>31.4</v>
      </c>
      <c r="AU23" s="4">
        <v>12</v>
      </c>
      <c r="AV23" s="4">
        <v>8</v>
      </c>
      <c r="AW23" s="4" t="s">
        <v>405</v>
      </c>
      <c r="AX23" s="4">
        <v>2.0473050000000002</v>
      </c>
      <c r="AY23" s="4">
        <v>1</v>
      </c>
      <c r="AZ23" s="4">
        <v>3.0233530000000002</v>
      </c>
      <c r="BA23" s="4">
        <v>13.836</v>
      </c>
      <c r="BB23" s="4">
        <v>14.99</v>
      </c>
      <c r="BC23" s="4">
        <v>1.08</v>
      </c>
      <c r="BD23" s="4">
        <v>12.236000000000001</v>
      </c>
      <c r="BE23" s="4">
        <v>3057.0070000000001</v>
      </c>
      <c r="BF23" s="4">
        <v>18.605</v>
      </c>
      <c r="BG23" s="4">
        <v>7.9669999999999996</v>
      </c>
      <c r="BH23" s="4">
        <v>4.4999999999999998E-2</v>
      </c>
      <c r="BI23" s="4">
        <v>8.0129999999999999</v>
      </c>
      <c r="BJ23" s="4">
        <v>6.8659999999999997</v>
      </c>
      <c r="BK23" s="4">
        <v>3.9E-2</v>
      </c>
      <c r="BL23" s="4">
        <v>6.9039999999999999</v>
      </c>
      <c r="BM23" s="4">
        <v>0.2084</v>
      </c>
      <c r="BQ23" s="4">
        <v>182.41499999999999</v>
      </c>
      <c r="BR23" s="4">
        <v>0.48064699999999999</v>
      </c>
      <c r="BS23" s="4">
        <v>-5</v>
      </c>
      <c r="BT23" s="4">
        <v>0.99652200000000002</v>
      </c>
      <c r="BU23" s="4">
        <v>11.745811</v>
      </c>
      <c r="BV23" s="4">
        <v>20.129743999999999</v>
      </c>
    </row>
    <row r="24" spans="1:74" x14ac:dyDescent="0.25">
      <c r="A24" s="2">
        <v>42801</v>
      </c>
      <c r="B24" s="3">
        <v>0.65303053240740738</v>
      </c>
      <c r="C24" s="4">
        <v>14.21</v>
      </c>
      <c r="D24" s="4">
        <v>9.9599999999999994E-2</v>
      </c>
      <c r="E24" s="4">
        <v>995.56397300000003</v>
      </c>
      <c r="F24" s="4">
        <v>360.2</v>
      </c>
      <c r="G24" s="4">
        <v>1</v>
      </c>
      <c r="H24" s="4">
        <v>29.8</v>
      </c>
      <c r="J24" s="4">
        <v>1.01</v>
      </c>
      <c r="K24" s="4">
        <v>0.89119999999999999</v>
      </c>
      <c r="L24" s="4">
        <v>12.663600000000001</v>
      </c>
      <c r="M24" s="4">
        <v>8.8700000000000001E-2</v>
      </c>
      <c r="N24" s="4">
        <v>321.00720000000001</v>
      </c>
      <c r="O24" s="4">
        <v>0.88759999999999994</v>
      </c>
      <c r="P24" s="4">
        <v>321.89999999999998</v>
      </c>
      <c r="Q24" s="4">
        <v>276.60930000000002</v>
      </c>
      <c r="R24" s="4">
        <v>0.76490000000000002</v>
      </c>
      <c r="S24" s="4">
        <v>277.39999999999998</v>
      </c>
      <c r="T24" s="4">
        <v>29.8309</v>
      </c>
      <c r="W24" s="4">
        <v>0</v>
      </c>
      <c r="X24" s="4">
        <v>0.90169999999999995</v>
      </c>
      <c r="Y24" s="4">
        <v>11.8</v>
      </c>
      <c r="Z24" s="4">
        <v>827</v>
      </c>
      <c r="AA24" s="4">
        <v>845</v>
      </c>
      <c r="AB24" s="4">
        <v>865</v>
      </c>
      <c r="AC24" s="4">
        <v>26</v>
      </c>
      <c r="AD24" s="4">
        <v>15.55</v>
      </c>
      <c r="AE24" s="4">
        <v>0.36</v>
      </c>
      <c r="AF24" s="4">
        <v>958</v>
      </c>
      <c r="AG24" s="4">
        <v>11</v>
      </c>
      <c r="AH24" s="4">
        <v>31</v>
      </c>
      <c r="AI24" s="4">
        <v>33</v>
      </c>
      <c r="AJ24" s="4">
        <v>190</v>
      </c>
      <c r="AK24" s="4">
        <v>189.8</v>
      </c>
      <c r="AL24" s="4">
        <v>3.5</v>
      </c>
      <c r="AM24" s="4">
        <v>196</v>
      </c>
      <c r="AN24" s="4" t="s">
        <v>155</v>
      </c>
      <c r="AO24" s="4">
        <v>2</v>
      </c>
      <c r="AP24" s="5">
        <v>0.86137731481481483</v>
      </c>
      <c r="AQ24" s="4">
        <v>47.158915</v>
      </c>
      <c r="AR24" s="4">
        <v>-88.488641999999999</v>
      </c>
      <c r="AS24" s="4">
        <v>316.89999999999998</v>
      </c>
      <c r="AT24" s="4">
        <v>32.6</v>
      </c>
      <c r="AU24" s="4">
        <v>12</v>
      </c>
      <c r="AV24" s="4">
        <v>8</v>
      </c>
      <c r="AW24" s="4" t="s">
        <v>405</v>
      </c>
      <c r="AX24" s="4">
        <v>2.0771769999999998</v>
      </c>
      <c r="AY24" s="4">
        <v>1.0352349999999999</v>
      </c>
      <c r="AZ24" s="4">
        <v>2.4533529999999999</v>
      </c>
      <c r="BA24" s="4">
        <v>13.836</v>
      </c>
      <c r="BB24" s="4">
        <v>15.02</v>
      </c>
      <c r="BC24" s="4">
        <v>1.0900000000000001</v>
      </c>
      <c r="BD24" s="4">
        <v>12.212</v>
      </c>
      <c r="BE24" s="4">
        <v>3064.701</v>
      </c>
      <c r="BF24" s="4">
        <v>13.666</v>
      </c>
      <c r="BG24" s="4">
        <v>8.1349999999999998</v>
      </c>
      <c r="BH24" s="4">
        <v>2.1999999999999999E-2</v>
      </c>
      <c r="BI24" s="4">
        <v>8.1579999999999995</v>
      </c>
      <c r="BJ24" s="4">
        <v>7.01</v>
      </c>
      <c r="BK24" s="4">
        <v>1.9E-2</v>
      </c>
      <c r="BL24" s="4">
        <v>7.03</v>
      </c>
      <c r="BM24" s="4">
        <v>0.2346</v>
      </c>
      <c r="BQ24" s="4">
        <v>158.66399999999999</v>
      </c>
      <c r="BR24" s="4">
        <v>0.56883600000000001</v>
      </c>
      <c r="BS24" s="4">
        <v>-5</v>
      </c>
      <c r="BT24" s="4">
        <v>1.0000439999999999</v>
      </c>
      <c r="BU24" s="4">
        <v>13.900930000000001</v>
      </c>
      <c r="BV24" s="4">
        <v>20.200889</v>
      </c>
    </row>
    <row r="25" spans="1:74" x14ac:dyDescent="0.25">
      <c r="A25" s="2">
        <v>42801</v>
      </c>
      <c r="B25" s="3">
        <v>0.65304210648148142</v>
      </c>
      <c r="C25" s="4">
        <v>14.097</v>
      </c>
      <c r="D25" s="4">
        <v>6.8400000000000002E-2</v>
      </c>
      <c r="E25" s="4">
        <v>683.61858199999995</v>
      </c>
      <c r="F25" s="4">
        <v>367</v>
      </c>
      <c r="G25" s="4">
        <v>-0.4</v>
      </c>
      <c r="H25" s="4">
        <v>21.8</v>
      </c>
      <c r="J25" s="4">
        <v>1</v>
      </c>
      <c r="K25" s="4">
        <v>0.89229999999999998</v>
      </c>
      <c r="L25" s="4">
        <v>12.5784</v>
      </c>
      <c r="M25" s="4">
        <v>6.0999999999999999E-2</v>
      </c>
      <c r="N25" s="4">
        <v>327.43720000000002</v>
      </c>
      <c r="O25" s="4">
        <v>0</v>
      </c>
      <c r="P25" s="4">
        <v>327.39999999999998</v>
      </c>
      <c r="Q25" s="4">
        <v>282.14999999999998</v>
      </c>
      <c r="R25" s="4">
        <v>0</v>
      </c>
      <c r="S25" s="4">
        <v>282.10000000000002</v>
      </c>
      <c r="T25" s="4">
        <v>21.794</v>
      </c>
      <c r="W25" s="4">
        <v>0</v>
      </c>
      <c r="X25" s="4">
        <v>0.89229999999999998</v>
      </c>
      <c r="Y25" s="4">
        <v>11.8</v>
      </c>
      <c r="Z25" s="4">
        <v>828</v>
      </c>
      <c r="AA25" s="4">
        <v>846</v>
      </c>
      <c r="AB25" s="4">
        <v>866</v>
      </c>
      <c r="AC25" s="4">
        <v>26</v>
      </c>
      <c r="AD25" s="4">
        <v>15.55</v>
      </c>
      <c r="AE25" s="4">
        <v>0.36</v>
      </c>
      <c r="AF25" s="4">
        <v>958</v>
      </c>
      <c r="AG25" s="4">
        <v>11</v>
      </c>
      <c r="AH25" s="4">
        <v>31</v>
      </c>
      <c r="AI25" s="4">
        <v>33</v>
      </c>
      <c r="AJ25" s="4">
        <v>190</v>
      </c>
      <c r="AK25" s="4">
        <v>189.2</v>
      </c>
      <c r="AL25" s="4">
        <v>3.6</v>
      </c>
      <c r="AM25" s="4">
        <v>196</v>
      </c>
      <c r="AN25" s="4" t="s">
        <v>155</v>
      </c>
      <c r="AO25" s="4">
        <v>2</v>
      </c>
      <c r="AP25" s="5">
        <v>0.86138888888888887</v>
      </c>
      <c r="AQ25" s="4">
        <v>47.158897000000003</v>
      </c>
      <c r="AR25" s="4">
        <v>-88.488446999999994</v>
      </c>
      <c r="AS25" s="4">
        <v>316.7</v>
      </c>
      <c r="AT25" s="4">
        <v>32.9</v>
      </c>
      <c r="AU25" s="4">
        <v>12</v>
      </c>
      <c r="AV25" s="4">
        <v>8</v>
      </c>
      <c r="AW25" s="4" t="s">
        <v>405</v>
      </c>
      <c r="AX25" s="4">
        <v>1.3</v>
      </c>
      <c r="AY25" s="4">
        <v>1.1000000000000001</v>
      </c>
      <c r="AZ25" s="4">
        <v>2</v>
      </c>
      <c r="BA25" s="4">
        <v>13.836</v>
      </c>
      <c r="BB25" s="4">
        <v>15.17</v>
      </c>
      <c r="BC25" s="4">
        <v>1.1000000000000001</v>
      </c>
      <c r="BD25" s="4">
        <v>12.074</v>
      </c>
      <c r="BE25" s="4">
        <v>3071.556</v>
      </c>
      <c r="BF25" s="4">
        <v>9.48</v>
      </c>
      <c r="BG25" s="4">
        <v>8.3729999999999993</v>
      </c>
      <c r="BH25" s="4">
        <v>0</v>
      </c>
      <c r="BI25" s="4">
        <v>8.3729999999999993</v>
      </c>
      <c r="BJ25" s="4">
        <v>7.2149999999999999</v>
      </c>
      <c r="BK25" s="4">
        <v>0</v>
      </c>
      <c r="BL25" s="4">
        <v>7.2149999999999999</v>
      </c>
      <c r="BM25" s="4">
        <v>0.1729</v>
      </c>
      <c r="BQ25" s="4">
        <v>158.42699999999999</v>
      </c>
      <c r="BR25" s="4">
        <v>0.53068599999999999</v>
      </c>
      <c r="BS25" s="4">
        <v>-5</v>
      </c>
      <c r="BT25" s="4">
        <v>0.99871699999999997</v>
      </c>
      <c r="BU25" s="4">
        <v>12.968640000000001</v>
      </c>
      <c r="BV25" s="4">
        <v>20.174083</v>
      </c>
    </row>
    <row r="26" spans="1:74" x14ac:dyDescent="0.25">
      <c r="A26" s="2">
        <v>42801</v>
      </c>
      <c r="B26" s="3">
        <v>0.65305368055555557</v>
      </c>
      <c r="C26" s="4">
        <v>12.563000000000001</v>
      </c>
      <c r="D26" s="4">
        <v>3.2899999999999999E-2</v>
      </c>
      <c r="E26" s="4">
        <v>329.40691900000002</v>
      </c>
      <c r="F26" s="4">
        <v>374.2</v>
      </c>
      <c r="G26" s="4">
        <v>-0.4</v>
      </c>
      <c r="H26" s="4">
        <v>14.5</v>
      </c>
      <c r="J26" s="4">
        <v>0.92</v>
      </c>
      <c r="K26" s="4">
        <v>0.90369999999999995</v>
      </c>
      <c r="L26" s="4">
        <v>11.3531</v>
      </c>
      <c r="M26" s="4">
        <v>2.98E-2</v>
      </c>
      <c r="N26" s="4">
        <v>338.1619</v>
      </c>
      <c r="O26" s="4">
        <v>0</v>
      </c>
      <c r="P26" s="4">
        <v>338.2</v>
      </c>
      <c r="Q26" s="4">
        <v>291.3913</v>
      </c>
      <c r="R26" s="4">
        <v>0</v>
      </c>
      <c r="S26" s="4">
        <v>291.39999999999998</v>
      </c>
      <c r="T26" s="4">
        <v>14.495200000000001</v>
      </c>
      <c r="W26" s="4">
        <v>0</v>
      </c>
      <c r="X26" s="4">
        <v>0.83089999999999997</v>
      </c>
      <c r="Y26" s="4">
        <v>11.8</v>
      </c>
      <c r="Z26" s="4">
        <v>828</v>
      </c>
      <c r="AA26" s="4">
        <v>846</v>
      </c>
      <c r="AB26" s="4">
        <v>866</v>
      </c>
      <c r="AC26" s="4">
        <v>26</v>
      </c>
      <c r="AD26" s="4">
        <v>15.55</v>
      </c>
      <c r="AE26" s="4">
        <v>0.36</v>
      </c>
      <c r="AF26" s="4">
        <v>958</v>
      </c>
      <c r="AG26" s="4">
        <v>11</v>
      </c>
      <c r="AH26" s="4">
        <v>31</v>
      </c>
      <c r="AI26" s="4">
        <v>33</v>
      </c>
      <c r="AJ26" s="4">
        <v>190</v>
      </c>
      <c r="AK26" s="4">
        <v>189</v>
      </c>
      <c r="AL26" s="4">
        <v>3.8</v>
      </c>
      <c r="AM26" s="4">
        <v>195.7</v>
      </c>
      <c r="AN26" s="4" t="s">
        <v>155</v>
      </c>
      <c r="AO26" s="4">
        <v>2</v>
      </c>
      <c r="AP26" s="5">
        <v>0.86140046296296291</v>
      </c>
      <c r="AQ26" s="4">
        <v>47.15889</v>
      </c>
      <c r="AR26" s="4">
        <v>-88.488242999999997</v>
      </c>
      <c r="AS26" s="4">
        <v>316.60000000000002</v>
      </c>
      <c r="AT26" s="4">
        <v>33.700000000000003</v>
      </c>
      <c r="AU26" s="4">
        <v>12</v>
      </c>
      <c r="AV26" s="4">
        <v>7</v>
      </c>
      <c r="AW26" s="4" t="s">
        <v>407</v>
      </c>
      <c r="AX26" s="4">
        <v>1.5124</v>
      </c>
      <c r="AY26" s="4">
        <v>1.0646</v>
      </c>
      <c r="AZ26" s="4">
        <v>2.177</v>
      </c>
      <c r="BA26" s="4">
        <v>13.836</v>
      </c>
      <c r="BB26" s="4">
        <v>16.95</v>
      </c>
      <c r="BC26" s="4">
        <v>1.23</v>
      </c>
      <c r="BD26" s="4">
        <v>10.654</v>
      </c>
      <c r="BE26" s="4">
        <v>3079.5949999999998</v>
      </c>
      <c r="BF26" s="4">
        <v>5.1390000000000002</v>
      </c>
      <c r="BG26" s="4">
        <v>9.6059999999999999</v>
      </c>
      <c r="BH26" s="4">
        <v>0</v>
      </c>
      <c r="BI26" s="4">
        <v>9.6059999999999999</v>
      </c>
      <c r="BJ26" s="4">
        <v>8.2769999999999992</v>
      </c>
      <c r="BK26" s="4">
        <v>0</v>
      </c>
      <c r="BL26" s="4">
        <v>8.2769999999999992</v>
      </c>
      <c r="BM26" s="4">
        <v>0.1278</v>
      </c>
      <c r="BQ26" s="4">
        <v>163.87700000000001</v>
      </c>
      <c r="BR26" s="4">
        <v>0.493975</v>
      </c>
      <c r="BS26" s="4">
        <v>-5</v>
      </c>
      <c r="BT26" s="4">
        <v>1.000283</v>
      </c>
      <c r="BU26" s="4">
        <v>12.071514000000001</v>
      </c>
      <c r="BV26" s="4">
        <v>20.205717</v>
      </c>
    </row>
    <row r="27" spans="1:74" x14ac:dyDescent="0.25">
      <c r="A27" s="2">
        <v>42801</v>
      </c>
      <c r="B27" s="3">
        <v>0.65306525462962961</v>
      </c>
      <c r="C27" s="4">
        <v>9.06</v>
      </c>
      <c r="D27" s="4">
        <v>1.1900000000000001E-2</v>
      </c>
      <c r="E27" s="4">
        <v>119.441624</v>
      </c>
      <c r="F27" s="4">
        <v>383.5</v>
      </c>
      <c r="G27" s="4">
        <v>-0.4</v>
      </c>
      <c r="H27" s="4">
        <v>13</v>
      </c>
      <c r="J27" s="4">
        <v>1.36</v>
      </c>
      <c r="K27" s="4">
        <v>0.93020000000000003</v>
      </c>
      <c r="L27" s="4">
        <v>8.4282000000000004</v>
      </c>
      <c r="M27" s="4">
        <v>1.11E-2</v>
      </c>
      <c r="N27" s="4">
        <v>356.78460000000001</v>
      </c>
      <c r="O27" s="4">
        <v>0</v>
      </c>
      <c r="P27" s="4">
        <v>356.8</v>
      </c>
      <c r="Q27" s="4">
        <v>307.4384</v>
      </c>
      <c r="R27" s="4">
        <v>0</v>
      </c>
      <c r="S27" s="4">
        <v>307.39999999999998</v>
      </c>
      <c r="T27" s="4">
        <v>12.987299999999999</v>
      </c>
      <c r="W27" s="4">
        <v>0</v>
      </c>
      <c r="X27" s="4">
        <v>1.2656000000000001</v>
      </c>
      <c r="Y27" s="4">
        <v>11.9</v>
      </c>
      <c r="Z27" s="4">
        <v>826</v>
      </c>
      <c r="AA27" s="4">
        <v>844</v>
      </c>
      <c r="AB27" s="4">
        <v>864</v>
      </c>
      <c r="AC27" s="4">
        <v>26</v>
      </c>
      <c r="AD27" s="4">
        <v>15.55</v>
      </c>
      <c r="AE27" s="4">
        <v>0.36</v>
      </c>
      <c r="AF27" s="4">
        <v>958</v>
      </c>
      <c r="AG27" s="4">
        <v>11</v>
      </c>
      <c r="AH27" s="4">
        <v>31</v>
      </c>
      <c r="AI27" s="4">
        <v>33</v>
      </c>
      <c r="AJ27" s="4">
        <v>190.8</v>
      </c>
      <c r="AK27" s="4">
        <v>189</v>
      </c>
      <c r="AL27" s="4">
        <v>3.8</v>
      </c>
      <c r="AM27" s="4">
        <v>195.3</v>
      </c>
      <c r="AN27" s="4" t="s">
        <v>155</v>
      </c>
      <c r="AO27" s="4">
        <v>2</v>
      </c>
      <c r="AP27" s="5">
        <v>0.86141203703703706</v>
      </c>
      <c r="AQ27" s="4">
        <v>47.158895000000001</v>
      </c>
      <c r="AR27" s="4">
        <v>-88.488033999999999</v>
      </c>
      <c r="AS27" s="4">
        <v>316.3</v>
      </c>
      <c r="AT27" s="4">
        <v>34.5</v>
      </c>
      <c r="AU27" s="4">
        <v>12</v>
      </c>
      <c r="AV27" s="4">
        <v>7</v>
      </c>
      <c r="AW27" s="4" t="s">
        <v>407</v>
      </c>
      <c r="AX27" s="4">
        <v>1.9708000000000001</v>
      </c>
      <c r="AY27" s="4">
        <v>1.177</v>
      </c>
      <c r="AZ27" s="4">
        <v>2.677</v>
      </c>
      <c r="BA27" s="4">
        <v>13.836</v>
      </c>
      <c r="BB27" s="4">
        <v>23.2</v>
      </c>
      <c r="BC27" s="4">
        <v>1.68</v>
      </c>
      <c r="BD27" s="4">
        <v>7.4989999999999997</v>
      </c>
      <c r="BE27" s="4">
        <v>3087.3069999999998</v>
      </c>
      <c r="BF27" s="4">
        <v>2.59</v>
      </c>
      <c r="BG27" s="4">
        <v>13.686</v>
      </c>
      <c r="BH27" s="4">
        <v>0</v>
      </c>
      <c r="BI27" s="4">
        <v>13.686</v>
      </c>
      <c r="BJ27" s="4">
        <v>11.792999999999999</v>
      </c>
      <c r="BK27" s="4">
        <v>0</v>
      </c>
      <c r="BL27" s="4">
        <v>11.792999999999999</v>
      </c>
      <c r="BM27" s="4">
        <v>0.15459999999999999</v>
      </c>
      <c r="BQ27" s="4">
        <v>337.07600000000002</v>
      </c>
      <c r="BR27" s="4">
        <v>0.32666800000000001</v>
      </c>
      <c r="BS27" s="4">
        <v>-5</v>
      </c>
      <c r="BT27" s="4">
        <v>1.0032829999999999</v>
      </c>
      <c r="BU27" s="4">
        <v>7.9829489999999996</v>
      </c>
      <c r="BV27" s="4">
        <v>20.266317000000001</v>
      </c>
    </row>
    <row r="28" spans="1:74" x14ac:dyDescent="0.25">
      <c r="A28" s="2">
        <v>42801</v>
      </c>
      <c r="B28" s="3">
        <v>0.65307682870370376</v>
      </c>
      <c r="C28" s="4">
        <v>9.3740000000000006</v>
      </c>
      <c r="D28" s="4">
        <v>7.4000000000000003E-3</v>
      </c>
      <c r="E28" s="4">
        <v>74.367621999999997</v>
      </c>
      <c r="F28" s="4">
        <v>401.8</v>
      </c>
      <c r="G28" s="4">
        <v>7.6</v>
      </c>
      <c r="H28" s="4">
        <v>2.4</v>
      </c>
      <c r="J28" s="4">
        <v>4.82</v>
      </c>
      <c r="K28" s="4">
        <v>0.92789999999999995</v>
      </c>
      <c r="L28" s="4">
        <v>8.6978000000000009</v>
      </c>
      <c r="M28" s="4">
        <v>6.8999999999999999E-3</v>
      </c>
      <c r="N28" s="4">
        <v>372.83390000000003</v>
      </c>
      <c r="O28" s="4">
        <v>7.0519999999999996</v>
      </c>
      <c r="P28" s="4">
        <v>379.9</v>
      </c>
      <c r="Q28" s="4">
        <v>321.2679</v>
      </c>
      <c r="R28" s="4">
        <v>6.0766999999999998</v>
      </c>
      <c r="S28" s="4">
        <v>327.3</v>
      </c>
      <c r="T28" s="4">
        <v>2.4258999999999999</v>
      </c>
      <c r="W28" s="4">
        <v>0</v>
      </c>
      <c r="X28" s="4">
        <v>4.4740000000000002</v>
      </c>
      <c r="Y28" s="4">
        <v>11.8</v>
      </c>
      <c r="Z28" s="4">
        <v>826</v>
      </c>
      <c r="AA28" s="4">
        <v>844</v>
      </c>
      <c r="AB28" s="4">
        <v>862</v>
      </c>
      <c r="AC28" s="4">
        <v>26</v>
      </c>
      <c r="AD28" s="4">
        <v>15.55</v>
      </c>
      <c r="AE28" s="4">
        <v>0.36</v>
      </c>
      <c r="AF28" s="4">
        <v>958</v>
      </c>
      <c r="AG28" s="4">
        <v>11</v>
      </c>
      <c r="AH28" s="4">
        <v>31</v>
      </c>
      <c r="AI28" s="4">
        <v>33</v>
      </c>
      <c r="AJ28" s="4">
        <v>190.2</v>
      </c>
      <c r="AK28" s="4">
        <v>189</v>
      </c>
      <c r="AL28" s="4">
        <v>3.8</v>
      </c>
      <c r="AM28" s="4">
        <v>195</v>
      </c>
      <c r="AN28" s="4" t="s">
        <v>155</v>
      </c>
      <c r="AO28" s="4">
        <v>2</v>
      </c>
      <c r="AP28" s="5">
        <v>0.86142361111111121</v>
      </c>
      <c r="AQ28" s="4">
        <v>47.158898000000001</v>
      </c>
      <c r="AR28" s="4">
        <v>-88.487820999999997</v>
      </c>
      <c r="AS28" s="4">
        <v>315.8</v>
      </c>
      <c r="AT28" s="4">
        <v>35.200000000000003</v>
      </c>
      <c r="AU28" s="4">
        <v>12</v>
      </c>
      <c r="AV28" s="4">
        <v>7</v>
      </c>
      <c r="AW28" s="4" t="s">
        <v>407</v>
      </c>
      <c r="AX28" s="4">
        <v>2.0646</v>
      </c>
      <c r="AY28" s="4">
        <v>1.5708</v>
      </c>
      <c r="AZ28" s="4">
        <v>3.0354000000000001</v>
      </c>
      <c r="BA28" s="4">
        <v>13.836</v>
      </c>
      <c r="BB28" s="4">
        <v>22.47</v>
      </c>
      <c r="BC28" s="4">
        <v>1.62</v>
      </c>
      <c r="BD28" s="4">
        <v>7.774</v>
      </c>
      <c r="BE28" s="4">
        <v>3088.8710000000001</v>
      </c>
      <c r="BF28" s="4">
        <v>1.56</v>
      </c>
      <c r="BG28" s="4">
        <v>13.866</v>
      </c>
      <c r="BH28" s="4">
        <v>0.26200000000000001</v>
      </c>
      <c r="BI28" s="4">
        <v>14.128</v>
      </c>
      <c r="BJ28" s="4">
        <v>11.948</v>
      </c>
      <c r="BK28" s="4">
        <v>0.22600000000000001</v>
      </c>
      <c r="BL28" s="4">
        <v>12.173999999999999</v>
      </c>
      <c r="BM28" s="4">
        <v>2.8000000000000001E-2</v>
      </c>
      <c r="BQ28" s="4">
        <v>1155.278</v>
      </c>
      <c r="BR28" s="4">
        <v>0.249365</v>
      </c>
      <c r="BS28" s="4">
        <v>-5</v>
      </c>
      <c r="BT28" s="4">
        <v>1.002478</v>
      </c>
      <c r="BU28" s="4">
        <v>6.0938569999999999</v>
      </c>
      <c r="BV28" s="4">
        <v>20.250056000000001</v>
      </c>
    </row>
    <row r="29" spans="1:74" x14ac:dyDescent="0.25">
      <c r="A29" s="2">
        <v>42801</v>
      </c>
      <c r="B29" s="3">
        <v>0.6530884027777778</v>
      </c>
      <c r="C29" s="4">
        <v>9.5079999999999991</v>
      </c>
      <c r="D29" s="4">
        <v>5.3E-3</v>
      </c>
      <c r="E29" s="4">
        <v>52.803890000000003</v>
      </c>
      <c r="F29" s="4">
        <v>402.6</v>
      </c>
      <c r="G29" s="4">
        <v>45.7</v>
      </c>
      <c r="H29" s="4">
        <v>4.5999999999999996</v>
      </c>
      <c r="J29" s="4">
        <v>7.74</v>
      </c>
      <c r="K29" s="4">
        <v>0.92679999999999996</v>
      </c>
      <c r="L29" s="4">
        <v>8.8124000000000002</v>
      </c>
      <c r="M29" s="4">
        <v>4.8999999999999998E-3</v>
      </c>
      <c r="N29" s="4">
        <v>373.12979999999999</v>
      </c>
      <c r="O29" s="4">
        <v>42.322000000000003</v>
      </c>
      <c r="P29" s="4">
        <v>415.5</v>
      </c>
      <c r="Q29" s="4">
        <v>321.52280000000002</v>
      </c>
      <c r="R29" s="4">
        <v>36.468499999999999</v>
      </c>
      <c r="S29" s="4">
        <v>358</v>
      </c>
      <c r="T29" s="4">
        <v>4.5594000000000001</v>
      </c>
      <c r="W29" s="4">
        <v>0</v>
      </c>
      <c r="X29" s="4">
        <v>7.1692999999999998</v>
      </c>
      <c r="Y29" s="4">
        <v>11.9</v>
      </c>
      <c r="Z29" s="4">
        <v>825</v>
      </c>
      <c r="AA29" s="4">
        <v>842</v>
      </c>
      <c r="AB29" s="4">
        <v>863</v>
      </c>
      <c r="AC29" s="4">
        <v>26</v>
      </c>
      <c r="AD29" s="4">
        <v>15.55</v>
      </c>
      <c r="AE29" s="4">
        <v>0.36</v>
      </c>
      <c r="AF29" s="4">
        <v>958</v>
      </c>
      <c r="AG29" s="4">
        <v>11</v>
      </c>
      <c r="AH29" s="4">
        <v>30.239000000000001</v>
      </c>
      <c r="AI29" s="4">
        <v>33</v>
      </c>
      <c r="AJ29" s="4">
        <v>190.8</v>
      </c>
      <c r="AK29" s="4">
        <v>189</v>
      </c>
      <c r="AL29" s="4">
        <v>3.7</v>
      </c>
      <c r="AM29" s="4">
        <v>195</v>
      </c>
      <c r="AN29" s="4" t="s">
        <v>155</v>
      </c>
      <c r="AO29" s="4">
        <v>2</v>
      </c>
      <c r="AP29" s="5">
        <v>0.86143518518518514</v>
      </c>
      <c r="AQ29" s="4">
        <v>47.158904999999997</v>
      </c>
      <c r="AR29" s="4">
        <v>-88.487605000000002</v>
      </c>
      <c r="AS29" s="4">
        <v>315.5</v>
      </c>
      <c r="AT29" s="4">
        <v>35.6</v>
      </c>
      <c r="AU29" s="4">
        <v>12</v>
      </c>
      <c r="AV29" s="4">
        <v>7</v>
      </c>
      <c r="AW29" s="4" t="s">
        <v>407</v>
      </c>
      <c r="AX29" s="4">
        <v>1.823</v>
      </c>
      <c r="AY29" s="4">
        <v>1.7354000000000001</v>
      </c>
      <c r="AZ29" s="4">
        <v>3.1</v>
      </c>
      <c r="BA29" s="4">
        <v>13.836</v>
      </c>
      <c r="BB29" s="4">
        <v>22.17</v>
      </c>
      <c r="BC29" s="4">
        <v>1.6</v>
      </c>
      <c r="BD29" s="4">
        <v>7.8959999999999999</v>
      </c>
      <c r="BE29" s="4">
        <v>3089.35</v>
      </c>
      <c r="BF29" s="4">
        <v>1.0920000000000001</v>
      </c>
      <c r="BG29" s="4">
        <v>13.698</v>
      </c>
      <c r="BH29" s="4">
        <v>1.554</v>
      </c>
      <c r="BI29" s="4">
        <v>15.252000000000001</v>
      </c>
      <c r="BJ29" s="4">
        <v>11.804</v>
      </c>
      <c r="BK29" s="4">
        <v>1.339</v>
      </c>
      <c r="BL29" s="4">
        <v>13.143000000000001</v>
      </c>
      <c r="BM29" s="4">
        <v>5.1900000000000002E-2</v>
      </c>
      <c r="BQ29" s="4">
        <v>1827.48</v>
      </c>
      <c r="BR29" s="4">
        <v>0.22273599999999999</v>
      </c>
      <c r="BS29" s="4">
        <v>-5</v>
      </c>
      <c r="BT29" s="4">
        <v>1.004283</v>
      </c>
      <c r="BU29" s="4">
        <v>5.443111</v>
      </c>
      <c r="BV29" s="4">
        <v>20.286517</v>
      </c>
    </row>
    <row r="30" spans="1:74" x14ac:dyDescent="0.25">
      <c r="A30" s="2">
        <v>42801</v>
      </c>
      <c r="B30" s="3">
        <v>0.65309997685185184</v>
      </c>
      <c r="C30" s="4">
        <v>8.7710000000000008</v>
      </c>
      <c r="D30" s="4">
        <v>4.0000000000000002E-4</v>
      </c>
      <c r="E30" s="4">
        <v>4.1815239999999996</v>
      </c>
      <c r="F30" s="4">
        <v>400.8</v>
      </c>
      <c r="G30" s="4">
        <v>76.900000000000006</v>
      </c>
      <c r="H30" s="4">
        <v>21.8</v>
      </c>
      <c r="J30" s="4">
        <v>7.8</v>
      </c>
      <c r="K30" s="4">
        <v>0.93240000000000001</v>
      </c>
      <c r="L30" s="4">
        <v>8.1776999999999997</v>
      </c>
      <c r="M30" s="4">
        <v>4.0000000000000002E-4</v>
      </c>
      <c r="N30" s="4">
        <v>373.6902</v>
      </c>
      <c r="O30" s="4">
        <v>71.692700000000002</v>
      </c>
      <c r="P30" s="4">
        <v>445.4</v>
      </c>
      <c r="Q30" s="4">
        <v>322.34840000000003</v>
      </c>
      <c r="R30" s="4">
        <v>61.842700000000001</v>
      </c>
      <c r="S30" s="4">
        <v>384.2</v>
      </c>
      <c r="T30" s="4">
        <v>21.826599999999999</v>
      </c>
      <c r="W30" s="4">
        <v>0</v>
      </c>
      <c r="X30" s="4">
        <v>7.2727000000000004</v>
      </c>
      <c r="Y30" s="4">
        <v>11.8</v>
      </c>
      <c r="Z30" s="4">
        <v>825</v>
      </c>
      <c r="AA30" s="4">
        <v>842</v>
      </c>
      <c r="AB30" s="4">
        <v>863</v>
      </c>
      <c r="AC30" s="4">
        <v>26.8</v>
      </c>
      <c r="AD30" s="4">
        <v>16.010000000000002</v>
      </c>
      <c r="AE30" s="4">
        <v>0.37</v>
      </c>
      <c r="AF30" s="4">
        <v>958</v>
      </c>
      <c r="AG30" s="4">
        <v>11</v>
      </c>
      <c r="AH30" s="4">
        <v>30.760999999999999</v>
      </c>
      <c r="AI30" s="4">
        <v>33</v>
      </c>
      <c r="AJ30" s="4">
        <v>191</v>
      </c>
      <c r="AK30" s="4">
        <v>189</v>
      </c>
      <c r="AL30" s="4">
        <v>3.6</v>
      </c>
      <c r="AM30" s="4">
        <v>195</v>
      </c>
      <c r="AN30" s="4" t="s">
        <v>155</v>
      </c>
      <c r="AO30" s="4">
        <v>2</v>
      </c>
      <c r="AP30" s="5">
        <v>0.86144675925925929</v>
      </c>
      <c r="AQ30" s="4">
        <v>47.158907999999997</v>
      </c>
      <c r="AR30" s="4">
        <v>-88.487403</v>
      </c>
      <c r="AS30" s="4">
        <v>315.10000000000002</v>
      </c>
      <c r="AT30" s="4">
        <v>34.6</v>
      </c>
      <c r="AU30" s="4">
        <v>12</v>
      </c>
      <c r="AV30" s="4">
        <v>7</v>
      </c>
      <c r="AW30" s="4" t="s">
        <v>407</v>
      </c>
      <c r="AX30" s="4">
        <v>1.4645999999999999</v>
      </c>
      <c r="AY30" s="4">
        <v>1.8353999999999999</v>
      </c>
      <c r="AZ30" s="4">
        <v>3.0646</v>
      </c>
      <c r="BA30" s="4">
        <v>13.836</v>
      </c>
      <c r="BB30" s="4">
        <v>23.97</v>
      </c>
      <c r="BC30" s="4">
        <v>1.73</v>
      </c>
      <c r="BD30" s="4">
        <v>7.25</v>
      </c>
      <c r="BE30" s="4">
        <v>3091.346</v>
      </c>
      <c r="BF30" s="4">
        <v>9.4E-2</v>
      </c>
      <c r="BG30" s="4">
        <v>14.792999999999999</v>
      </c>
      <c r="BH30" s="4">
        <v>2.8380000000000001</v>
      </c>
      <c r="BI30" s="4">
        <v>17.631</v>
      </c>
      <c r="BJ30" s="4">
        <v>12.760999999999999</v>
      </c>
      <c r="BK30" s="4">
        <v>2.448</v>
      </c>
      <c r="BL30" s="4">
        <v>15.209</v>
      </c>
      <c r="BM30" s="4">
        <v>0.2681</v>
      </c>
      <c r="BQ30" s="4">
        <v>1998.9960000000001</v>
      </c>
      <c r="BR30" s="4">
        <v>0.25657200000000002</v>
      </c>
      <c r="BS30" s="4">
        <v>-5</v>
      </c>
      <c r="BT30" s="4">
        <v>1.0057609999999999</v>
      </c>
      <c r="BU30" s="4">
        <v>6.2699790000000002</v>
      </c>
      <c r="BV30" s="4">
        <v>20.316372000000001</v>
      </c>
    </row>
    <row r="31" spans="1:74" x14ac:dyDescent="0.25">
      <c r="A31" s="2">
        <v>42801</v>
      </c>
      <c r="B31" s="3">
        <v>0.65311155092592588</v>
      </c>
      <c r="C31" s="4">
        <v>8.1649999999999991</v>
      </c>
      <c r="D31" s="4">
        <v>8.0000000000000004E-4</v>
      </c>
      <c r="E31" s="4">
        <v>7.719595</v>
      </c>
      <c r="F31" s="4">
        <v>387.3</v>
      </c>
      <c r="G31" s="4">
        <v>94.5</v>
      </c>
      <c r="H31" s="4">
        <v>4.5999999999999996</v>
      </c>
      <c r="J31" s="4">
        <v>7.77</v>
      </c>
      <c r="K31" s="4">
        <v>0.93720000000000003</v>
      </c>
      <c r="L31" s="4">
        <v>7.6520999999999999</v>
      </c>
      <c r="M31" s="4">
        <v>6.9999999999999999E-4</v>
      </c>
      <c r="N31" s="4">
        <v>362.93259999999998</v>
      </c>
      <c r="O31" s="4">
        <v>88.557299999999998</v>
      </c>
      <c r="P31" s="4">
        <v>451.5</v>
      </c>
      <c r="Q31" s="4">
        <v>312.84039999999999</v>
      </c>
      <c r="R31" s="4">
        <v>76.334599999999995</v>
      </c>
      <c r="S31" s="4">
        <v>389.2</v>
      </c>
      <c r="T31" s="4">
        <v>4.5701999999999998</v>
      </c>
      <c r="W31" s="4">
        <v>0</v>
      </c>
      <c r="X31" s="4">
        <v>7.2809999999999997</v>
      </c>
      <c r="Y31" s="4">
        <v>11.8</v>
      </c>
      <c r="Z31" s="4">
        <v>826</v>
      </c>
      <c r="AA31" s="4">
        <v>842</v>
      </c>
      <c r="AB31" s="4">
        <v>864</v>
      </c>
      <c r="AC31" s="4">
        <v>26.2</v>
      </c>
      <c r="AD31" s="4">
        <v>15.7</v>
      </c>
      <c r="AE31" s="4">
        <v>0.36</v>
      </c>
      <c r="AF31" s="4">
        <v>958</v>
      </c>
      <c r="AG31" s="4">
        <v>11</v>
      </c>
      <c r="AH31" s="4">
        <v>31</v>
      </c>
      <c r="AI31" s="4">
        <v>33</v>
      </c>
      <c r="AJ31" s="4">
        <v>191</v>
      </c>
      <c r="AK31" s="4">
        <v>189</v>
      </c>
      <c r="AL31" s="4">
        <v>3.6</v>
      </c>
      <c r="AM31" s="4">
        <v>195</v>
      </c>
      <c r="AN31" s="4" t="s">
        <v>155</v>
      </c>
      <c r="AO31" s="4">
        <v>2</v>
      </c>
      <c r="AP31" s="5">
        <v>0.86145833333333333</v>
      </c>
      <c r="AQ31" s="4">
        <v>47.158909000000001</v>
      </c>
      <c r="AR31" s="4">
        <v>-88.487205000000003</v>
      </c>
      <c r="AS31" s="4">
        <v>314.8</v>
      </c>
      <c r="AT31" s="4">
        <v>33.799999999999997</v>
      </c>
      <c r="AU31" s="4">
        <v>12</v>
      </c>
      <c r="AV31" s="4">
        <v>7</v>
      </c>
      <c r="AW31" s="4" t="s">
        <v>407</v>
      </c>
      <c r="AX31" s="4">
        <v>1.4</v>
      </c>
      <c r="AY31" s="4">
        <v>1.9354</v>
      </c>
      <c r="AZ31" s="4">
        <v>3</v>
      </c>
      <c r="BA31" s="4">
        <v>13.836</v>
      </c>
      <c r="BB31" s="4">
        <v>25.68</v>
      </c>
      <c r="BC31" s="4">
        <v>1.86</v>
      </c>
      <c r="BD31" s="4">
        <v>6.7009999999999996</v>
      </c>
      <c r="BE31" s="4">
        <v>3092.8850000000002</v>
      </c>
      <c r="BF31" s="4">
        <v>0.186</v>
      </c>
      <c r="BG31" s="4">
        <v>15.362</v>
      </c>
      <c r="BH31" s="4">
        <v>3.7480000000000002</v>
      </c>
      <c r="BI31" s="4">
        <v>19.11</v>
      </c>
      <c r="BJ31" s="4">
        <v>13.242000000000001</v>
      </c>
      <c r="BK31" s="4">
        <v>3.2309999999999999</v>
      </c>
      <c r="BL31" s="4">
        <v>16.472999999999999</v>
      </c>
      <c r="BM31" s="4">
        <v>0.06</v>
      </c>
      <c r="BQ31" s="4">
        <v>2139.7930000000001</v>
      </c>
      <c r="BR31" s="4">
        <v>0.242365</v>
      </c>
      <c r="BS31" s="4">
        <v>-5</v>
      </c>
      <c r="BT31" s="4">
        <v>1.006</v>
      </c>
      <c r="BU31" s="4">
        <v>5.9227949999999998</v>
      </c>
      <c r="BV31" s="4">
        <v>20.321200000000001</v>
      </c>
    </row>
    <row r="32" spans="1:74" x14ac:dyDescent="0.25">
      <c r="A32" s="2">
        <v>42801</v>
      </c>
      <c r="B32" s="3">
        <v>0.65312312500000003</v>
      </c>
      <c r="C32" s="4">
        <v>8.1479999999999997</v>
      </c>
      <c r="D32" s="4">
        <v>2.2000000000000001E-3</v>
      </c>
      <c r="E32" s="4">
        <v>22.006578999999999</v>
      </c>
      <c r="F32" s="4">
        <v>370.5</v>
      </c>
      <c r="G32" s="4">
        <v>123.7</v>
      </c>
      <c r="H32" s="4">
        <v>6.6</v>
      </c>
      <c r="J32" s="4">
        <v>8.93</v>
      </c>
      <c r="K32" s="4">
        <v>0.93730000000000002</v>
      </c>
      <c r="L32" s="4">
        <v>7.6371000000000002</v>
      </c>
      <c r="M32" s="4">
        <v>2.0999999999999999E-3</v>
      </c>
      <c r="N32" s="4">
        <v>347.2756</v>
      </c>
      <c r="O32" s="4">
        <v>115.9695</v>
      </c>
      <c r="P32" s="4">
        <v>463.2</v>
      </c>
      <c r="Q32" s="4">
        <v>299.24450000000002</v>
      </c>
      <c r="R32" s="4">
        <v>99.93</v>
      </c>
      <c r="S32" s="4">
        <v>399.2</v>
      </c>
      <c r="T32" s="4">
        <v>6.6262999999999996</v>
      </c>
      <c r="W32" s="4">
        <v>0</v>
      </c>
      <c r="X32" s="4">
        <v>8.3711000000000002</v>
      </c>
      <c r="Y32" s="4">
        <v>11.9</v>
      </c>
      <c r="Z32" s="4">
        <v>825</v>
      </c>
      <c r="AA32" s="4">
        <v>842</v>
      </c>
      <c r="AB32" s="4">
        <v>864</v>
      </c>
      <c r="AC32" s="4">
        <v>26</v>
      </c>
      <c r="AD32" s="4">
        <v>15.55</v>
      </c>
      <c r="AE32" s="4">
        <v>0.36</v>
      </c>
      <c r="AF32" s="4">
        <v>958</v>
      </c>
      <c r="AG32" s="4">
        <v>11</v>
      </c>
      <c r="AH32" s="4">
        <v>31</v>
      </c>
      <c r="AI32" s="4">
        <v>33</v>
      </c>
      <c r="AJ32" s="4">
        <v>191</v>
      </c>
      <c r="AK32" s="4">
        <v>189</v>
      </c>
      <c r="AL32" s="4">
        <v>3.6</v>
      </c>
      <c r="AM32" s="4">
        <v>195</v>
      </c>
      <c r="AN32" s="4" t="s">
        <v>155</v>
      </c>
      <c r="AO32" s="4">
        <v>2</v>
      </c>
      <c r="AP32" s="5">
        <v>0.86146990740740748</v>
      </c>
      <c r="AQ32" s="4">
        <v>47.158906999999999</v>
      </c>
      <c r="AR32" s="4">
        <v>-88.487004999999996</v>
      </c>
      <c r="AS32" s="4">
        <v>314.39999999999998</v>
      </c>
      <c r="AT32" s="4">
        <v>33.4</v>
      </c>
      <c r="AU32" s="4">
        <v>12</v>
      </c>
      <c r="AV32" s="4">
        <v>7</v>
      </c>
      <c r="AW32" s="4" t="s">
        <v>407</v>
      </c>
      <c r="AX32" s="4">
        <v>1.4354</v>
      </c>
      <c r="AY32" s="4">
        <v>2.0354000000000001</v>
      </c>
      <c r="AZ32" s="4">
        <v>3.0354000000000001</v>
      </c>
      <c r="BA32" s="4">
        <v>13.836</v>
      </c>
      <c r="BB32" s="4">
        <v>25.73</v>
      </c>
      <c r="BC32" s="4">
        <v>1.86</v>
      </c>
      <c r="BD32" s="4">
        <v>6.6840000000000002</v>
      </c>
      <c r="BE32" s="4">
        <v>3092.288</v>
      </c>
      <c r="BF32" s="4">
        <v>0.53200000000000003</v>
      </c>
      <c r="BG32" s="4">
        <v>14.725</v>
      </c>
      <c r="BH32" s="4">
        <v>4.9169999999999998</v>
      </c>
      <c r="BI32" s="4">
        <v>19.643000000000001</v>
      </c>
      <c r="BJ32" s="4">
        <v>12.689</v>
      </c>
      <c r="BK32" s="4">
        <v>4.2370000000000001</v>
      </c>
      <c r="BL32" s="4">
        <v>16.925999999999998</v>
      </c>
      <c r="BM32" s="4">
        <v>8.72E-2</v>
      </c>
      <c r="BQ32" s="4">
        <v>2464.5279999999998</v>
      </c>
      <c r="BR32" s="4">
        <v>0.22182399999999999</v>
      </c>
      <c r="BS32" s="4">
        <v>-5</v>
      </c>
      <c r="BT32" s="4">
        <v>1.008283</v>
      </c>
      <c r="BU32" s="4">
        <v>5.4208239999999996</v>
      </c>
      <c r="BV32" s="4">
        <v>20.367317</v>
      </c>
    </row>
    <row r="33" spans="1:74" x14ac:dyDescent="0.25">
      <c r="A33" s="2">
        <v>42801</v>
      </c>
      <c r="B33" s="3">
        <v>0.65313469907407407</v>
      </c>
      <c r="C33" s="4">
        <v>8.4629999999999992</v>
      </c>
      <c r="D33" s="4">
        <v>1.6999999999999999E-3</v>
      </c>
      <c r="E33" s="4">
        <v>17.139282999999999</v>
      </c>
      <c r="F33" s="4">
        <v>364.7</v>
      </c>
      <c r="G33" s="4">
        <v>136.80000000000001</v>
      </c>
      <c r="H33" s="4">
        <v>2.7</v>
      </c>
      <c r="J33" s="4">
        <v>9.5299999999999994</v>
      </c>
      <c r="K33" s="4">
        <v>0.93479999999999996</v>
      </c>
      <c r="L33" s="4">
        <v>7.9119000000000002</v>
      </c>
      <c r="M33" s="4">
        <v>1.6000000000000001E-3</v>
      </c>
      <c r="N33" s="4">
        <v>340.95190000000002</v>
      </c>
      <c r="O33" s="4">
        <v>127.8411</v>
      </c>
      <c r="P33" s="4">
        <v>468.8</v>
      </c>
      <c r="Q33" s="4">
        <v>294.10809999999998</v>
      </c>
      <c r="R33" s="4">
        <v>110.27679999999999</v>
      </c>
      <c r="S33" s="4">
        <v>404.4</v>
      </c>
      <c r="T33" s="4">
        <v>2.7315999999999998</v>
      </c>
      <c r="W33" s="4">
        <v>0</v>
      </c>
      <c r="X33" s="4">
        <v>8.9126999999999992</v>
      </c>
      <c r="Y33" s="4">
        <v>11.8</v>
      </c>
      <c r="Z33" s="4">
        <v>825</v>
      </c>
      <c r="AA33" s="4">
        <v>842</v>
      </c>
      <c r="AB33" s="4">
        <v>864</v>
      </c>
      <c r="AC33" s="4">
        <v>26.8</v>
      </c>
      <c r="AD33" s="4">
        <v>16.010000000000002</v>
      </c>
      <c r="AE33" s="4">
        <v>0.37</v>
      </c>
      <c r="AF33" s="4">
        <v>958</v>
      </c>
      <c r="AG33" s="4">
        <v>11</v>
      </c>
      <c r="AH33" s="4">
        <v>31</v>
      </c>
      <c r="AI33" s="4">
        <v>33</v>
      </c>
      <c r="AJ33" s="4">
        <v>191</v>
      </c>
      <c r="AK33" s="4">
        <v>189</v>
      </c>
      <c r="AL33" s="4">
        <v>3.7</v>
      </c>
      <c r="AM33" s="4">
        <v>195</v>
      </c>
      <c r="AN33" s="4" t="s">
        <v>155</v>
      </c>
      <c r="AO33" s="4">
        <v>2</v>
      </c>
      <c r="AP33" s="5">
        <v>0.8614814814814814</v>
      </c>
      <c r="AQ33" s="4">
        <v>47.158897000000003</v>
      </c>
      <c r="AR33" s="4">
        <v>-88.486815000000007</v>
      </c>
      <c r="AS33" s="4">
        <v>314</v>
      </c>
      <c r="AT33" s="4">
        <v>32.5</v>
      </c>
      <c r="AU33" s="4">
        <v>12</v>
      </c>
      <c r="AV33" s="4">
        <v>7</v>
      </c>
      <c r="AW33" s="4" t="s">
        <v>407</v>
      </c>
      <c r="AX33" s="4">
        <v>1.5</v>
      </c>
      <c r="AY33" s="4">
        <v>2.1707999999999998</v>
      </c>
      <c r="AZ33" s="4">
        <v>3.1354000000000002</v>
      </c>
      <c r="BA33" s="4">
        <v>13.836</v>
      </c>
      <c r="BB33" s="4">
        <v>24.81</v>
      </c>
      <c r="BC33" s="4">
        <v>1.79</v>
      </c>
      <c r="BD33" s="4">
        <v>6.9720000000000004</v>
      </c>
      <c r="BE33" s="4">
        <v>3092.096</v>
      </c>
      <c r="BF33" s="4">
        <v>0.39900000000000002</v>
      </c>
      <c r="BG33" s="4">
        <v>13.954000000000001</v>
      </c>
      <c r="BH33" s="4">
        <v>5.2320000000000002</v>
      </c>
      <c r="BI33" s="4">
        <v>19.186</v>
      </c>
      <c r="BJ33" s="4">
        <v>12.037000000000001</v>
      </c>
      <c r="BK33" s="4">
        <v>4.5129999999999999</v>
      </c>
      <c r="BL33" s="4">
        <v>16.55</v>
      </c>
      <c r="BM33" s="4">
        <v>3.4700000000000002E-2</v>
      </c>
      <c r="BQ33" s="4">
        <v>2532.701</v>
      </c>
      <c r="BR33" s="4">
        <v>0.19517000000000001</v>
      </c>
      <c r="BS33" s="4">
        <v>-5</v>
      </c>
      <c r="BT33" s="4">
        <v>1.0074780000000001</v>
      </c>
      <c r="BU33" s="4">
        <v>4.7694669999999997</v>
      </c>
      <c r="BV33" s="4">
        <v>20.351056</v>
      </c>
    </row>
    <row r="34" spans="1:74" x14ac:dyDescent="0.25">
      <c r="A34" s="2">
        <v>42801</v>
      </c>
      <c r="B34" s="3">
        <v>0.65314627314814822</v>
      </c>
      <c r="C34" s="4">
        <v>8.2029999999999994</v>
      </c>
      <c r="D34" s="4">
        <v>5.0000000000000001E-4</v>
      </c>
      <c r="E34" s="4">
        <v>5.3984579999999998</v>
      </c>
      <c r="F34" s="4">
        <v>357.6</v>
      </c>
      <c r="G34" s="4">
        <v>149.6</v>
      </c>
      <c r="H34" s="4">
        <v>46.5</v>
      </c>
      <c r="J34" s="4">
        <v>9.42</v>
      </c>
      <c r="K34" s="4">
        <v>0.93689999999999996</v>
      </c>
      <c r="L34" s="4">
        <v>7.6855000000000002</v>
      </c>
      <c r="M34" s="4">
        <v>5.0000000000000001E-4</v>
      </c>
      <c r="N34" s="4">
        <v>335.0231</v>
      </c>
      <c r="O34" s="4">
        <v>140.1891</v>
      </c>
      <c r="P34" s="4">
        <v>475.2</v>
      </c>
      <c r="Q34" s="4">
        <v>288.78300000000002</v>
      </c>
      <c r="R34" s="4">
        <v>120.84010000000001</v>
      </c>
      <c r="S34" s="4">
        <v>409.6</v>
      </c>
      <c r="T34" s="4">
        <v>46.485500000000002</v>
      </c>
      <c r="W34" s="4">
        <v>0</v>
      </c>
      <c r="X34" s="4">
        <v>8.8276000000000003</v>
      </c>
      <c r="Y34" s="4">
        <v>11.9</v>
      </c>
      <c r="Z34" s="4">
        <v>825</v>
      </c>
      <c r="AA34" s="4">
        <v>842</v>
      </c>
      <c r="AB34" s="4">
        <v>864</v>
      </c>
      <c r="AC34" s="4">
        <v>26.2</v>
      </c>
      <c r="AD34" s="4">
        <v>15.7</v>
      </c>
      <c r="AE34" s="4">
        <v>0.36</v>
      </c>
      <c r="AF34" s="4">
        <v>958</v>
      </c>
      <c r="AG34" s="4">
        <v>11</v>
      </c>
      <c r="AH34" s="4">
        <v>31</v>
      </c>
      <c r="AI34" s="4">
        <v>33</v>
      </c>
      <c r="AJ34" s="4">
        <v>191</v>
      </c>
      <c r="AK34" s="4">
        <v>189</v>
      </c>
      <c r="AL34" s="4">
        <v>3.8</v>
      </c>
      <c r="AM34" s="4">
        <v>195</v>
      </c>
      <c r="AN34" s="4" t="s">
        <v>155</v>
      </c>
      <c r="AO34" s="4">
        <v>2</v>
      </c>
      <c r="AP34" s="5">
        <v>0.86149305555555555</v>
      </c>
      <c r="AQ34" s="4">
        <v>47.158884</v>
      </c>
      <c r="AR34" s="4">
        <v>-88.486626000000001</v>
      </c>
      <c r="AS34" s="4">
        <v>313.60000000000002</v>
      </c>
      <c r="AT34" s="4">
        <v>31.7</v>
      </c>
      <c r="AU34" s="4">
        <v>12</v>
      </c>
      <c r="AV34" s="4">
        <v>7</v>
      </c>
      <c r="AW34" s="4" t="s">
        <v>407</v>
      </c>
      <c r="AX34" s="4">
        <v>1.4292</v>
      </c>
      <c r="AY34" s="4">
        <v>2.0167999999999999</v>
      </c>
      <c r="AZ34" s="4">
        <v>2.7751999999999999</v>
      </c>
      <c r="BA34" s="4">
        <v>13.836</v>
      </c>
      <c r="BB34" s="4">
        <v>25.56</v>
      </c>
      <c r="BC34" s="4">
        <v>1.85</v>
      </c>
      <c r="BD34" s="4">
        <v>6.73</v>
      </c>
      <c r="BE34" s="4">
        <v>3091.2109999999998</v>
      </c>
      <c r="BF34" s="4">
        <v>0.129</v>
      </c>
      <c r="BG34" s="4">
        <v>14.111000000000001</v>
      </c>
      <c r="BH34" s="4">
        <v>5.9050000000000002</v>
      </c>
      <c r="BI34" s="4">
        <v>20.015999999999998</v>
      </c>
      <c r="BJ34" s="4">
        <v>12.164</v>
      </c>
      <c r="BK34" s="4">
        <v>5.09</v>
      </c>
      <c r="BL34" s="4">
        <v>17.254000000000001</v>
      </c>
      <c r="BM34" s="4">
        <v>0.60750000000000004</v>
      </c>
      <c r="BQ34" s="4">
        <v>2581.6509999999998</v>
      </c>
      <c r="BR34" s="4">
        <v>0.207786</v>
      </c>
      <c r="BS34" s="4">
        <v>-5</v>
      </c>
      <c r="BT34" s="4">
        <v>1.0085219999999999</v>
      </c>
      <c r="BU34" s="4">
        <v>5.0777700000000001</v>
      </c>
      <c r="BV34" s="4">
        <v>20.372143999999999</v>
      </c>
    </row>
    <row r="35" spans="1:74" x14ac:dyDescent="0.25">
      <c r="A35" s="2">
        <v>42801</v>
      </c>
      <c r="B35" s="3">
        <v>0.65315784722222225</v>
      </c>
      <c r="C35" s="4">
        <v>8.31</v>
      </c>
      <c r="D35" s="4">
        <v>1.9E-3</v>
      </c>
      <c r="E35" s="4">
        <v>18.799676000000002</v>
      </c>
      <c r="F35" s="4">
        <v>353.1</v>
      </c>
      <c r="G35" s="4">
        <v>157.5</v>
      </c>
      <c r="H35" s="4">
        <v>12.4</v>
      </c>
      <c r="J35" s="4">
        <v>9.33</v>
      </c>
      <c r="K35" s="4">
        <v>0.93600000000000005</v>
      </c>
      <c r="L35" s="4">
        <v>7.7786999999999997</v>
      </c>
      <c r="M35" s="4">
        <v>1.8E-3</v>
      </c>
      <c r="N35" s="4">
        <v>330.47050000000002</v>
      </c>
      <c r="O35" s="4">
        <v>147.42529999999999</v>
      </c>
      <c r="P35" s="4">
        <v>477.9</v>
      </c>
      <c r="Q35" s="4">
        <v>285.06670000000003</v>
      </c>
      <c r="R35" s="4">
        <v>127.1703</v>
      </c>
      <c r="S35" s="4">
        <v>412.2</v>
      </c>
      <c r="T35" s="4">
        <v>12.422599999999999</v>
      </c>
      <c r="W35" s="4">
        <v>0</v>
      </c>
      <c r="X35" s="4">
        <v>8.7376000000000005</v>
      </c>
      <c r="Y35" s="4">
        <v>11.8</v>
      </c>
      <c r="Z35" s="4">
        <v>824</v>
      </c>
      <c r="AA35" s="4">
        <v>841</v>
      </c>
      <c r="AB35" s="4">
        <v>862</v>
      </c>
      <c r="AC35" s="4">
        <v>26.8</v>
      </c>
      <c r="AD35" s="4">
        <v>16.010000000000002</v>
      </c>
      <c r="AE35" s="4">
        <v>0.37</v>
      </c>
      <c r="AF35" s="4">
        <v>958</v>
      </c>
      <c r="AG35" s="4">
        <v>11</v>
      </c>
      <c r="AH35" s="4">
        <v>31</v>
      </c>
      <c r="AI35" s="4">
        <v>33</v>
      </c>
      <c r="AJ35" s="4">
        <v>191</v>
      </c>
      <c r="AK35" s="4">
        <v>189</v>
      </c>
      <c r="AL35" s="4">
        <v>3.7</v>
      </c>
      <c r="AM35" s="4">
        <v>195</v>
      </c>
      <c r="AN35" s="4" t="s">
        <v>155</v>
      </c>
      <c r="AO35" s="4">
        <v>2</v>
      </c>
      <c r="AP35" s="5">
        <v>0.8615046296296297</v>
      </c>
      <c r="AQ35" s="4">
        <v>47.158873</v>
      </c>
      <c r="AR35" s="4">
        <v>-88.486435999999998</v>
      </c>
      <c r="AS35" s="4">
        <v>313.2</v>
      </c>
      <c r="AT35" s="4">
        <v>30.4</v>
      </c>
      <c r="AU35" s="4">
        <v>12</v>
      </c>
      <c r="AV35" s="4">
        <v>7</v>
      </c>
      <c r="AW35" s="4" t="s">
        <v>407</v>
      </c>
      <c r="AX35" s="4">
        <v>1.3</v>
      </c>
      <c r="AY35" s="4">
        <v>1.5</v>
      </c>
      <c r="AZ35" s="4">
        <v>2</v>
      </c>
      <c r="BA35" s="4">
        <v>13.836</v>
      </c>
      <c r="BB35" s="4">
        <v>25.24</v>
      </c>
      <c r="BC35" s="4">
        <v>1.82</v>
      </c>
      <c r="BD35" s="4">
        <v>6.8339999999999996</v>
      </c>
      <c r="BE35" s="4">
        <v>3091.9009999999998</v>
      </c>
      <c r="BF35" s="4">
        <v>0.44500000000000001</v>
      </c>
      <c r="BG35" s="4">
        <v>13.756</v>
      </c>
      <c r="BH35" s="4">
        <v>6.1369999999999996</v>
      </c>
      <c r="BI35" s="4">
        <v>19.891999999999999</v>
      </c>
      <c r="BJ35" s="4">
        <v>11.866</v>
      </c>
      <c r="BK35" s="4">
        <v>5.2930000000000001</v>
      </c>
      <c r="BL35" s="4">
        <v>17.158999999999999</v>
      </c>
      <c r="BM35" s="4">
        <v>0.16039999999999999</v>
      </c>
      <c r="BQ35" s="4">
        <v>2525.2759999999998</v>
      </c>
      <c r="BR35" s="4">
        <v>0.20943400000000001</v>
      </c>
      <c r="BS35" s="4">
        <v>-5</v>
      </c>
      <c r="BT35" s="4">
        <v>1.0089999999999999</v>
      </c>
      <c r="BU35" s="4">
        <v>5.1180430000000001</v>
      </c>
      <c r="BV35" s="4">
        <v>20.381799999999998</v>
      </c>
    </row>
    <row r="36" spans="1:74" x14ac:dyDescent="0.25">
      <c r="A36" s="2">
        <v>42801</v>
      </c>
      <c r="B36" s="3">
        <v>0.65316942129629629</v>
      </c>
      <c r="C36" s="4">
        <v>8.0630000000000006</v>
      </c>
      <c r="D36" s="4">
        <v>1.1000000000000001E-3</v>
      </c>
      <c r="E36" s="4">
        <v>10.689375999999999</v>
      </c>
      <c r="F36" s="4">
        <v>343.3</v>
      </c>
      <c r="G36" s="4">
        <v>157.5</v>
      </c>
      <c r="H36" s="4">
        <v>1.5</v>
      </c>
      <c r="J36" s="4">
        <v>9.4</v>
      </c>
      <c r="K36" s="4">
        <v>0.93789999999999996</v>
      </c>
      <c r="L36" s="4">
        <v>7.5622999999999996</v>
      </c>
      <c r="M36" s="4">
        <v>1E-3</v>
      </c>
      <c r="N36" s="4">
        <v>322.00970000000001</v>
      </c>
      <c r="O36" s="4">
        <v>147.72149999999999</v>
      </c>
      <c r="P36" s="4">
        <v>469.7</v>
      </c>
      <c r="Q36" s="4">
        <v>277.86130000000003</v>
      </c>
      <c r="R36" s="4">
        <v>127.4684</v>
      </c>
      <c r="S36" s="4">
        <v>405.3</v>
      </c>
      <c r="T36" s="4">
        <v>1.5391999999999999</v>
      </c>
      <c r="W36" s="4">
        <v>0</v>
      </c>
      <c r="X36" s="4">
        <v>8.8163999999999998</v>
      </c>
      <c r="Y36" s="4">
        <v>11.9</v>
      </c>
      <c r="Z36" s="4">
        <v>824</v>
      </c>
      <c r="AA36" s="4">
        <v>841</v>
      </c>
      <c r="AB36" s="4">
        <v>862</v>
      </c>
      <c r="AC36" s="4">
        <v>27</v>
      </c>
      <c r="AD36" s="4">
        <v>16.149999999999999</v>
      </c>
      <c r="AE36" s="4">
        <v>0.37</v>
      </c>
      <c r="AF36" s="4">
        <v>958</v>
      </c>
      <c r="AG36" s="4">
        <v>11</v>
      </c>
      <c r="AH36" s="4">
        <v>30.239000000000001</v>
      </c>
      <c r="AI36" s="4">
        <v>33</v>
      </c>
      <c r="AJ36" s="4">
        <v>191</v>
      </c>
      <c r="AK36" s="4">
        <v>189</v>
      </c>
      <c r="AL36" s="4">
        <v>3.6</v>
      </c>
      <c r="AM36" s="4">
        <v>195</v>
      </c>
      <c r="AN36" s="4" t="s">
        <v>155</v>
      </c>
      <c r="AO36" s="4">
        <v>2</v>
      </c>
      <c r="AP36" s="5">
        <v>0.86151620370370363</v>
      </c>
      <c r="AQ36" s="4">
        <v>47.158853999999998</v>
      </c>
      <c r="AR36" s="4">
        <v>-88.486256999999995</v>
      </c>
      <c r="AS36" s="4">
        <v>312.8</v>
      </c>
      <c r="AT36" s="4">
        <v>28.4</v>
      </c>
      <c r="AU36" s="4">
        <v>12</v>
      </c>
      <c r="AV36" s="4">
        <v>7</v>
      </c>
      <c r="AW36" s="4" t="s">
        <v>407</v>
      </c>
      <c r="AX36" s="4">
        <v>1.3</v>
      </c>
      <c r="AY36" s="4">
        <v>1.5</v>
      </c>
      <c r="AZ36" s="4">
        <v>2</v>
      </c>
      <c r="BA36" s="4">
        <v>13.836</v>
      </c>
      <c r="BB36" s="4">
        <v>26</v>
      </c>
      <c r="BC36" s="4">
        <v>1.88</v>
      </c>
      <c r="BD36" s="4">
        <v>6.62</v>
      </c>
      <c r="BE36" s="4">
        <v>3093.08</v>
      </c>
      <c r="BF36" s="4">
        <v>0.26100000000000001</v>
      </c>
      <c r="BG36" s="4">
        <v>13.792999999999999</v>
      </c>
      <c r="BH36" s="4">
        <v>6.327</v>
      </c>
      <c r="BI36" s="4">
        <v>20.12</v>
      </c>
      <c r="BJ36" s="4">
        <v>11.901999999999999</v>
      </c>
      <c r="BK36" s="4">
        <v>5.46</v>
      </c>
      <c r="BL36" s="4">
        <v>17.361000000000001</v>
      </c>
      <c r="BM36" s="4">
        <v>2.0500000000000001E-2</v>
      </c>
      <c r="BQ36" s="4">
        <v>2621.97</v>
      </c>
      <c r="BR36" s="4">
        <v>0.22398100000000001</v>
      </c>
      <c r="BS36" s="4">
        <v>-5</v>
      </c>
      <c r="BT36" s="4">
        <v>1.0097609999999999</v>
      </c>
      <c r="BU36" s="4">
        <v>5.4735360000000002</v>
      </c>
      <c r="BV36" s="4">
        <v>20.397172000000001</v>
      </c>
    </row>
    <row r="37" spans="1:74" x14ac:dyDescent="0.25">
      <c r="A37" s="2">
        <v>42801</v>
      </c>
      <c r="B37" s="3">
        <v>0.65318099537037033</v>
      </c>
      <c r="C37" s="4">
        <v>7.3639999999999999</v>
      </c>
      <c r="D37" s="4">
        <v>-3.5999999999999999E-3</v>
      </c>
      <c r="E37" s="4">
        <v>-36.329113999999997</v>
      </c>
      <c r="F37" s="4">
        <v>342</v>
      </c>
      <c r="G37" s="4">
        <v>162.9</v>
      </c>
      <c r="H37" s="4">
        <v>6.7</v>
      </c>
      <c r="J37" s="4">
        <v>9.4</v>
      </c>
      <c r="K37" s="4">
        <v>0.94350000000000001</v>
      </c>
      <c r="L37" s="4">
        <v>6.9477000000000002</v>
      </c>
      <c r="M37" s="4">
        <v>0</v>
      </c>
      <c r="N37" s="4">
        <v>322.66180000000003</v>
      </c>
      <c r="O37" s="4">
        <v>153.73220000000001</v>
      </c>
      <c r="P37" s="4">
        <v>476.4</v>
      </c>
      <c r="Q37" s="4">
        <v>278.4239</v>
      </c>
      <c r="R37" s="4">
        <v>132.6551</v>
      </c>
      <c r="S37" s="4">
        <v>411.1</v>
      </c>
      <c r="T37" s="4">
        <v>6.7207999999999997</v>
      </c>
      <c r="W37" s="4">
        <v>0</v>
      </c>
      <c r="X37" s="4">
        <v>8.8686000000000007</v>
      </c>
      <c r="Y37" s="4">
        <v>12</v>
      </c>
      <c r="Z37" s="4">
        <v>823</v>
      </c>
      <c r="AA37" s="4">
        <v>840</v>
      </c>
      <c r="AB37" s="4">
        <v>861</v>
      </c>
      <c r="AC37" s="4">
        <v>27</v>
      </c>
      <c r="AD37" s="4">
        <v>16.149999999999999</v>
      </c>
      <c r="AE37" s="4">
        <v>0.37</v>
      </c>
      <c r="AF37" s="4">
        <v>958</v>
      </c>
      <c r="AG37" s="4">
        <v>11</v>
      </c>
      <c r="AH37" s="4">
        <v>30.760999999999999</v>
      </c>
      <c r="AI37" s="4">
        <v>33</v>
      </c>
      <c r="AJ37" s="4">
        <v>191</v>
      </c>
      <c r="AK37" s="4">
        <v>189.8</v>
      </c>
      <c r="AL37" s="4">
        <v>3.7</v>
      </c>
      <c r="AM37" s="4">
        <v>195</v>
      </c>
      <c r="AN37" s="4" t="s">
        <v>155</v>
      </c>
      <c r="AO37" s="4">
        <v>2</v>
      </c>
      <c r="AP37" s="5">
        <v>0.86152777777777778</v>
      </c>
      <c r="AQ37" s="4">
        <v>47.158816999999999</v>
      </c>
      <c r="AR37" s="4">
        <v>-88.486097999999998</v>
      </c>
      <c r="AS37" s="4">
        <v>312.60000000000002</v>
      </c>
      <c r="AT37" s="4">
        <v>27.5</v>
      </c>
      <c r="AU37" s="4">
        <v>12</v>
      </c>
      <c r="AV37" s="4">
        <v>7</v>
      </c>
      <c r="AW37" s="4" t="s">
        <v>407</v>
      </c>
      <c r="AX37" s="4">
        <v>1.3708</v>
      </c>
      <c r="AY37" s="4">
        <v>1.5354000000000001</v>
      </c>
      <c r="AZ37" s="4">
        <v>2.0708000000000002</v>
      </c>
      <c r="BA37" s="4">
        <v>13.836</v>
      </c>
      <c r="BB37" s="4">
        <v>28.38</v>
      </c>
      <c r="BC37" s="4">
        <v>2.0499999999999998</v>
      </c>
      <c r="BD37" s="4">
        <v>5.992</v>
      </c>
      <c r="BE37" s="4">
        <v>3094.7049999999999</v>
      </c>
      <c r="BF37" s="4">
        <v>0</v>
      </c>
      <c r="BG37" s="4">
        <v>15.051</v>
      </c>
      <c r="BH37" s="4">
        <v>7.1710000000000003</v>
      </c>
      <c r="BI37" s="4">
        <v>22.222000000000001</v>
      </c>
      <c r="BJ37" s="4">
        <v>12.987</v>
      </c>
      <c r="BK37" s="4">
        <v>6.1879999999999997</v>
      </c>
      <c r="BL37" s="4">
        <v>19.175000000000001</v>
      </c>
      <c r="BM37" s="4">
        <v>9.7299999999999998E-2</v>
      </c>
      <c r="BQ37" s="4">
        <v>2872.3119999999999</v>
      </c>
      <c r="BR37" s="4">
        <v>0.18714500000000001</v>
      </c>
      <c r="BS37" s="4">
        <v>-5</v>
      </c>
      <c r="BT37" s="4">
        <v>1.0138050000000001</v>
      </c>
      <c r="BU37" s="4">
        <v>4.5733560000000004</v>
      </c>
      <c r="BV37" s="4">
        <v>20.478860999999998</v>
      </c>
    </row>
    <row r="38" spans="1:74" x14ac:dyDescent="0.25">
      <c r="A38" s="2">
        <v>42801</v>
      </c>
      <c r="B38" s="3">
        <v>0.65319256944444437</v>
      </c>
      <c r="C38" s="4">
        <v>6.6870000000000003</v>
      </c>
      <c r="D38" s="4">
        <v>-8.0000000000000004E-4</v>
      </c>
      <c r="E38" s="4">
        <v>-8.0115040000000004</v>
      </c>
      <c r="F38" s="4">
        <v>327.7</v>
      </c>
      <c r="G38" s="4">
        <v>175.2</v>
      </c>
      <c r="H38" s="4">
        <v>177.2</v>
      </c>
      <c r="J38" s="4">
        <v>10</v>
      </c>
      <c r="K38" s="4">
        <v>0.94869999999999999</v>
      </c>
      <c r="L38" s="4">
        <v>6.3445</v>
      </c>
      <c r="M38" s="4">
        <v>0</v>
      </c>
      <c r="N38" s="4">
        <v>310.90570000000002</v>
      </c>
      <c r="O38" s="4">
        <v>166.21870000000001</v>
      </c>
      <c r="P38" s="4">
        <v>477.1</v>
      </c>
      <c r="Q38" s="4">
        <v>268.27960000000002</v>
      </c>
      <c r="R38" s="4">
        <v>143.42959999999999</v>
      </c>
      <c r="S38" s="4">
        <v>411.7</v>
      </c>
      <c r="T38" s="4">
        <v>177.24940000000001</v>
      </c>
      <c r="W38" s="4">
        <v>0</v>
      </c>
      <c r="X38" s="4">
        <v>9.4831000000000003</v>
      </c>
      <c r="Y38" s="4">
        <v>11.9</v>
      </c>
      <c r="Z38" s="4">
        <v>823</v>
      </c>
      <c r="AA38" s="4">
        <v>840</v>
      </c>
      <c r="AB38" s="4">
        <v>862</v>
      </c>
      <c r="AC38" s="4">
        <v>27</v>
      </c>
      <c r="AD38" s="4">
        <v>16.149999999999999</v>
      </c>
      <c r="AE38" s="4">
        <v>0.37</v>
      </c>
      <c r="AF38" s="4">
        <v>958</v>
      </c>
      <c r="AG38" s="4">
        <v>11</v>
      </c>
      <c r="AH38" s="4">
        <v>31</v>
      </c>
      <c r="AI38" s="4">
        <v>33</v>
      </c>
      <c r="AJ38" s="4">
        <v>191</v>
      </c>
      <c r="AK38" s="4">
        <v>190</v>
      </c>
      <c r="AL38" s="4">
        <v>3.7</v>
      </c>
      <c r="AM38" s="4">
        <v>195</v>
      </c>
      <c r="AN38" s="4" t="s">
        <v>155</v>
      </c>
      <c r="AO38" s="4">
        <v>1</v>
      </c>
      <c r="AP38" s="5">
        <v>0.86153935185185182</v>
      </c>
      <c r="AQ38" s="4">
        <v>47.158769999999997</v>
      </c>
      <c r="AR38" s="4">
        <v>-88.485952999999995</v>
      </c>
      <c r="AS38" s="4">
        <v>312.5</v>
      </c>
      <c r="AT38" s="4">
        <v>26.7</v>
      </c>
      <c r="AU38" s="4">
        <v>12</v>
      </c>
      <c r="AV38" s="4">
        <v>7</v>
      </c>
      <c r="AW38" s="4" t="s">
        <v>407</v>
      </c>
      <c r="AX38" s="4">
        <v>1.5354000000000001</v>
      </c>
      <c r="AY38" s="4">
        <v>1.7061999999999999</v>
      </c>
      <c r="AZ38" s="4">
        <v>2.3062</v>
      </c>
      <c r="BA38" s="4">
        <v>13.836</v>
      </c>
      <c r="BB38" s="4">
        <v>31.08</v>
      </c>
      <c r="BC38" s="4">
        <v>2.25</v>
      </c>
      <c r="BD38" s="4">
        <v>5.4029999999999996</v>
      </c>
      <c r="BE38" s="4">
        <v>3088.0230000000001</v>
      </c>
      <c r="BF38" s="4">
        <v>0</v>
      </c>
      <c r="BG38" s="4">
        <v>15.847</v>
      </c>
      <c r="BH38" s="4">
        <v>8.4719999999999995</v>
      </c>
      <c r="BI38" s="4">
        <v>24.318999999999999</v>
      </c>
      <c r="BJ38" s="4">
        <v>13.673999999999999</v>
      </c>
      <c r="BK38" s="4">
        <v>7.3109999999999999</v>
      </c>
      <c r="BL38" s="4">
        <v>20.984999999999999</v>
      </c>
      <c r="BM38" s="4">
        <v>2.8029999999999999</v>
      </c>
      <c r="BQ38" s="4">
        <v>3356.0619999999999</v>
      </c>
      <c r="BR38" s="4">
        <v>0.202157</v>
      </c>
      <c r="BS38" s="4">
        <v>-5</v>
      </c>
      <c r="BT38" s="4">
        <v>1.0142389999999999</v>
      </c>
      <c r="BU38" s="4">
        <v>4.9402109999999997</v>
      </c>
      <c r="BV38" s="4">
        <v>20.487628000000001</v>
      </c>
    </row>
    <row r="39" spans="1:74" x14ac:dyDescent="0.25">
      <c r="A39" s="2">
        <v>42801</v>
      </c>
      <c r="B39" s="3">
        <v>0.65320414351851852</v>
      </c>
      <c r="C39" s="4">
        <v>6.7119999999999997</v>
      </c>
      <c r="D39" s="4">
        <v>2.3999999999999998E-3</v>
      </c>
      <c r="E39" s="4">
        <v>24.453125</v>
      </c>
      <c r="F39" s="4">
        <v>321.5</v>
      </c>
      <c r="G39" s="4">
        <v>180.3</v>
      </c>
      <c r="H39" s="4">
        <v>40.5</v>
      </c>
      <c r="J39" s="4">
        <v>11.1</v>
      </c>
      <c r="K39" s="4">
        <v>0.9486</v>
      </c>
      <c r="L39" s="4">
        <v>6.3676000000000004</v>
      </c>
      <c r="M39" s="4">
        <v>2.3E-3</v>
      </c>
      <c r="N39" s="4">
        <v>304.96350000000001</v>
      </c>
      <c r="O39" s="4">
        <v>171.0427</v>
      </c>
      <c r="P39" s="4">
        <v>476</v>
      </c>
      <c r="Q39" s="4">
        <v>263.15210000000002</v>
      </c>
      <c r="R39" s="4">
        <v>147.59229999999999</v>
      </c>
      <c r="S39" s="4">
        <v>410.7</v>
      </c>
      <c r="T39" s="4">
        <v>40.534700000000001</v>
      </c>
      <c r="W39" s="4">
        <v>0</v>
      </c>
      <c r="X39" s="4">
        <v>10.533099999999999</v>
      </c>
      <c r="Y39" s="4">
        <v>11.9</v>
      </c>
      <c r="Z39" s="4">
        <v>823</v>
      </c>
      <c r="AA39" s="4">
        <v>840</v>
      </c>
      <c r="AB39" s="4">
        <v>861</v>
      </c>
      <c r="AC39" s="4">
        <v>27</v>
      </c>
      <c r="AD39" s="4">
        <v>16.149999999999999</v>
      </c>
      <c r="AE39" s="4">
        <v>0.37</v>
      </c>
      <c r="AF39" s="4">
        <v>958</v>
      </c>
      <c r="AG39" s="4">
        <v>11</v>
      </c>
      <c r="AH39" s="4">
        <v>31</v>
      </c>
      <c r="AI39" s="4">
        <v>33</v>
      </c>
      <c r="AJ39" s="4">
        <v>191</v>
      </c>
      <c r="AK39" s="4">
        <v>189.2</v>
      </c>
      <c r="AL39" s="4">
        <v>3.7</v>
      </c>
      <c r="AM39" s="4">
        <v>195</v>
      </c>
      <c r="AN39" s="4" t="s">
        <v>155</v>
      </c>
      <c r="AO39" s="4">
        <v>1</v>
      </c>
      <c r="AP39" s="5">
        <v>0.86155092592592597</v>
      </c>
      <c r="AQ39" s="4">
        <v>47.158720000000002</v>
      </c>
      <c r="AR39" s="4">
        <v>-88.485815000000002</v>
      </c>
      <c r="AS39" s="4">
        <v>312.3</v>
      </c>
      <c r="AT39" s="4">
        <v>25.6</v>
      </c>
      <c r="AU39" s="4">
        <v>12</v>
      </c>
      <c r="AV39" s="4">
        <v>7</v>
      </c>
      <c r="AW39" s="4" t="s">
        <v>407</v>
      </c>
      <c r="AX39" s="4">
        <v>1.5291999999999999</v>
      </c>
      <c r="AY39" s="4">
        <v>1.9354</v>
      </c>
      <c r="AZ39" s="4">
        <v>2.5</v>
      </c>
      <c r="BA39" s="4">
        <v>13.836</v>
      </c>
      <c r="BB39" s="4">
        <v>31.02</v>
      </c>
      <c r="BC39" s="4">
        <v>2.2400000000000002</v>
      </c>
      <c r="BD39" s="4">
        <v>5.415</v>
      </c>
      <c r="BE39" s="4">
        <v>3093.518</v>
      </c>
      <c r="BF39" s="4">
        <v>0.71699999999999997</v>
      </c>
      <c r="BG39" s="4">
        <v>15.515000000000001</v>
      </c>
      <c r="BH39" s="4">
        <v>8.702</v>
      </c>
      <c r="BI39" s="4">
        <v>24.216999999999999</v>
      </c>
      <c r="BJ39" s="4">
        <v>13.388</v>
      </c>
      <c r="BK39" s="4">
        <v>7.5090000000000003</v>
      </c>
      <c r="BL39" s="4">
        <v>20.896999999999998</v>
      </c>
      <c r="BM39" s="4">
        <v>0.63980000000000004</v>
      </c>
      <c r="BQ39" s="4">
        <v>3720.7669999999998</v>
      </c>
      <c r="BR39" s="4">
        <v>0.166906</v>
      </c>
      <c r="BS39" s="4">
        <v>-5</v>
      </c>
      <c r="BT39" s="4">
        <v>1.0147600000000001</v>
      </c>
      <c r="BU39" s="4">
        <v>4.0787680000000002</v>
      </c>
      <c r="BV39" s="4">
        <v>20.498156999999999</v>
      </c>
    </row>
    <row r="40" spans="1:74" x14ac:dyDescent="0.25">
      <c r="A40" s="2">
        <v>42801</v>
      </c>
      <c r="B40" s="3">
        <v>0.65321571759259256</v>
      </c>
      <c r="C40" s="4">
        <v>6.94</v>
      </c>
      <c r="D40" s="4">
        <v>3.3E-3</v>
      </c>
      <c r="E40" s="4">
        <v>32.890312000000002</v>
      </c>
      <c r="F40" s="4">
        <v>317.7</v>
      </c>
      <c r="G40" s="4">
        <v>187.3</v>
      </c>
      <c r="H40" s="4">
        <v>9.1999999999999993</v>
      </c>
      <c r="J40" s="4">
        <v>11.58</v>
      </c>
      <c r="K40" s="4">
        <v>0.94689999999999996</v>
      </c>
      <c r="L40" s="4">
        <v>6.5716999999999999</v>
      </c>
      <c r="M40" s="4">
        <v>3.0999999999999999E-3</v>
      </c>
      <c r="N40" s="4">
        <v>300.83920000000001</v>
      </c>
      <c r="O40" s="4">
        <v>177.38319999999999</v>
      </c>
      <c r="P40" s="4">
        <v>478.2</v>
      </c>
      <c r="Q40" s="4">
        <v>259.5933</v>
      </c>
      <c r="R40" s="4">
        <v>153.0635</v>
      </c>
      <c r="S40" s="4">
        <v>412.7</v>
      </c>
      <c r="T40" s="4">
        <v>9.1881000000000004</v>
      </c>
      <c r="W40" s="4">
        <v>0</v>
      </c>
      <c r="X40" s="4">
        <v>10.9657</v>
      </c>
      <c r="Y40" s="4">
        <v>12</v>
      </c>
      <c r="Z40" s="4">
        <v>823</v>
      </c>
      <c r="AA40" s="4">
        <v>840</v>
      </c>
      <c r="AB40" s="4">
        <v>861</v>
      </c>
      <c r="AC40" s="4">
        <v>27</v>
      </c>
      <c r="AD40" s="4">
        <v>16.149999999999999</v>
      </c>
      <c r="AE40" s="4">
        <v>0.37</v>
      </c>
      <c r="AF40" s="4">
        <v>958</v>
      </c>
      <c r="AG40" s="4">
        <v>11</v>
      </c>
      <c r="AH40" s="4">
        <v>31</v>
      </c>
      <c r="AI40" s="4">
        <v>33</v>
      </c>
      <c r="AJ40" s="4">
        <v>191</v>
      </c>
      <c r="AK40" s="4">
        <v>189</v>
      </c>
      <c r="AL40" s="4">
        <v>3.9</v>
      </c>
      <c r="AM40" s="4">
        <v>195</v>
      </c>
      <c r="AN40" s="4" t="s">
        <v>155</v>
      </c>
      <c r="AO40" s="4">
        <v>1</v>
      </c>
      <c r="AP40" s="5">
        <v>0.8615624999999999</v>
      </c>
      <c r="AQ40" s="4">
        <v>47.158676999999997</v>
      </c>
      <c r="AR40" s="4">
        <v>-88.485682999999995</v>
      </c>
      <c r="AS40" s="4">
        <v>312.10000000000002</v>
      </c>
      <c r="AT40" s="4">
        <v>24.2</v>
      </c>
      <c r="AU40" s="4">
        <v>12</v>
      </c>
      <c r="AV40" s="4">
        <v>7</v>
      </c>
      <c r="AW40" s="4" t="s">
        <v>407</v>
      </c>
      <c r="AX40" s="4">
        <v>1.4</v>
      </c>
      <c r="AY40" s="4">
        <v>2</v>
      </c>
      <c r="AZ40" s="4">
        <v>2.5</v>
      </c>
      <c r="BA40" s="4">
        <v>13.836</v>
      </c>
      <c r="BB40" s="4">
        <v>30.05</v>
      </c>
      <c r="BC40" s="4">
        <v>2.17</v>
      </c>
      <c r="BD40" s="4">
        <v>5.6079999999999997</v>
      </c>
      <c r="BE40" s="4">
        <v>3094.1179999999999</v>
      </c>
      <c r="BF40" s="4">
        <v>0.93300000000000005</v>
      </c>
      <c r="BG40" s="4">
        <v>14.833</v>
      </c>
      <c r="BH40" s="4">
        <v>8.7460000000000004</v>
      </c>
      <c r="BI40" s="4">
        <v>23.579000000000001</v>
      </c>
      <c r="BJ40" s="4">
        <v>12.798999999999999</v>
      </c>
      <c r="BK40" s="4">
        <v>7.5469999999999997</v>
      </c>
      <c r="BL40" s="4">
        <v>20.346</v>
      </c>
      <c r="BM40" s="4">
        <v>0.1406</v>
      </c>
      <c r="BQ40" s="4">
        <v>3754.0070000000001</v>
      </c>
      <c r="BR40" s="4">
        <v>0.17125799999999999</v>
      </c>
      <c r="BS40" s="4">
        <v>-5</v>
      </c>
      <c r="BT40" s="4">
        <v>1.0157609999999999</v>
      </c>
      <c r="BU40" s="4">
        <v>4.1851229999999999</v>
      </c>
      <c r="BV40" s="4">
        <v>20.518367000000001</v>
      </c>
    </row>
    <row r="41" spans="1:74" x14ac:dyDescent="0.25">
      <c r="A41" s="2">
        <v>42801</v>
      </c>
      <c r="B41" s="3">
        <v>0.65322729166666671</v>
      </c>
      <c r="C41" s="4">
        <v>7.13</v>
      </c>
      <c r="D41" s="4">
        <v>3.8E-3</v>
      </c>
      <c r="E41" s="4">
        <v>38.134887999999997</v>
      </c>
      <c r="F41" s="4">
        <v>321.5</v>
      </c>
      <c r="G41" s="4">
        <v>187.5</v>
      </c>
      <c r="H41" s="4">
        <v>0.7</v>
      </c>
      <c r="J41" s="4">
        <v>11.47</v>
      </c>
      <c r="K41" s="4">
        <v>0.94540000000000002</v>
      </c>
      <c r="L41" s="4">
        <v>6.7403000000000004</v>
      </c>
      <c r="M41" s="4">
        <v>3.5999999999999999E-3</v>
      </c>
      <c r="N41" s="4">
        <v>303.93790000000001</v>
      </c>
      <c r="O41" s="4">
        <v>177.2775</v>
      </c>
      <c r="P41" s="4">
        <v>481.2</v>
      </c>
      <c r="Q41" s="4">
        <v>262.26710000000003</v>
      </c>
      <c r="R41" s="4">
        <v>152.97229999999999</v>
      </c>
      <c r="S41" s="4">
        <v>415.2</v>
      </c>
      <c r="T41" s="4">
        <v>0.74399999999999999</v>
      </c>
      <c r="W41" s="4">
        <v>0</v>
      </c>
      <c r="X41" s="4">
        <v>10.844099999999999</v>
      </c>
      <c r="Y41" s="4">
        <v>11.9</v>
      </c>
      <c r="Z41" s="4">
        <v>824</v>
      </c>
      <c r="AA41" s="4">
        <v>840</v>
      </c>
      <c r="AB41" s="4">
        <v>863</v>
      </c>
      <c r="AC41" s="4">
        <v>27</v>
      </c>
      <c r="AD41" s="4">
        <v>16.149999999999999</v>
      </c>
      <c r="AE41" s="4">
        <v>0.37</v>
      </c>
      <c r="AF41" s="4">
        <v>958</v>
      </c>
      <c r="AG41" s="4">
        <v>11</v>
      </c>
      <c r="AH41" s="4">
        <v>31</v>
      </c>
      <c r="AI41" s="4">
        <v>33</v>
      </c>
      <c r="AJ41" s="4">
        <v>191</v>
      </c>
      <c r="AK41" s="4">
        <v>189.8</v>
      </c>
      <c r="AL41" s="4">
        <v>3.8</v>
      </c>
      <c r="AM41" s="4">
        <v>195</v>
      </c>
      <c r="AN41" s="4" t="s">
        <v>155</v>
      </c>
      <c r="AO41" s="4">
        <v>1</v>
      </c>
      <c r="AP41" s="5">
        <v>0.86157407407407405</v>
      </c>
      <c r="AQ41" s="4">
        <v>47.158639999999998</v>
      </c>
      <c r="AR41" s="4">
        <v>-88.485557999999997</v>
      </c>
      <c r="AS41" s="4">
        <v>311.89999999999998</v>
      </c>
      <c r="AT41" s="4">
        <v>23.4</v>
      </c>
      <c r="AU41" s="4">
        <v>12</v>
      </c>
      <c r="AV41" s="4">
        <v>7</v>
      </c>
      <c r="AW41" s="4" t="s">
        <v>407</v>
      </c>
      <c r="AX41" s="4">
        <v>1.4706710000000001</v>
      </c>
      <c r="AY41" s="4">
        <v>2.0353349999999999</v>
      </c>
      <c r="AZ41" s="4">
        <v>2.6060059999999998</v>
      </c>
      <c r="BA41" s="4">
        <v>13.836</v>
      </c>
      <c r="BB41" s="4">
        <v>29.27</v>
      </c>
      <c r="BC41" s="4">
        <v>2.12</v>
      </c>
      <c r="BD41" s="4">
        <v>5.7779999999999996</v>
      </c>
      <c r="BE41" s="4">
        <v>3093.8560000000002</v>
      </c>
      <c r="BF41" s="4">
        <v>1.0529999999999999</v>
      </c>
      <c r="BG41" s="4">
        <v>14.61</v>
      </c>
      <c r="BH41" s="4">
        <v>8.5210000000000008</v>
      </c>
      <c r="BI41" s="4">
        <v>23.131</v>
      </c>
      <c r="BJ41" s="4">
        <v>12.606999999999999</v>
      </c>
      <c r="BK41" s="4">
        <v>7.3529999999999998</v>
      </c>
      <c r="BL41" s="4">
        <v>19.96</v>
      </c>
      <c r="BM41" s="4">
        <v>1.11E-2</v>
      </c>
      <c r="BQ41" s="4">
        <v>3619.1889999999999</v>
      </c>
      <c r="BR41" s="4">
        <v>0.188415</v>
      </c>
      <c r="BS41" s="4">
        <v>-5</v>
      </c>
      <c r="BT41" s="4">
        <v>1.014478</v>
      </c>
      <c r="BU41" s="4">
        <v>4.6043909999999997</v>
      </c>
      <c r="BV41" s="4">
        <v>20.492456000000001</v>
      </c>
    </row>
    <row r="42" spans="1:74" x14ac:dyDescent="0.25">
      <c r="A42" s="2">
        <v>42801</v>
      </c>
      <c r="B42" s="3">
        <v>0.65323886574074075</v>
      </c>
      <c r="C42" s="4">
        <v>7.18</v>
      </c>
      <c r="D42" s="4">
        <v>2.0999999999999999E-3</v>
      </c>
      <c r="E42" s="4">
        <v>21.482098000000001</v>
      </c>
      <c r="F42" s="4">
        <v>333.3</v>
      </c>
      <c r="G42" s="4">
        <v>186.8</v>
      </c>
      <c r="H42" s="4">
        <v>3.4</v>
      </c>
      <c r="J42" s="4">
        <v>11.14</v>
      </c>
      <c r="K42" s="4">
        <v>0.94510000000000005</v>
      </c>
      <c r="L42" s="4">
        <v>6.7855999999999996</v>
      </c>
      <c r="M42" s="4">
        <v>2E-3</v>
      </c>
      <c r="N42" s="4">
        <v>314.96640000000002</v>
      </c>
      <c r="O42" s="4">
        <v>176.53909999999999</v>
      </c>
      <c r="P42" s="4">
        <v>491.5</v>
      </c>
      <c r="Q42" s="4">
        <v>271.49459999999999</v>
      </c>
      <c r="R42" s="4">
        <v>152.17310000000001</v>
      </c>
      <c r="S42" s="4">
        <v>423.7</v>
      </c>
      <c r="T42" s="4">
        <v>3.3944000000000001</v>
      </c>
      <c r="W42" s="4">
        <v>0</v>
      </c>
      <c r="X42" s="4">
        <v>10.531700000000001</v>
      </c>
      <c r="Y42" s="4">
        <v>12</v>
      </c>
      <c r="Z42" s="4">
        <v>823</v>
      </c>
      <c r="AA42" s="4">
        <v>840</v>
      </c>
      <c r="AB42" s="4">
        <v>862</v>
      </c>
      <c r="AC42" s="4">
        <v>26.2</v>
      </c>
      <c r="AD42" s="4">
        <v>15.7</v>
      </c>
      <c r="AE42" s="4">
        <v>0.36</v>
      </c>
      <c r="AF42" s="4">
        <v>958</v>
      </c>
      <c r="AG42" s="4">
        <v>11</v>
      </c>
      <c r="AH42" s="4">
        <v>31</v>
      </c>
      <c r="AI42" s="4">
        <v>33</v>
      </c>
      <c r="AJ42" s="4">
        <v>191.8</v>
      </c>
      <c r="AK42" s="4">
        <v>190</v>
      </c>
      <c r="AL42" s="4">
        <v>3.8</v>
      </c>
      <c r="AM42" s="4">
        <v>195</v>
      </c>
      <c r="AN42" s="4" t="s">
        <v>155</v>
      </c>
      <c r="AO42" s="4">
        <v>1</v>
      </c>
      <c r="AP42" s="5">
        <v>0.8615856481481482</v>
      </c>
      <c r="AQ42" s="4">
        <v>47.158607000000003</v>
      </c>
      <c r="AR42" s="4">
        <v>-88.485432000000003</v>
      </c>
      <c r="AS42" s="4">
        <v>311.7</v>
      </c>
      <c r="AT42" s="4">
        <v>22.9</v>
      </c>
      <c r="AU42" s="4">
        <v>12</v>
      </c>
      <c r="AV42" s="4">
        <v>7</v>
      </c>
      <c r="AW42" s="4" t="s">
        <v>407</v>
      </c>
      <c r="AX42" s="4">
        <v>1.6</v>
      </c>
      <c r="AY42" s="4">
        <v>1.8875999999999999</v>
      </c>
      <c r="AZ42" s="4">
        <v>2.6230000000000002</v>
      </c>
      <c r="BA42" s="4">
        <v>13.836</v>
      </c>
      <c r="BB42" s="4">
        <v>29.08</v>
      </c>
      <c r="BC42" s="4">
        <v>2.1</v>
      </c>
      <c r="BD42" s="4">
        <v>5.8120000000000003</v>
      </c>
      <c r="BE42" s="4">
        <v>3094.348</v>
      </c>
      <c r="BF42" s="4">
        <v>0.58899999999999997</v>
      </c>
      <c r="BG42" s="4">
        <v>15.041</v>
      </c>
      <c r="BH42" s="4">
        <v>8.4309999999999992</v>
      </c>
      <c r="BI42" s="4">
        <v>23.472000000000001</v>
      </c>
      <c r="BJ42" s="4">
        <v>12.965</v>
      </c>
      <c r="BK42" s="4">
        <v>7.2670000000000003</v>
      </c>
      <c r="BL42" s="4">
        <v>20.231999999999999</v>
      </c>
      <c r="BM42" s="4">
        <v>5.0299999999999997E-2</v>
      </c>
      <c r="BQ42" s="4">
        <v>3492.0320000000002</v>
      </c>
      <c r="BR42" s="4">
        <v>0.17601900000000001</v>
      </c>
      <c r="BS42" s="4">
        <v>-5</v>
      </c>
      <c r="BT42" s="4">
        <v>1.015522</v>
      </c>
      <c r="BU42" s="4">
        <v>4.3014650000000003</v>
      </c>
      <c r="BV42" s="4">
        <v>20.513544</v>
      </c>
    </row>
    <row r="43" spans="1:74" x14ac:dyDescent="0.25">
      <c r="A43" s="2">
        <v>42801</v>
      </c>
      <c r="B43" s="3">
        <v>0.65325043981481479</v>
      </c>
      <c r="C43" s="4">
        <v>6.6879999999999997</v>
      </c>
      <c r="D43" s="4">
        <v>2E-3</v>
      </c>
      <c r="E43" s="4">
        <v>20</v>
      </c>
      <c r="F43" s="4">
        <v>339.5</v>
      </c>
      <c r="G43" s="4">
        <v>181.8</v>
      </c>
      <c r="H43" s="4">
        <v>1.7</v>
      </c>
      <c r="J43" s="4">
        <v>11</v>
      </c>
      <c r="K43" s="4">
        <v>0.94899999999999995</v>
      </c>
      <c r="L43" s="4">
        <v>6.3474000000000004</v>
      </c>
      <c r="M43" s="4">
        <v>1.9E-3</v>
      </c>
      <c r="N43" s="4">
        <v>322.15769999999998</v>
      </c>
      <c r="O43" s="4">
        <v>172.50659999999999</v>
      </c>
      <c r="P43" s="4">
        <v>494.7</v>
      </c>
      <c r="Q43" s="4">
        <v>277.60059999999999</v>
      </c>
      <c r="R43" s="4">
        <v>148.64750000000001</v>
      </c>
      <c r="S43" s="4">
        <v>426.2</v>
      </c>
      <c r="T43" s="4">
        <v>1.7369000000000001</v>
      </c>
      <c r="W43" s="4">
        <v>0</v>
      </c>
      <c r="X43" s="4">
        <v>10.439500000000001</v>
      </c>
      <c r="Y43" s="4">
        <v>11.9</v>
      </c>
      <c r="Z43" s="4">
        <v>823</v>
      </c>
      <c r="AA43" s="4">
        <v>840</v>
      </c>
      <c r="AB43" s="4">
        <v>862</v>
      </c>
      <c r="AC43" s="4">
        <v>26</v>
      </c>
      <c r="AD43" s="4">
        <v>15.55</v>
      </c>
      <c r="AE43" s="4">
        <v>0.36</v>
      </c>
      <c r="AF43" s="4">
        <v>958</v>
      </c>
      <c r="AG43" s="4">
        <v>11</v>
      </c>
      <c r="AH43" s="4">
        <v>31</v>
      </c>
      <c r="AI43" s="4">
        <v>33</v>
      </c>
      <c r="AJ43" s="4">
        <v>191.2</v>
      </c>
      <c r="AK43" s="4">
        <v>190</v>
      </c>
      <c r="AL43" s="4">
        <v>3.8</v>
      </c>
      <c r="AM43" s="4">
        <v>195</v>
      </c>
      <c r="AN43" s="4" t="s">
        <v>155</v>
      </c>
      <c r="AO43" s="4">
        <v>1</v>
      </c>
      <c r="AP43" s="5">
        <v>0.86159722222222224</v>
      </c>
      <c r="AQ43" s="4">
        <v>47.158580999999998</v>
      </c>
      <c r="AR43" s="4">
        <v>-88.485303000000002</v>
      </c>
      <c r="AS43" s="4">
        <v>311.39999999999998</v>
      </c>
      <c r="AT43" s="4">
        <v>22.7</v>
      </c>
      <c r="AU43" s="4">
        <v>12</v>
      </c>
      <c r="AV43" s="4">
        <v>8</v>
      </c>
      <c r="AW43" s="4" t="s">
        <v>408</v>
      </c>
      <c r="AX43" s="4">
        <v>1.6</v>
      </c>
      <c r="AY43" s="4">
        <v>1.5</v>
      </c>
      <c r="AZ43" s="4">
        <v>2.2999999999999998</v>
      </c>
      <c r="BA43" s="4">
        <v>13.836</v>
      </c>
      <c r="BB43" s="4">
        <v>31.15</v>
      </c>
      <c r="BC43" s="4">
        <v>2.25</v>
      </c>
      <c r="BD43" s="4">
        <v>5.37</v>
      </c>
      <c r="BE43" s="4">
        <v>3095.681</v>
      </c>
      <c r="BF43" s="4">
        <v>0.58899999999999997</v>
      </c>
      <c r="BG43" s="4">
        <v>16.454000000000001</v>
      </c>
      <c r="BH43" s="4">
        <v>8.8109999999999999</v>
      </c>
      <c r="BI43" s="4">
        <v>25.263999999999999</v>
      </c>
      <c r="BJ43" s="4">
        <v>14.178000000000001</v>
      </c>
      <c r="BK43" s="4">
        <v>7.5919999999999996</v>
      </c>
      <c r="BL43" s="4">
        <v>21.77</v>
      </c>
      <c r="BM43" s="4">
        <v>2.75E-2</v>
      </c>
      <c r="BQ43" s="4">
        <v>3701.9960000000001</v>
      </c>
      <c r="BR43" s="4">
        <v>0.18165400000000001</v>
      </c>
      <c r="BS43" s="4">
        <v>-5</v>
      </c>
      <c r="BT43" s="4">
        <v>1.014478</v>
      </c>
      <c r="BU43" s="4">
        <v>4.4391689999999997</v>
      </c>
      <c r="BV43" s="4">
        <v>20.492456000000001</v>
      </c>
    </row>
    <row r="44" spans="1:74" x14ac:dyDescent="0.25">
      <c r="A44" s="2">
        <v>42801</v>
      </c>
      <c r="B44" s="3">
        <v>0.65326201388888883</v>
      </c>
      <c r="C44" s="4">
        <v>5.8959999999999999</v>
      </c>
      <c r="D44" s="4">
        <v>2.0000000000000001E-4</v>
      </c>
      <c r="E44" s="4">
        <v>1.7014450000000001</v>
      </c>
      <c r="F44" s="4">
        <v>334.3</v>
      </c>
      <c r="G44" s="4">
        <v>175.5</v>
      </c>
      <c r="H44" s="4">
        <v>1.1000000000000001</v>
      </c>
      <c r="J44" s="4">
        <v>11</v>
      </c>
      <c r="K44" s="4">
        <v>0.95540000000000003</v>
      </c>
      <c r="L44" s="4">
        <v>5.6334</v>
      </c>
      <c r="M44" s="4">
        <v>2.0000000000000001E-4</v>
      </c>
      <c r="N44" s="4">
        <v>319.42630000000003</v>
      </c>
      <c r="O44" s="4">
        <v>167.62950000000001</v>
      </c>
      <c r="P44" s="4">
        <v>487.1</v>
      </c>
      <c r="Q44" s="4">
        <v>275.24700000000001</v>
      </c>
      <c r="R44" s="4">
        <v>144.44499999999999</v>
      </c>
      <c r="S44" s="4">
        <v>419.7</v>
      </c>
      <c r="T44" s="4">
        <v>1.1317999999999999</v>
      </c>
      <c r="W44" s="4">
        <v>0</v>
      </c>
      <c r="X44" s="4">
        <v>10.5093</v>
      </c>
      <c r="Y44" s="4">
        <v>11.9</v>
      </c>
      <c r="Z44" s="4">
        <v>822</v>
      </c>
      <c r="AA44" s="4">
        <v>840</v>
      </c>
      <c r="AB44" s="4">
        <v>860</v>
      </c>
      <c r="AC44" s="4">
        <v>26</v>
      </c>
      <c r="AD44" s="4">
        <v>15.55</v>
      </c>
      <c r="AE44" s="4">
        <v>0.36</v>
      </c>
      <c r="AF44" s="4">
        <v>958</v>
      </c>
      <c r="AG44" s="4">
        <v>11</v>
      </c>
      <c r="AH44" s="4">
        <v>31</v>
      </c>
      <c r="AI44" s="4">
        <v>33</v>
      </c>
      <c r="AJ44" s="4">
        <v>191</v>
      </c>
      <c r="AK44" s="4">
        <v>190</v>
      </c>
      <c r="AL44" s="4">
        <v>3.6</v>
      </c>
      <c r="AM44" s="4">
        <v>195</v>
      </c>
      <c r="AN44" s="4" t="s">
        <v>155</v>
      </c>
      <c r="AO44" s="4">
        <v>1</v>
      </c>
      <c r="AP44" s="5">
        <v>0.86160879629629628</v>
      </c>
      <c r="AQ44" s="4">
        <v>47.158560999999999</v>
      </c>
      <c r="AR44" s="4">
        <v>-88.485173000000003</v>
      </c>
      <c r="AS44" s="4">
        <v>311.10000000000002</v>
      </c>
      <c r="AT44" s="4">
        <v>22.2</v>
      </c>
      <c r="AU44" s="4">
        <v>12</v>
      </c>
      <c r="AV44" s="4">
        <v>8</v>
      </c>
      <c r="AW44" s="4" t="s">
        <v>408</v>
      </c>
      <c r="AX44" s="4">
        <v>1.6708000000000001</v>
      </c>
      <c r="AY44" s="4">
        <v>1.5354000000000001</v>
      </c>
      <c r="AZ44" s="4">
        <v>2.3353999999999999</v>
      </c>
      <c r="BA44" s="4">
        <v>13.836</v>
      </c>
      <c r="BB44" s="4">
        <v>35.229999999999997</v>
      </c>
      <c r="BC44" s="4">
        <v>2.5499999999999998</v>
      </c>
      <c r="BD44" s="4">
        <v>4.6689999999999996</v>
      </c>
      <c r="BE44" s="4">
        <v>3099.0279999999998</v>
      </c>
      <c r="BF44" s="4">
        <v>5.7000000000000002E-2</v>
      </c>
      <c r="BG44" s="4">
        <v>18.402000000000001</v>
      </c>
      <c r="BH44" s="4">
        <v>9.657</v>
      </c>
      <c r="BI44" s="4">
        <v>28.059000000000001</v>
      </c>
      <c r="BJ44" s="4">
        <v>15.856999999999999</v>
      </c>
      <c r="BK44" s="4">
        <v>8.3209999999999997</v>
      </c>
      <c r="BL44" s="4">
        <v>24.178000000000001</v>
      </c>
      <c r="BM44" s="4">
        <v>2.0199999999999999E-2</v>
      </c>
      <c r="BQ44" s="4">
        <v>4203.6540000000005</v>
      </c>
      <c r="BR44" s="4">
        <v>0.136296</v>
      </c>
      <c r="BS44" s="4">
        <v>-5</v>
      </c>
      <c r="BT44" s="4">
        <v>1.014</v>
      </c>
      <c r="BU44" s="4">
        <v>3.3307340000000001</v>
      </c>
      <c r="BV44" s="4">
        <v>20.482800000000001</v>
      </c>
    </row>
    <row r="45" spans="1:74" x14ac:dyDescent="0.25">
      <c r="A45" s="2">
        <v>42801</v>
      </c>
      <c r="B45" s="3">
        <v>0.65327358796296298</v>
      </c>
      <c r="C45" s="4">
        <v>5.5640000000000001</v>
      </c>
      <c r="D45" s="4">
        <v>6.9999999999999999E-4</v>
      </c>
      <c r="E45" s="4">
        <v>7.2338639999999996</v>
      </c>
      <c r="F45" s="4">
        <v>322.7</v>
      </c>
      <c r="G45" s="4">
        <v>175.4</v>
      </c>
      <c r="H45" s="4">
        <v>4.9000000000000004</v>
      </c>
      <c r="J45" s="4">
        <v>11.91</v>
      </c>
      <c r="K45" s="4">
        <v>0.95809999999999995</v>
      </c>
      <c r="L45" s="4">
        <v>5.3307000000000002</v>
      </c>
      <c r="M45" s="4">
        <v>6.9999999999999999E-4</v>
      </c>
      <c r="N45" s="4">
        <v>309.14980000000003</v>
      </c>
      <c r="O45" s="4">
        <v>168.05369999999999</v>
      </c>
      <c r="P45" s="4">
        <v>477.2</v>
      </c>
      <c r="Q45" s="4">
        <v>266.39179999999999</v>
      </c>
      <c r="R45" s="4">
        <v>144.81049999999999</v>
      </c>
      <c r="S45" s="4">
        <v>411.2</v>
      </c>
      <c r="T45" s="4">
        <v>4.9139999999999997</v>
      </c>
      <c r="W45" s="4">
        <v>0</v>
      </c>
      <c r="X45" s="4">
        <v>11.4099</v>
      </c>
      <c r="Y45" s="4">
        <v>12</v>
      </c>
      <c r="Z45" s="4">
        <v>822</v>
      </c>
      <c r="AA45" s="4">
        <v>839</v>
      </c>
      <c r="AB45" s="4">
        <v>861</v>
      </c>
      <c r="AC45" s="4">
        <v>26</v>
      </c>
      <c r="AD45" s="4">
        <v>15.55</v>
      </c>
      <c r="AE45" s="4">
        <v>0.36</v>
      </c>
      <c r="AF45" s="4">
        <v>958</v>
      </c>
      <c r="AG45" s="4">
        <v>11</v>
      </c>
      <c r="AH45" s="4">
        <v>31</v>
      </c>
      <c r="AI45" s="4">
        <v>33</v>
      </c>
      <c r="AJ45" s="4">
        <v>191.8</v>
      </c>
      <c r="AK45" s="4">
        <v>190</v>
      </c>
      <c r="AL45" s="4">
        <v>3.7</v>
      </c>
      <c r="AM45" s="4">
        <v>195</v>
      </c>
      <c r="AN45" s="4" t="s">
        <v>155</v>
      </c>
      <c r="AO45" s="4">
        <v>1</v>
      </c>
      <c r="AP45" s="5">
        <v>0.86162037037037031</v>
      </c>
      <c r="AQ45" s="4">
        <v>47.158543999999999</v>
      </c>
      <c r="AR45" s="4">
        <v>-88.485045</v>
      </c>
      <c r="AS45" s="4">
        <v>310.8</v>
      </c>
      <c r="AT45" s="4">
        <v>21.9</v>
      </c>
      <c r="AU45" s="4">
        <v>12</v>
      </c>
      <c r="AV45" s="4">
        <v>8</v>
      </c>
      <c r="AW45" s="4" t="s">
        <v>408</v>
      </c>
      <c r="AX45" s="4">
        <v>1.8708</v>
      </c>
      <c r="AY45" s="4">
        <v>1.7061999999999999</v>
      </c>
      <c r="AZ45" s="4">
        <v>2.5415999999999999</v>
      </c>
      <c r="BA45" s="4">
        <v>13.836</v>
      </c>
      <c r="BB45" s="4">
        <v>37.28</v>
      </c>
      <c r="BC45" s="4">
        <v>2.69</v>
      </c>
      <c r="BD45" s="4">
        <v>4.3710000000000004</v>
      </c>
      <c r="BE45" s="4">
        <v>3099.741</v>
      </c>
      <c r="BF45" s="4">
        <v>0.25700000000000001</v>
      </c>
      <c r="BG45" s="4">
        <v>18.824999999999999</v>
      </c>
      <c r="BH45" s="4">
        <v>10.234</v>
      </c>
      <c r="BI45" s="4">
        <v>29.059000000000001</v>
      </c>
      <c r="BJ45" s="4">
        <v>16.222000000000001</v>
      </c>
      <c r="BK45" s="4">
        <v>8.8179999999999996</v>
      </c>
      <c r="BL45" s="4">
        <v>25.04</v>
      </c>
      <c r="BM45" s="4">
        <v>9.2799999999999994E-2</v>
      </c>
      <c r="BQ45" s="4">
        <v>4824.1559999999999</v>
      </c>
      <c r="BR45" s="4">
        <v>0.111107</v>
      </c>
      <c r="BS45" s="4">
        <v>-5</v>
      </c>
      <c r="BT45" s="4">
        <v>1.015522</v>
      </c>
      <c r="BU45" s="4">
        <v>2.7151770000000002</v>
      </c>
      <c r="BV45" s="4">
        <v>20.513544</v>
      </c>
    </row>
    <row r="46" spans="1:74" x14ac:dyDescent="0.25">
      <c r="A46" s="2">
        <v>42801</v>
      </c>
      <c r="B46" s="3">
        <v>0.65328516203703701</v>
      </c>
      <c r="C46" s="4">
        <v>5.798</v>
      </c>
      <c r="D46" s="4">
        <v>2.5000000000000001E-3</v>
      </c>
      <c r="E46" s="4">
        <v>24.694215</v>
      </c>
      <c r="F46" s="4">
        <v>297.60000000000002</v>
      </c>
      <c r="G46" s="4">
        <v>183</v>
      </c>
      <c r="H46" s="4">
        <v>0</v>
      </c>
      <c r="J46" s="4">
        <v>12.87</v>
      </c>
      <c r="K46" s="4">
        <v>0.95630000000000004</v>
      </c>
      <c r="L46" s="4">
        <v>5.5449000000000002</v>
      </c>
      <c r="M46" s="4">
        <v>2.3999999999999998E-3</v>
      </c>
      <c r="N46" s="4">
        <v>284.6472</v>
      </c>
      <c r="O46" s="4">
        <v>175.02529999999999</v>
      </c>
      <c r="P46" s="4">
        <v>459.7</v>
      </c>
      <c r="Q46" s="4">
        <v>245.01769999999999</v>
      </c>
      <c r="R46" s="4">
        <v>150.65780000000001</v>
      </c>
      <c r="S46" s="4">
        <v>395.7</v>
      </c>
      <c r="T46" s="4">
        <v>0</v>
      </c>
      <c r="W46" s="4">
        <v>0</v>
      </c>
      <c r="X46" s="4">
        <v>12.310499999999999</v>
      </c>
      <c r="Y46" s="4">
        <v>11.9</v>
      </c>
      <c r="Z46" s="4">
        <v>823</v>
      </c>
      <c r="AA46" s="4">
        <v>841</v>
      </c>
      <c r="AB46" s="4">
        <v>861</v>
      </c>
      <c r="AC46" s="4">
        <v>25.2</v>
      </c>
      <c r="AD46" s="4">
        <v>15.1</v>
      </c>
      <c r="AE46" s="4">
        <v>0.35</v>
      </c>
      <c r="AF46" s="4">
        <v>958</v>
      </c>
      <c r="AG46" s="4">
        <v>11</v>
      </c>
      <c r="AH46" s="4">
        <v>31</v>
      </c>
      <c r="AI46" s="4">
        <v>33</v>
      </c>
      <c r="AJ46" s="4">
        <v>191.2</v>
      </c>
      <c r="AK46" s="4">
        <v>190</v>
      </c>
      <c r="AL46" s="4">
        <v>3.8</v>
      </c>
      <c r="AM46" s="4">
        <v>195</v>
      </c>
      <c r="AN46" s="4" t="s">
        <v>155</v>
      </c>
      <c r="AO46" s="4">
        <v>1</v>
      </c>
      <c r="AP46" s="5">
        <v>0.86163194444444446</v>
      </c>
      <c r="AQ46" s="4">
        <v>47.158535000000001</v>
      </c>
      <c r="AR46" s="4">
        <v>-88.484915999999998</v>
      </c>
      <c r="AS46" s="4">
        <v>310.39999999999998</v>
      </c>
      <c r="AT46" s="4">
        <v>21.1</v>
      </c>
      <c r="AU46" s="4">
        <v>12</v>
      </c>
      <c r="AV46" s="4">
        <v>8</v>
      </c>
      <c r="AW46" s="4" t="s">
        <v>408</v>
      </c>
      <c r="AX46" s="4">
        <v>2</v>
      </c>
      <c r="AY46" s="4">
        <v>1.9708000000000001</v>
      </c>
      <c r="AZ46" s="4">
        <v>2.8708</v>
      </c>
      <c r="BA46" s="4">
        <v>13.836</v>
      </c>
      <c r="BB46" s="4">
        <v>35.799999999999997</v>
      </c>
      <c r="BC46" s="4">
        <v>2.59</v>
      </c>
      <c r="BD46" s="4">
        <v>4.5659999999999998</v>
      </c>
      <c r="BE46" s="4">
        <v>3098.2060000000001</v>
      </c>
      <c r="BF46" s="4">
        <v>0.84</v>
      </c>
      <c r="BG46" s="4">
        <v>16.655999999999999</v>
      </c>
      <c r="BH46" s="4">
        <v>10.241</v>
      </c>
      <c r="BI46" s="4">
        <v>26.896999999999998</v>
      </c>
      <c r="BJ46" s="4">
        <v>14.337</v>
      </c>
      <c r="BK46" s="4">
        <v>8.8149999999999995</v>
      </c>
      <c r="BL46" s="4">
        <v>23.152000000000001</v>
      </c>
      <c r="BM46" s="4">
        <v>0</v>
      </c>
      <c r="BQ46" s="4">
        <v>5001.4110000000001</v>
      </c>
      <c r="BR46" s="4">
        <v>0.117132</v>
      </c>
      <c r="BS46" s="4">
        <v>-5</v>
      </c>
      <c r="BT46" s="4">
        <v>1.014478</v>
      </c>
      <c r="BU46" s="4">
        <v>2.8624130000000001</v>
      </c>
      <c r="BV46" s="4">
        <v>20.492456000000001</v>
      </c>
    </row>
    <row r="47" spans="1:74" x14ac:dyDescent="0.25">
      <c r="A47" s="2">
        <v>42801</v>
      </c>
      <c r="B47" s="3">
        <v>0.65329673611111116</v>
      </c>
      <c r="C47" s="4">
        <v>5.8570000000000002</v>
      </c>
      <c r="D47" s="4">
        <v>1.1999999999999999E-3</v>
      </c>
      <c r="E47" s="4">
        <v>11.851542999999999</v>
      </c>
      <c r="F47" s="4">
        <v>304.2</v>
      </c>
      <c r="G47" s="4">
        <v>190.7</v>
      </c>
      <c r="H47" s="4">
        <v>3.9</v>
      </c>
      <c r="J47" s="4">
        <v>13</v>
      </c>
      <c r="K47" s="4">
        <v>0.95599999999999996</v>
      </c>
      <c r="L47" s="4">
        <v>5.5989000000000004</v>
      </c>
      <c r="M47" s="4">
        <v>1.1000000000000001E-3</v>
      </c>
      <c r="N47" s="4">
        <v>290.78219999999999</v>
      </c>
      <c r="O47" s="4">
        <v>182.27850000000001</v>
      </c>
      <c r="P47" s="4">
        <v>473.1</v>
      </c>
      <c r="Q47" s="4">
        <v>250.21520000000001</v>
      </c>
      <c r="R47" s="4">
        <v>156.84889999999999</v>
      </c>
      <c r="S47" s="4">
        <v>407.1</v>
      </c>
      <c r="T47" s="4">
        <v>3.8889</v>
      </c>
      <c r="W47" s="4">
        <v>0</v>
      </c>
      <c r="X47" s="4">
        <v>12.4277</v>
      </c>
      <c r="Y47" s="4">
        <v>12</v>
      </c>
      <c r="Z47" s="4">
        <v>823</v>
      </c>
      <c r="AA47" s="4">
        <v>839</v>
      </c>
      <c r="AB47" s="4">
        <v>862</v>
      </c>
      <c r="AC47" s="4">
        <v>25</v>
      </c>
      <c r="AD47" s="4">
        <v>14.95</v>
      </c>
      <c r="AE47" s="4">
        <v>0.34</v>
      </c>
      <c r="AF47" s="4">
        <v>958</v>
      </c>
      <c r="AG47" s="4">
        <v>11</v>
      </c>
      <c r="AH47" s="4">
        <v>31</v>
      </c>
      <c r="AI47" s="4">
        <v>33</v>
      </c>
      <c r="AJ47" s="4">
        <v>191.8</v>
      </c>
      <c r="AK47" s="4">
        <v>190</v>
      </c>
      <c r="AL47" s="4">
        <v>4</v>
      </c>
      <c r="AM47" s="4">
        <v>195</v>
      </c>
      <c r="AN47" s="4" t="s">
        <v>155</v>
      </c>
      <c r="AO47" s="4">
        <v>1</v>
      </c>
      <c r="AP47" s="5">
        <v>0.86164351851851861</v>
      </c>
      <c r="AQ47" s="4">
        <v>47.158529999999999</v>
      </c>
      <c r="AR47" s="4">
        <v>-88.484796000000003</v>
      </c>
      <c r="AS47" s="4">
        <v>310.2</v>
      </c>
      <c r="AT47" s="4">
        <v>20.5</v>
      </c>
      <c r="AU47" s="4">
        <v>12</v>
      </c>
      <c r="AV47" s="4">
        <v>8</v>
      </c>
      <c r="AW47" s="4" t="s">
        <v>408</v>
      </c>
      <c r="AX47" s="4">
        <v>2.0354000000000001</v>
      </c>
      <c r="AY47" s="4">
        <v>1.7105999999999999</v>
      </c>
      <c r="AZ47" s="4">
        <v>2.9291999999999998</v>
      </c>
      <c r="BA47" s="4">
        <v>13.836</v>
      </c>
      <c r="BB47" s="4">
        <v>35.46</v>
      </c>
      <c r="BC47" s="4">
        <v>2.56</v>
      </c>
      <c r="BD47" s="4">
        <v>4.6050000000000004</v>
      </c>
      <c r="BE47" s="4">
        <v>3098.471</v>
      </c>
      <c r="BF47" s="4">
        <v>0.39900000000000002</v>
      </c>
      <c r="BG47" s="4">
        <v>16.852</v>
      </c>
      <c r="BH47" s="4">
        <v>10.564</v>
      </c>
      <c r="BI47" s="4">
        <v>27.416</v>
      </c>
      <c r="BJ47" s="4">
        <v>14.500999999999999</v>
      </c>
      <c r="BK47" s="4">
        <v>9.09</v>
      </c>
      <c r="BL47" s="4">
        <v>23.591000000000001</v>
      </c>
      <c r="BM47" s="4">
        <v>6.9900000000000004E-2</v>
      </c>
      <c r="BQ47" s="4">
        <v>5000.7560000000003</v>
      </c>
      <c r="BR47" s="4">
        <v>0.122283</v>
      </c>
      <c r="BS47" s="4">
        <v>-5</v>
      </c>
      <c r="BT47" s="4">
        <v>1.015522</v>
      </c>
      <c r="BU47" s="4">
        <v>2.9882900000000001</v>
      </c>
      <c r="BV47" s="4">
        <v>20.513544</v>
      </c>
    </row>
    <row r="48" spans="1:74" x14ac:dyDescent="0.25">
      <c r="A48" s="2">
        <v>42801</v>
      </c>
      <c r="B48" s="3">
        <v>0.6533083101851852</v>
      </c>
      <c r="C48" s="4">
        <v>5.9880000000000004</v>
      </c>
      <c r="D48" s="4">
        <v>2.8999999999999998E-3</v>
      </c>
      <c r="E48" s="4">
        <v>28.532109999999999</v>
      </c>
      <c r="F48" s="4">
        <v>318</v>
      </c>
      <c r="G48" s="4">
        <v>177.8</v>
      </c>
      <c r="H48" s="4">
        <v>1.8</v>
      </c>
      <c r="J48" s="4">
        <v>12.82</v>
      </c>
      <c r="K48" s="4">
        <v>0.95489999999999997</v>
      </c>
      <c r="L48" s="4">
        <v>5.7179000000000002</v>
      </c>
      <c r="M48" s="4">
        <v>2.7000000000000001E-3</v>
      </c>
      <c r="N48" s="4">
        <v>303.68669999999997</v>
      </c>
      <c r="O48" s="4">
        <v>169.827</v>
      </c>
      <c r="P48" s="4">
        <v>473.5</v>
      </c>
      <c r="Q48" s="4">
        <v>261.31939999999997</v>
      </c>
      <c r="R48" s="4">
        <v>146.1345</v>
      </c>
      <c r="S48" s="4">
        <v>407.5</v>
      </c>
      <c r="T48" s="4">
        <v>1.7696000000000001</v>
      </c>
      <c r="W48" s="4">
        <v>0</v>
      </c>
      <c r="X48" s="4">
        <v>12.2438</v>
      </c>
      <c r="Y48" s="4">
        <v>11.9</v>
      </c>
      <c r="Z48" s="4">
        <v>823</v>
      </c>
      <c r="AA48" s="4">
        <v>839</v>
      </c>
      <c r="AB48" s="4">
        <v>862</v>
      </c>
      <c r="AC48" s="4">
        <v>25</v>
      </c>
      <c r="AD48" s="4">
        <v>14.95</v>
      </c>
      <c r="AE48" s="4">
        <v>0.34</v>
      </c>
      <c r="AF48" s="4">
        <v>958</v>
      </c>
      <c r="AG48" s="4">
        <v>11</v>
      </c>
      <c r="AH48" s="4">
        <v>31</v>
      </c>
      <c r="AI48" s="4">
        <v>33</v>
      </c>
      <c r="AJ48" s="4">
        <v>191.2</v>
      </c>
      <c r="AK48" s="4">
        <v>190</v>
      </c>
      <c r="AL48" s="4">
        <v>4</v>
      </c>
      <c r="AM48" s="4">
        <v>195.3</v>
      </c>
      <c r="AN48" s="4" t="s">
        <v>155</v>
      </c>
      <c r="AO48" s="4">
        <v>1</v>
      </c>
      <c r="AP48" s="5">
        <v>0.86165509259259254</v>
      </c>
      <c r="AQ48" s="4">
        <v>47.158534000000003</v>
      </c>
      <c r="AR48" s="4">
        <v>-88.484679999999997</v>
      </c>
      <c r="AS48" s="4">
        <v>310</v>
      </c>
      <c r="AT48" s="4">
        <v>20.2</v>
      </c>
      <c r="AU48" s="4">
        <v>12</v>
      </c>
      <c r="AV48" s="4">
        <v>8</v>
      </c>
      <c r="AW48" s="4" t="s">
        <v>408</v>
      </c>
      <c r="AX48" s="4">
        <v>1.9583999999999999</v>
      </c>
      <c r="AY48" s="4">
        <v>1.1062000000000001</v>
      </c>
      <c r="AZ48" s="4">
        <v>2.8353999999999999</v>
      </c>
      <c r="BA48" s="4">
        <v>13.836</v>
      </c>
      <c r="BB48" s="4">
        <v>34.69</v>
      </c>
      <c r="BC48" s="4">
        <v>2.5099999999999998</v>
      </c>
      <c r="BD48" s="4">
        <v>4.7210000000000001</v>
      </c>
      <c r="BE48" s="4">
        <v>3097.2739999999999</v>
      </c>
      <c r="BF48" s="4">
        <v>0.93899999999999995</v>
      </c>
      <c r="BG48" s="4">
        <v>17.227</v>
      </c>
      <c r="BH48" s="4">
        <v>9.6340000000000003</v>
      </c>
      <c r="BI48" s="4">
        <v>26.86</v>
      </c>
      <c r="BJ48" s="4">
        <v>14.823</v>
      </c>
      <c r="BK48" s="4">
        <v>8.2899999999999991</v>
      </c>
      <c r="BL48" s="4">
        <v>23.113</v>
      </c>
      <c r="BM48" s="4">
        <v>3.1099999999999999E-2</v>
      </c>
      <c r="BQ48" s="4">
        <v>4822.3230000000003</v>
      </c>
      <c r="BR48" s="4">
        <v>0.12528300000000001</v>
      </c>
      <c r="BS48" s="4">
        <v>-5</v>
      </c>
      <c r="BT48" s="4">
        <v>1.015239</v>
      </c>
      <c r="BU48" s="4">
        <v>3.0616029999999999</v>
      </c>
      <c r="BV48" s="4">
        <v>20.507828</v>
      </c>
    </row>
    <row r="49" spans="1:74" x14ac:dyDescent="0.25">
      <c r="A49" s="2">
        <v>42801</v>
      </c>
      <c r="B49" s="3">
        <v>0.65331988425925924</v>
      </c>
      <c r="C49" s="4">
        <v>6.06</v>
      </c>
      <c r="D49" s="4">
        <v>2.2000000000000001E-3</v>
      </c>
      <c r="E49" s="4">
        <v>22.284264</v>
      </c>
      <c r="F49" s="4">
        <v>333.1</v>
      </c>
      <c r="G49" s="4">
        <v>177.9</v>
      </c>
      <c r="H49" s="4">
        <v>7.5</v>
      </c>
      <c r="J49" s="4">
        <v>12.7</v>
      </c>
      <c r="K49" s="4">
        <v>0.95430000000000004</v>
      </c>
      <c r="L49" s="4">
        <v>5.7832999999999997</v>
      </c>
      <c r="M49" s="4">
        <v>2.0999999999999999E-3</v>
      </c>
      <c r="N49" s="4">
        <v>317.84750000000003</v>
      </c>
      <c r="O49" s="4">
        <v>169.73500000000001</v>
      </c>
      <c r="P49" s="4">
        <v>487.6</v>
      </c>
      <c r="Q49" s="4">
        <v>273.50459999999998</v>
      </c>
      <c r="R49" s="4">
        <v>146.05529999999999</v>
      </c>
      <c r="S49" s="4">
        <v>419.6</v>
      </c>
      <c r="T49" s="4">
        <v>7.5483000000000002</v>
      </c>
      <c r="W49" s="4">
        <v>0</v>
      </c>
      <c r="X49" s="4">
        <v>12.120100000000001</v>
      </c>
      <c r="Y49" s="4">
        <v>11.9</v>
      </c>
      <c r="Z49" s="4">
        <v>823</v>
      </c>
      <c r="AA49" s="4">
        <v>839</v>
      </c>
      <c r="AB49" s="4">
        <v>861</v>
      </c>
      <c r="AC49" s="4">
        <v>25</v>
      </c>
      <c r="AD49" s="4">
        <v>14.95</v>
      </c>
      <c r="AE49" s="4">
        <v>0.34</v>
      </c>
      <c r="AF49" s="4">
        <v>958</v>
      </c>
      <c r="AG49" s="4">
        <v>11</v>
      </c>
      <c r="AH49" s="4">
        <v>31</v>
      </c>
      <c r="AI49" s="4">
        <v>33</v>
      </c>
      <c r="AJ49" s="4">
        <v>191</v>
      </c>
      <c r="AK49" s="4">
        <v>190</v>
      </c>
      <c r="AL49" s="4">
        <v>4</v>
      </c>
      <c r="AM49" s="4">
        <v>195.7</v>
      </c>
      <c r="AN49" s="4" t="s">
        <v>155</v>
      </c>
      <c r="AO49" s="4">
        <v>1</v>
      </c>
      <c r="AP49" s="5">
        <v>0.86166666666666669</v>
      </c>
      <c r="AQ49" s="4">
        <v>47.158541</v>
      </c>
      <c r="AR49" s="4">
        <v>-88.484566999999998</v>
      </c>
      <c r="AS49" s="4">
        <v>309.89999999999998</v>
      </c>
      <c r="AT49" s="4">
        <v>19.5</v>
      </c>
      <c r="AU49" s="4">
        <v>12</v>
      </c>
      <c r="AV49" s="4">
        <v>8</v>
      </c>
      <c r="AW49" s="4" t="s">
        <v>408</v>
      </c>
      <c r="AX49" s="4">
        <v>1.5938000000000001</v>
      </c>
      <c r="AY49" s="4">
        <v>1.3353999999999999</v>
      </c>
      <c r="AZ49" s="4">
        <v>2.9</v>
      </c>
      <c r="BA49" s="4">
        <v>13.836</v>
      </c>
      <c r="BB49" s="4">
        <v>34.29</v>
      </c>
      <c r="BC49" s="4">
        <v>2.48</v>
      </c>
      <c r="BD49" s="4">
        <v>4.7850000000000001</v>
      </c>
      <c r="BE49" s="4">
        <v>3097.0569999999998</v>
      </c>
      <c r="BF49" s="4">
        <v>0.72499999999999998</v>
      </c>
      <c r="BG49" s="4">
        <v>17.824999999999999</v>
      </c>
      <c r="BH49" s="4">
        <v>9.5190000000000001</v>
      </c>
      <c r="BI49" s="4">
        <v>27.344000000000001</v>
      </c>
      <c r="BJ49" s="4">
        <v>15.337999999999999</v>
      </c>
      <c r="BK49" s="4">
        <v>8.1910000000000007</v>
      </c>
      <c r="BL49" s="4">
        <v>23.529</v>
      </c>
      <c r="BM49" s="4">
        <v>0.1313</v>
      </c>
      <c r="BQ49" s="4">
        <v>4719.3149999999996</v>
      </c>
      <c r="BR49" s="4">
        <v>0.129805</v>
      </c>
      <c r="BS49" s="4">
        <v>-5</v>
      </c>
      <c r="BT49" s="4">
        <v>1.0149999999999999</v>
      </c>
      <c r="BU49" s="4">
        <v>3.17211</v>
      </c>
      <c r="BV49" s="4">
        <v>20.503</v>
      </c>
    </row>
    <row r="50" spans="1:74" x14ac:dyDescent="0.25">
      <c r="A50" s="2">
        <v>42801</v>
      </c>
      <c r="B50" s="3">
        <v>0.65333145833333328</v>
      </c>
      <c r="C50" s="4">
        <v>6.12</v>
      </c>
      <c r="D50" s="4">
        <v>2E-3</v>
      </c>
      <c r="E50" s="4">
        <v>20</v>
      </c>
      <c r="F50" s="4">
        <v>338.3</v>
      </c>
      <c r="G50" s="4">
        <v>177.3</v>
      </c>
      <c r="H50" s="4">
        <v>6.1</v>
      </c>
      <c r="J50" s="4">
        <v>12.6</v>
      </c>
      <c r="K50" s="4">
        <v>0.95379999999999998</v>
      </c>
      <c r="L50" s="4">
        <v>5.8372000000000002</v>
      </c>
      <c r="M50" s="4">
        <v>1.9E-3</v>
      </c>
      <c r="N50" s="4">
        <v>322.73430000000002</v>
      </c>
      <c r="O50" s="4">
        <v>169.08269999999999</v>
      </c>
      <c r="P50" s="4">
        <v>491.8</v>
      </c>
      <c r="Q50" s="4">
        <v>277.702</v>
      </c>
      <c r="R50" s="4">
        <v>145.49</v>
      </c>
      <c r="S50" s="4">
        <v>423.2</v>
      </c>
      <c r="T50" s="4">
        <v>6.1336000000000004</v>
      </c>
      <c r="W50" s="4">
        <v>0</v>
      </c>
      <c r="X50" s="4">
        <v>12.0185</v>
      </c>
      <c r="Y50" s="4">
        <v>12</v>
      </c>
      <c r="Z50" s="4">
        <v>822</v>
      </c>
      <c r="AA50" s="4">
        <v>839</v>
      </c>
      <c r="AB50" s="4">
        <v>861</v>
      </c>
      <c r="AC50" s="4">
        <v>25</v>
      </c>
      <c r="AD50" s="4">
        <v>14.94</v>
      </c>
      <c r="AE50" s="4">
        <v>0.34</v>
      </c>
      <c r="AF50" s="4">
        <v>959</v>
      </c>
      <c r="AG50" s="4">
        <v>11</v>
      </c>
      <c r="AH50" s="4">
        <v>31</v>
      </c>
      <c r="AI50" s="4">
        <v>33</v>
      </c>
      <c r="AJ50" s="4">
        <v>191.8</v>
      </c>
      <c r="AK50" s="4">
        <v>190</v>
      </c>
      <c r="AL50" s="4">
        <v>4</v>
      </c>
      <c r="AM50" s="4">
        <v>196</v>
      </c>
      <c r="AN50" s="4" t="s">
        <v>155</v>
      </c>
      <c r="AO50" s="4">
        <v>1</v>
      </c>
      <c r="AP50" s="5">
        <v>0.86167824074074073</v>
      </c>
      <c r="AQ50" s="4">
        <v>47.158552999999998</v>
      </c>
      <c r="AR50" s="4">
        <v>-88.484457000000006</v>
      </c>
      <c r="AS50" s="4">
        <v>309.8</v>
      </c>
      <c r="AT50" s="4">
        <v>18.899999999999999</v>
      </c>
      <c r="AU50" s="4">
        <v>12</v>
      </c>
      <c r="AV50" s="4">
        <v>8</v>
      </c>
      <c r="AW50" s="4" t="s">
        <v>408</v>
      </c>
      <c r="AX50" s="4">
        <v>1.3291999999999999</v>
      </c>
      <c r="AY50" s="4">
        <v>1.4354</v>
      </c>
      <c r="AZ50" s="4">
        <v>2.5813999999999999</v>
      </c>
      <c r="BA50" s="4">
        <v>13.836</v>
      </c>
      <c r="BB50" s="4">
        <v>33.96</v>
      </c>
      <c r="BC50" s="4">
        <v>2.4500000000000002</v>
      </c>
      <c r="BD50" s="4">
        <v>4.8380000000000001</v>
      </c>
      <c r="BE50" s="4">
        <v>3097.0659999999998</v>
      </c>
      <c r="BF50" s="4">
        <v>0.64400000000000002</v>
      </c>
      <c r="BG50" s="4">
        <v>17.931999999999999</v>
      </c>
      <c r="BH50" s="4">
        <v>9.3949999999999996</v>
      </c>
      <c r="BI50" s="4">
        <v>27.327000000000002</v>
      </c>
      <c r="BJ50" s="4">
        <v>15.43</v>
      </c>
      <c r="BK50" s="4">
        <v>8.0839999999999996</v>
      </c>
      <c r="BL50" s="4">
        <v>23.513999999999999</v>
      </c>
      <c r="BM50" s="4">
        <v>0.1057</v>
      </c>
      <c r="BQ50" s="4">
        <v>4636.5690000000004</v>
      </c>
      <c r="BR50" s="4">
        <v>0.148503</v>
      </c>
      <c r="BS50" s="4">
        <v>-5</v>
      </c>
      <c r="BT50" s="4">
        <v>1.0149999999999999</v>
      </c>
      <c r="BU50" s="4">
        <v>3.6290420000000001</v>
      </c>
      <c r="BV50" s="4">
        <v>20.503</v>
      </c>
    </row>
    <row r="51" spans="1:74" x14ac:dyDescent="0.25">
      <c r="A51" s="2">
        <v>42801</v>
      </c>
      <c r="B51" s="3">
        <v>0.65334303240740743</v>
      </c>
      <c r="C51" s="4">
        <v>6.4969999999999999</v>
      </c>
      <c r="D51" s="4">
        <v>5.1000000000000004E-3</v>
      </c>
      <c r="E51" s="4">
        <v>50.756664000000001</v>
      </c>
      <c r="F51" s="4">
        <v>342</v>
      </c>
      <c r="G51" s="4">
        <v>169.2</v>
      </c>
      <c r="H51" s="4">
        <v>2.8</v>
      </c>
      <c r="J51" s="4">
        <v>12.5</v>
      </c>
      <c r="K51" s="4">
        <v>0.95069999999999999</v>
      </c>
      <c r="L51" s="4">
        <v>6.1767000000000003</v>
      </c>
      <c r="M51" s="4">
        <v>4.7999999999999996E-3</v>
      </c>
      <c r="N51" s="4">
        <v>325.08190000000002</v>
      </c>
      <c r="O51" s="4">
        <v>160.88999999999999</v>
      </c>
      <c r="P51" s="4">
        <v>486</v>
      </c>
      <c r="Q51" s="4">
        <v>279.72730000000001</v>
      </c>
      <c r="R51" s="4">
        <v>138.44300000000001</v>
      </c>
      <c r="S51" s="4">
        <v>418.2</v>
      </c>
      <c r="T51" s="4">
        <v>2.7959999999999998</v>
      </c>
      <c r="W51" s="4">
        <v>0</v>
      </c>
      <c r="X51" s="4">
        <v>11.8833</v>
      </c>
      <c r="Y51" s="4">
        <v>11.9</v>
      </c>
      <c r="Z51" s="4">
        <v>823</v>
      </c>
      <c r="AA51" s="4">
        <v>840</v>
      </c>
      <c r="AB51" s="4">
        <v>861</v>
      </c>
      <c r="AC51" s="4">
        <v>25</v>
      </c>
      <c r="AD51" s="4">
        <v>14.95</v>
      </c>
      <c r="AE51" s="4">
        <v>0.34</v>
      </c>
      <c r="AF51" s="4">
        <v>958</v>
      </c>
      <c r="AG51" s="4">
        <v>11</v>
      </c>
      <c r="AH51" s="4">
        <v>31</v>
      </c>
      <c r="AI51" s="4">
        <v>33</v>
      </c>
      <c r="AJ51" s="4">
        <v>191.2</v>
      </c>
      <c r="AK51" s="4">
        <v>190</v>
      </c>
      <c r="AL51" s="4">
        <v>3.8</v>
      </c>
      <c r="AM51" s="4">
        <v>195.6</v>
      </c>
      <c r="AN51" s="4" t="s">
        <v>155</v>
      </c>
      <c r="AO51" s="4">
        <v>1</v>
      </c>
      <c r="AP51" s="5">
        <v>0.86168981481481488</v>
      </c>
      <c r="AQ51" s="4">
        <v>47.158586999999997</v>
      </c>
      <c r="AR51" s="4">
        <v>-88.484359999999995</v>
      </c>
      <c r="AS51" s="4">
        <v>309.7</v>
      </c>
      <c r="AT51" s="4">
        <v>18.100000000000001</v>
      </c>
      <c r="AU51" s="4">
        <v>12</v>
      </c>
      <c r="AV51" s="4">
        <v>8</v>
      </c>
      <c r="AW51" s="4" t="s">
        <v>408</v>
      </c>
      <c r="AX51" s="4">
        <v>1.2</v>
      </c>
      <c r="AY51" s="4">
        <v>1.5354000000000001</v>
      </c>
      <c r="AZ51" s="4">
        <v>2.0354000000000001</v>
      </c>
      <c r="BA51" s="4">
        <v>13.836</v>
      </c>
      <c r="BB51" s="4">
        <v>32.03</v>
      </c>
      <c r="BC51" s="4">
        <v>2.31</v>
      </c>
      <c r="BD51" s="4">
        <v>5.19</v>
      </c>
      <c r="BE51" s="4">
        <v>3094.6669999999999</v>
      </c>
      <c r="BF51" s="4">
        <v>1.5389999999999999</v>
      </c>
      <c r="BG51" s="4">
        <v>17.056000000000001</v>
      </c>
      <c r="BH51" s="4">
        <v>8.4420000000000002</v>
      </c>
      <c r="BI51" s="4">
        <v>25.498000000000001</v>
      </c>
      <c r="BJ51" s="4">
        <v>14.677</v>
      </c>
      <c r="BK51" s="4">
        <v>7.2640000000000002</v>
      </c>
      <c r="BL51" s="4">
        <v>21.94</v>
      </c>
      <c r="BM51" s="4">
        <v>4.5499999999999999E-2</v>
      </c>
      <c r="BQ51" s="4">
        <v>4329.0410000000002</v>
      </c>
      <c r="BR51" s="4">
        <v>0.116711</v>
      </c>
      <c r="BS51" s="4">
        <v>-5</v>
      </c>
      <c r="BT51" s="4">
        <v>1.0134780000000001</v>
      </c>
      <c r="BU51" s="4">
        <v>2.852125</v>
      </c>
      <c r="BV51" s="4">
        <v>20.472256000000002</v>
      </c>
    </row>
    <row r="52" spans="1:74" x14ac:dyDescent="0.25">
      <c r="A52" s="2">
        <v>42801</v>
      </c>
      <c r="B52" s="3">
        <v>0.65335460648148147</v>
      </c>
      <c r="C52" s="4">
        <v>8.0429999999999993</v>
      </c>
      <c r="D52" s="4">
        <v>9.2999999999999992E-3</v>
      </c>
      <c r="E52" s="4">
        <v>92.840816000000004</v>
      </c>
      <c r="F52" s="4">
        <v>362.1</v>
      </c>
      <c r="G52" s="4">
        <v>156.19999999999999</v>
      </c>
      <c r="H52" s="4">
        <v>13.9</v>
      </c>
      <c r="J52" s="4">
        <v>12.32</v>
      </c>
      <c r="K52" s="4">
        <v>0.93830000000000002</v>
      </c>
      <c r="L52" s="4">
        <v>7.5468000000000002</v>
      </c>
      <c r="M52" s="4">
        <v>8.6999999999999994E-3</v>
      </c>
      <c r="N52" s="4">
        <v>339.79059999999998</v>
      </c>
      <c r="O52" s="4">
        <v>146.5256</v>
      </c>
      <c r="P52" s="4">
        <v>486.3</v>
      </c>
      <c r="Q52" s="4">
        <v>292.3784</v>
      </c>
      <c r="R52" s="4">
        <v>126.0804</v>
      </c>
      <c r="S52" s="4">
        <v>418.5</v>
      </c>
      <c r="T52" s="4">
        <v>13.892899999999999</v>
      </c>
      <c r="W52" s="4">
        <v>0</v>
      </c>
      <c r="X52" s="4">
        <v>11.5562</v>
      </c>
      <c r="Y52" s="4">
        <v>12</v>
      </c>
      <c r="Z52" s="4">
        <v>823</v>
      </c>
      <c r="AA52" s="4">
        <v>840</v>
      </c>
      <c r="AB52" s="4">
        <v>861</v>
      </c>
      <c r="AC52" s="4">
        <v>25</v>
      </c>
      <c r="AD52" s="4">
        <v>14.94</v>
      </c>
      <c r="AE52" s="4">
        <v>0.34</v>
      </c>
      <c r="AF52" s="4">
        <v>959</v>
      </c>
      <c r="AG52" s="4">
        <v>11</v>
      </c>
      <c r="AH52" s="4">
        <v>30.239000000000001</v>
      </c>
      <c r="AI52" s="4">
        <v>33</v>
      </c>
      <c r="AJ52" s="4">
        <v>191.8</v>
      </c>
      <c r="AK52" s="4">
        <v>190</v>
      </c>
      <c r="AL52" s="4">
        <v>3.7</v>
      </c>
      <c r="AM52" s="4">
        <v>195.2</v>
      </c>
      <c r="AN52" s="4" t="s">
        <v>155</v>
      </c>
      <c r="AO52" s="4">
        <v>1</v>
      </c>
      <c r="AP52" s="5">
        <v>0.86170138888888881</v>
      </c>
      <c r="AQ52" s="4">
        <v>47.158630000000002</v>
      </c>
      <c r="AR52" s="4">
        <v>-88.484273999999999</v>
      </c>
      <c r="AS52" s="4">
        <v>309.60000000000002</v>
      </c>
      <c r="AT52" s="4">
        <v>17.600000000000001</v>
      </c>
      <c r="AU52" s="4">
        <v>12</v>
      </c>
      <c r="AV52" s="4">
        <v>8</v>
      </c>
      <c r="AW52" s="4" t="s">
        <v>408</v>
      </c>
      <c r="AX52" s="4">
        <v>1.2</v>
      </c>
      <c r="AY52" s="4">
        <v>1.6</v>
      </c>
      <c r="AZ52" s="4">
        <v>2.1</v>
      </c>
      <c r="BA52" s="4">
        <v>13.836</v>
      </c>
      <c r="BB52" s="4">
        <v>26.03</v>
      </c>
      <c r="BC52" s="4">
        <v>1.88</v>
      </c>
      <c r="BD52" s="4">
        <v>6.5789999999999997</v>
      </c>
      <c r="BE52" s="4">
        <v>3089.4360000000001</v>
      </c>
      <c r="BF52" s="4">
        <v>2.27</v>
      </c>
      <c r="BG52" s="4">
        <v>14.567</v>
      </c>
      <c r="BH52" s="4">
        <v>6.282</v>
      </c>
      <c r="BI52" s="4">
        <v>20.847999999999999</v>
      </c>
      <c r="BJ52" s="4">
        <v>12.534000000000001</v>
      </c>
      <c r="BK52" s="4">
        <v>5.4050000000000002</v>
      </c>
      <c r="BL52" s="4">
        <v>17.939</v>
      </c>
      <c r="BM52" s="4">
        <v>0.18479999999999999</v>
      </c>
      <c r="BQ52" s="4">
        <v>3439.7860000000001</v>
      </c>
      <c r="BR52" s="4">
        <v>0.13924500000000001</v>
      </c>
      <c r="BS52" s="4">
        <v>-5</v>
      </c>
      <c r="BT52" s="4">
        <v>1.0152829999999999</v>
      </c>
      <c r="BU52" s="4">
        <v>3.4028</v>
      </c>
      <c r="BV52" s="4">
        <v>20.508717000000001</v>
      </c>
    </row>
    <row r="53" spans="1:74" x14ac:dyDescent="0.25">
      <c r="A53" s="2">
        <v>42801</v>
      </c>
      <c r="B53" s="3">
        <v>0.65336618055555562</v>
      </c>
      <c r="C53" s="4">
        <v>9.4600000000000009</v>
      </c>
      <c r="D53" s="4">
        <v>9.5999999999999992E-3</v>
      </c>
      <c r="E53" s="4">
        <v>95.9</v>
      </c>
      <c r="F53" s="4">
        <v>396.8</v>
      </c>
      <c r="G53" s="4">
        <v>140.30000000000001</v>
      </c>
      <c r="H53" s="4">
        <v>6.6</v>
      </c>
      <c r="J53" s="4">
        <v>11.35</v>
      </c>
      <c r="K53" s="4">
        <v>0.92730000000000001</v>
      </c>
      <c r="L53" s="4">
        <v>8.7719000000000005</v>
      </c>
      <c r="M53" s="4">
        <v>8.8999999999999999E-3</v>
      </c>
      <c r="N53" s="4">
        <v>367.90480000000002</v>
      </c>
      <c r="O53" s="4">
        <v>130.06989999999999</v>
      </c>
      <c r="P53" s="4">
        <v>498</v>
      </c>
      <c r="Q53" s="4">
        <v>316.56700000000001</v>
      </c>
      <c r="R53" s="4">
        <v>111.9198</v>
      </c>
      <c r="S53" s="4">
        <v>428.5</v>
      </c>
      <c r="T53" s="4">
        <v>6.59</v>
      </c>
      <c r="W53" s="4">
        <v>0</v>
      </c>
      <c r="X53" s="4">
        <v>10.523999999999999</v>
      </c>
      <c r="Y53" s="4">
        <v>12</v>
      </c>
      <c r="Z53" s="4">
        <v>823</v>
      </c>
      <c r="AA53" s="4">
        <v>841</v>
      </c>
      <c r="AB53" s="4">
        <v>861</v>
      </c>
      <c r="AC53" s="4">
        <v>25</v>
      </c>
      <c r="AD53" s="4">
        <v>14.94</v>
      </c>
      <c r="AE53" s="4">
        <v>0.34</v>
      </c>
      <c r="AF53" s="4">
        <v>959</v>
      </c>
      <c r="AG53" s="4">
        <v>11</v>
      </c>
      <c r="AH53" s="4">
        <v>30.760999999999999</v>
      </c>
      <c r="AI53" s="4">
        <v>33</v>
      </c>
      <c r="AJ53" s="4">
        <v>191.2</v>
      </c>
      <c r="AK53" s="4">
        <v>190.8</v>
      </c>
      <c r="AL53" s="4">
        <v>3.7</v>
      </c>
      <c r="AM53" s="4">
        <v>195</v>
      </c>
      <c r="AN53" s="4" t="s">
        <v>155</v>
      </c>
      <c r="AO53" s="4">
        <v>1</v>
      </c>
      <c r="AP53" s="5">
        <v>0.86171296296296296</v>
      </c>
      <c r="AQ53" s="4">
        <v>47.158684999999998</v>
      </c>
      <c r="AR53" s="4">
        <v>-88.484205000000003</v>
      </c>
      <c r="AS53" s="4">
        <v>309.5</v>
      </c>
      <c r="AT53" s="4">
        <v>17.7</v>
      </c>
      <c r="AU53" s="4">
        <v>12</v>
      </c>
      <c r="AV53" s="4">
        <v>8</v>
      </c>
      <c r="AW53" s="4" t="s">
        <v>408</v>
      </c>
      <c r="AX53" s="4">
        <v>1.2</v>
      </c>
      <c r="AY53" s="4">
        <v>1.6</v>
      </c>
      <c r="AZ53" s="4">
        <v>2.0646</v>
      </c>
      <c r="BA53" s="4">
        <v>13.836</v>
      </c>
      <c r="BB53" s="4">
        <v>22.27</v>
      </c>
      <c r="BC53" s="4">
        <v>1.61</v>
      </c>
      <c r="BD53" s="4">
        <v>7.8449999999999998</v>
      </c>
      <c r="BE53" s="4">
        <v>3087.9229999999998</v>
      </c>
      <c r="BF53" s="4">
        <v>1.992</v>
      </c>
      <c r="BG53" s="4">
        <v>13.563000000000001</v>
      </c>
      <c r="BH53" s="4">
        <v>4.7949999999999999</v>
      </c>
      <c r="BI53" s="4">
        <v>18.358000000000001</v>
      </c>
      <c r="BJ53" s="4">
        <v>11.67</v>
      </c>
      <c r="BK53" s="4">
        <v>4.1260000000000003</v>
      </c>
      <c r="BL53" s="4">
        <v>15.795999999999999</v>
      </c>
      <c r="BM53" s="4">
        <v>7.5399999999999995E-2</v>
      </c>
      <c r="BQ53" s="4">
        <v>2693.7179999999998</v>
      </c>
      <c r="BR53" s="4">
        <v>0.182723</v>
      </c>
      <c r="BS53" s="4">
        <v>-5</v>
      </c>
      <c r="BT53" s="4">
        <v>1.016761</v>
      </c>
      <c r="BU53" s="4">
        <v>4.4652940000000001</v>
      </c>
      <c r="BV53" s="4">
        <v>20.538571999999998</v>
      </c>
    </row>
    <row r="54" spans="1:74" x14ac:dyDescent="0.25">
      <c r="A54" s="2">
        <v>42801</v>
      </c>
      <c r="B54" s="3">
        <v>0.65337775462962966</v>
      </c>
      <c r="C54" s="4">
        <v>10.217000000000001</v>
      </c>
      <c r="D54" s="4">
        <v>6.3E-3</v>
      </c>
      <c r="E54" s="4">
        <v>62.566667000000002</v>
      </c>
      <c r="F54" s="4">
        <v>422.5</v>
      </c>
      <c r="G54" s="4">
        <v>108.9</v>
      </c>
      <c r="H54" s="4">
        <v>1</v>
      </c>
      <c r="J54" s="4">
        <v>9.07</v>
      </c>
      <c r="K54" s="4">
        <v>0.92159999999999997</v>
      </c>
      <c r="L54" s="4">
        <v>9.4160000000000004</v>
      </c>
      <c r="M54" s="4">
        <v>5.7999999999999996E-3</v>
      </c>
      <c r="N54" s="4">
        <v>389.3913</v>
      </c>
      <c r="O54" s="4">
        <v>100.36709999999999</v>
      </c>
      <c r="P54" s="4">
        <v>489.8</v>
      </c>
      <c r="Q54" s="4">
        <v>335.05520000000001</v>
      </c>
      <c r="R54" s="4">
        <v>86.361699999999999</v>
      </c>
      <c r="S54" s="4">
        <v>421.4</v>
      </c>
      <c r="T54" s="4">
        <v>1</v>
      </c>
      <c r="W54" s="4">
        <v>0</v>
      </c>
      <c r="X54" s="4">
        <v>8.3600999999999992</v>
      </c>
      <c r="Y54" s="4">
        <v>11.9</v>
      </c>
      <c r="Z54" s="4">
        <v>825</v>
      </c>
      <c r="AA54" s="4">
        <v>842</v>
      </c>
      <c r="AB54" s="4">
        <v>863</v>
      </c>
      <c r="AC54" s="4">
        <v>25</v>
      </c>
      <c r="AD54" s="4">
        <v>14.94</v>
      </c>
      <c r="AE54" s="4">
        <v>0.34</v>
      </c>
      <c r="AF54" s="4">
        <v>959</v>
      </c>
      <c r="AG54" s="4">
        <v>11</v>
      </c>
      <c r="AH54" s="4">
        <v>30.239000000000001</v>
      </c>
      <c r="AI54" s="4">
        <v>33</v>
      </c>
      <c r="AJ54" s="4">
        <v>191</v>
      </c>
      <c r="AK54" s="4">
        <v>190.2</v>
      </c>
      <c r="AL54" s="4">
        <v>3.9</v>
      </c>
      <c r="AM54" s="4">
        <v>195</v>
      </c>
      <c r="AN54" s="4" t="s">
        <v>155</v>
      </c>
      <c r="AO54" s="4">
        <v>1</v>
      </c>
      <c r="AP54" s="5">
        <v>0.86172453703703711</v>
      </c>
      <c r="AQ54" s="4">
        <v>47.158752</v>
      </c>
      <c r="AR54" s="4">
        <v>-88.484160000000003</v>
      </c>
      <c r="AS54" s="4">
        <v>309.5</v>
      </c>
      <c r="AT54" s="4">
        <v>18</v>
      </c>
      <c r="AU54" s="4">
        <v>12</v>
      </c>
      <c r="AV54" s="4">
        <v>7</v>
      </c>
      <c r="AW54" s="4" t="s">
        <v>409</v>
      </c>
      <c r="AX54" s="4">
        <v>1.2</v>
      </c>
      <c r="AY54" s="4">
        <v>1.6</v>
      </c>
      <c r="AZ54" s="4">
        <v>2</v>
      </c>
      <c r="BA54" s="4">
        <v>13.836</v>
      </c>
      <c r="BB54" s="4">
        <v>20.69</v>
      </c>
      <c r="BC54" s="4">
        <v>1.5</v>
      </c>
      <c r="BD54" s="4">
        <v>8.51</v>
      </c>
      <c r="BE54" s="4">
        <v>3088.404</v>
      </c>
      <c r="BF54" s="4">
        <v>1.204</v>
      </c>
      <c r="BG54" s="4">
        <v>13.375</v>
      </c>
      <c r="BH54" s="4">
        <v>3.4470000000000001</v>
      </c>
      <c r="BI54" s="4">
        <v>16.821999999999999</v>
      </c>
      <c r="BJ54" s="4">
        <v>11.509</v>
      </c>
      <c r="BK54" s="4">
        <v>2.9660000000000002</v>
      </c>
      <c r="BL54" s="4">
        <v>14.475</v>
      </c>
      <c r="BM54" s="4">
        <v>1.0699999999999999E-2</v>
      </c>
      <c r="BQ54" s="4">
        <v>1993.7850000000001</v>
      </c>
      <c r="BR54" s="4">
        <v>0.20137099999999999</v>
      </c>
      <c r="BS54" s="4">
        <v>-5</v>
      </c>
      <c r="BT54" s="4">
        <v>1.0177609999999999</v>
      </c>
      <c r="BU54" s="4">
        <v>4.9210039999999999</v>
      </c>
      <c r="BV54" s="4">
        <v>20.558772000000001</v>
      </c>
    </row>
    <row r="55" spans="1:74" x14ac:dyDescent="0.25">
      <c r="A55" s="2">
        <v>42801</v>
      </c>
      <c r="B55" s="3">
        <v>0.6533893287037037</v>
      </c>
      <c r="C55" s="4">
        <v>11.057</v>
      </c>
      <c r="D55" s="4">
        <v>4.4999999999999997E-3</v>
      </c>
      <c r="E55" s="4">
        <v>44.526403999999999</v>
      </c>
      <c r="F55" s="4">
        <v>426.9</v>
      </c>
      <c r="G55" s="4">
        <v>92.7</v>
      </c>
      <c r="H55" s="4">
        <v>5.5</v>
      </c>
      <c r="J55" s="4">
        <v>7.42</v>
      </c>
      <c r="K55" s="4">
        <v>0.91520000000000001</v>
      </c>
      <c r="L55" s="4">
        <v>10.1189</v>
      </c>
      <c r="M55" s="4">
        <v>4.1000000000000003E-3</v>
      </c>
      <c r="N55" s="4">
        <v>390.69420000000002</v>
      </c>
      <c r="O55" s="4">
        <v>84.797700000000006</v>
      </c>
      <c r="P55" s="4">
        <v>475.5</v>
      </c>
      <c r="Q55" s="4">
        <v>336.53269999999998</v>
      </c>
      <c r="R55" s="4">
        <v>73.042299999999997</v>
      </c>
      <c r="S55" s="4">
        <v>409.6</v>
      </c>
      <c r="T55" s="4">
        <v>5.5321999999999996</v>
      </c>
      <c r="W55" s="4">
        <v>0</v>
      </c>
      <c r="X55" s="4">
        <v>6.7872000000000003</v>
      </c>
      <c r="Y55" s="4">
        <v>12</v>
      </c>
      <c r="Z55" s="4">
        <v>824</v>
      </c>
      <c r="AA55" s="4">
        <v>841</v>
      </c>
      <c r="AB55" s="4">
        <v>863</v>
      </c>
      <c r="AC55" s="4">
        <v>25.8</v>
      </c>
      <c r="AD55" s="4">
        <v>15.39</v>
      </c>
      <c r="AE55" s="4">
        <v>0.35</v>
      </c>
      <c r="AF55" s="4">
        <v>959</v>
      </c>
      <c r="AG55" s="4">
        <v>11</v>
      </c>
      <c r="AH55" s="4">
        <v>30.76024</v>
      </c>
      <c r="AI55" s="4">
        <v>33</v>
      </c>
      <c r="AJ55" s="4">
        <v>191</v>
      </c>
      <c r="AK55" s="4">
        <v>190</v>
      </c>
      <c r="AL55" s="4">
        <v>3.9</v>
      </c>
      <c r="AM55" s="4">
        <v>195</v>
      </c>
      <c r="AN55" s="4" t="s">
        <v>155</v>
      </c>
      <c r="AO55" s="4">
        <v>1</v>
      </c>
      <c r="AP55" s="5">
        <v>0.86173611111111104</v>
      </c>
      <c r="AQ55" s="4">
        <v>47.158828</v>
      </c>
      <c r="AR55" s="4">
        <v>-88.484128999999996</v>
      </c>
      <c r="AS55" s="4">
        <v>309.39999999999998</v>
      </c>
      <c r="AT55" s="4">
        <v>19.399999999999999</v>
      </c>
      <c r="AU55" s="4">
        <v>12</v>
      </c>
      <c r="AV55" s="4">
        <v>7</v>
      </c>
      <c r="AW55" s="4" t="s">
        <v>409</v>
      </c>
      <c r="AX55" s="4">
        <v>1.2</v>
      </c>
      <c r="AY55" s="4">
        <v>1.6</v>
      </c>
      <c r="AZ55" s="4">
        <v>2.0354000000000001</v>
      </c>
      <c r="BA55" s="4">
        <v>13.836</v>
      </c>
      <c r="BB55" s="4">
        <v>19.190000000000001</v>
      </c>
      <c r="BC55" s="4">
        <v>1.39</v>
      </c>
      <c r="BD55" s="4">
        <v>9.2669999999999995</v>
      </c>
      <c r="BE55" s="4">
        <v>3088.0039999999999</v>
      </c>
      <c r="BF55" s="4">
        <v>0.79100000000000004</v>
      </c>
      <c r="BG55" s="4">
        <v>12.486000000000001</v>
      </c>
      <c r="BH55" s="4">
        <v>2.71</v>
      </c>
      <c r="BI55" s="4">
        <v>15.196</v>
      </c>
      <c r="BJ55" s="4">
        <v>10.755000000000001</v>
      </c>
      <c r="BK55" s="4">
        <v>2.3340000000000001</v>
      </c>
      <c r="BL55" s="4">
        <v>13.089</v>
      </c>
      <c r="BM55" s="4">
        <v>5.4899999999999997E-2</v>
      </c>
      <c r="BQ55" s="4">
        <v>1506.021</v>
      </c>
      <c r="BR55" s="4">
        <v>0.193357</v>
      </c>
      <c r="BS55" s="4">
        <v>-5</v>
      </c>
      <c r="BT55" s="4">
        <v>1.01952</v>
      </c>
      <c r="BU55" s="4">
        <v>4.7251529999999997</v>
      </c>
      <c r="BV55" s="4">
        <v>20.594314000000001</v>
      </c>
    </row>
    <row r="56" spans="1:74" x14ac:dyDescent="0.25">
      <c r="A56" s="2">
        <v>42801</v>
      </c>
      <c r="B56" s="3">
        <v>0.65340090277777774</v>
      </c>
      <c r="C56" s="4">
        <v>11.866</v>
      </c>
      <c r="D56" s="4">
        <v>2.2000000000000001E-3</v>
      </c>
      <c r="E56" s="4">
        <v>22.063882</v>
      </c>
      <c r="F56" s="4">
        <v>420.6</v>
      </c>
      <c r="G56" s="4">
        <v>88.6</v>
      </c>
      <c r="H56" s="4">
        <v>1.5</v>
      </c>
      <c r="J56" s="4">
        <v>6.39</v>
      </c>
      <c r="K56" s="4">
        <v>0.90920000000000001</v>
      </c>
      <c r="L56" s="4">
        <v>10.788500000000001</v>
      </c>
      <c r="M56" s="4">
        <v>2E-3</v>
      </c>
      <c r="N56" s="4">
        <v>382.37619999999998</v>
      </c>
      <c r="O56" s="4">
        <v>80.526300000000006</v>
      </c>
      <c r="P56" s="4">
        <v>462.9</v>
      </c>
      <c r="Q56" s="4">
        <v>329.47789999999998</v>
      </c>
      <c r="R56" s="4">
        <v>69.386200000000002</v>
      </c>
      <c r="S56" s="4">
        <v>398.9</v>
      </c>
      <c r="T56" s="4">
        <v>1.5242</v>
      </c>
      <c r="W56" s="4">
        <v>0</v>
      </c>
      <c r="X56" s="4">
        <v>5.8137999999999996</v>
      </c>
      <c r="Y56" s="4">
        <v>12</v>
      </c>
      <c r="Z56" s="4">
        <v>825</v>
      </c>
      <c r="AA56" s="4">
        <v>843</v>
      </c>
      <c r="AB56" s="4">
        <v>863</v>
      </c>
      <c r="AC56" s="4">
        <v>26</v>
      </c>
      <c r="AD56" s="4">
        <v>15.54</v>
      </c>
      <c r="AE56" s="4">
        <v>0.36</v>
      </c>
      <c r="AF56" s="4">
        <v>959</v>
      </c>
      <c r="AG56" s="4">
        <v>11</v>
      </c>
      <c r="AH56" s="4">
        <v>30.239239000000001</v>
      </c>
      <c r="AI56" s="4">
        <v>33</v>
      </c>
      <c r="AJ56" s="4">
        <v>191</v>
      </c>
      <c r="AK56" s="4">
        <v>190</v>
      </c>
      <c r="AL56" s="4">
        <v>4</v>
      </c>
      <c r="AM56" s="4">
        <v>195</v>
      </c>
      <c r="AN56" s="4" t="s">
        <v>155</v>
      </c>
      <c r="AO56" s="4">
        <v>1</v>
      </c>
      <c r="AP56" s="5">
        <v>0.86174768518518519</v>
      </c>
      <c r="AQ56" s="4">
        <v>47.158912000000001</v>
      </c>
      <c r="AR56" s="4">
        <v>-88.484105999999997</v>
      </c>
      <c r="AS56" s="4">
        <v>309.3</v>
      </c>
      <c r="AT56" s="4">
        <v>21.1</v>
      </c>
      <c r="AU56" s="4">
        <v>12</v>
      </c>
      <c r="AV56" s="4">
        <v>7</v>
      </c>
      <c r="AW56" s="4" t="s">
        <v>409</v>
      </c>
      <c r="AX56" s="4">
        <v>1.2</v>
      </c>
      <c r="AY56" s="4">
        <v>1.6</v>
      </c>
      <c r="AZ56" s="4">
        <v>2.064635</v>
      </c>
      <c r="BA56" s="4">
        <v>13.836</v>
      </c>
      <c r="BB56" s="4">
        <v>17.95</v>
      </c>
      <c r="BC56" s="4">
        <v>1.3</v>
      </c>
      <c r="BD56" s="4">
        <v>9.9870000000000001</v>
      </c>
      <c r="BE56" s="4">
        <v>3088.0439999999999</v>
      </c>
      <c r="BF56" s="4">
        <v>0.36499999999999999</v>
      </c>
      <c r="BG56" s="4">
        <v>11.462</v>
      </c>
      <c r="BH56" s="4">
        <v>2.4140000000000001</v>
      </c>
      <c r="BI56" s="4">
        <v>13.875</v>
      </c>
      <c r="BJ56" s="4">
        <v>9.8759999999999994</v>
      </c>
      <c r="BK56" s="4">
        <v>2.08</v>
      </c>
      <c r="BL56" s="4">
        <v>11.956</v>
      </c>
      <c r="BM56" s="4">
        <v>1.4200000000000001E-2</v>
      </c>
      <c r="BQ56" s="4">
        <v>1209.9970000000001</v>
      </c>
      <c r="BR56" s="4">
        <v>0.22955999999999999</v>
      </c>
      <c r="BS56" s="4">
        <v>-5</v>
      </c>
      <c r="BT56" s="4">
        <v>1.0177179999999999</v>
      </c>
      <c r="BU56" s="4">
        <v>5.6098619999999997</v>
      </c>
      <c r="BV56" s="4">
        <v>20.557898000000002</v>
      </c>
    </row>
    <row r="57" spans="1:74" x14ac:dyDescent="0.25">
      <c r="A57" s="2">
        <v>42801</v>
      </c>
      <c r="B57" s="3">
        <v>0.65341247685185189</v>
      </c>
      <c r="C57" s="4">
        <v>11.936</v>
      </c>
      <c r="D57" s="4">
        <v>5.9999999999999995E-4</v>
      </c>
      <c r="E57" s="4">
        <v>5.7618650000000002</v>
      </c>
      <c r="F57" s="4">
        <v>418</v>
      </c>
      <c r="G57" s="4">
        <v>82.5</v>
      </c>
      <c r="H57" s="4">
        <v>2.8</v>
      </c>
      <c r="J57" s="4">
        <v>5.0999999999999996</v>
      </c>
      <c r="K57" s="4">
        <v>0.90869999999999995</v>
      </c>
      <c r="L57" s="4">
        <v>10.845599999999999</v>
      </c>
      <c r="M57" s="4">
        <v>5.0000000000000001E-4</v>
      </c>
      <c r="N57" s="4">
        <v>379.86169999999998</v>
      </c>
      <c r="O57" s="4">
        <v>74.990799999999993</v>
      </c>
      <c r="P57" s="4">
        <v>454.9</v>
      </c>
      <c r="Q57" s="4">
        <v>327.32080000000002</v>
      </c>
      <c r="R57" s="4">
        <v>64.618399999999994</v>
      </c>
      <c r="S57" s="4">
        <v>391.9</v>
      </c>
      <c r="T57" s="4">
        <v>2.7686000000000002</v>
      </c>
      <c r="W57" s="4">
        <v>0</v>
      </c>
      <c r="X57" s="4">
        <v>4.6298000000000004</v>
      </c>
      <c r="Y57" s="4">
        <v>12</v>
      </c>
      <c r="Z57" s="4">
        <v>825</v>
      </c>
      <c r="AA57" s="4">
        <v>843</v>
      </c>
      <c r="AB57" s="4">
        <v>864</v>
      </c>
      <c r="AC57" s="4">
        <v>26</v>
      </c>
      <c r="AD57" s="4">
        <v>15.55</v>
      </c>
      <c r="AE57" s="4">
        <v>0.36</v>
      </c>
      <c r="AF57" s="4">
        <v>958</v>
      </c>
      <c r="AG57" s="4">
        <v>11</v>
      </c>
      <c r="AH57" s="4">
        <v>30</v>
      </c>
      <c r="AI57" s="4">
        <v>33</v>
      </c>
      <c r="AJ57" s="4">
        <v>191</v>
      </c>
      <c r="AK57" s="4">
        <v>190</v>
      </c>
      <c r="AL57" s="4">
        <v>3.9</v>
      </c>
      <c r="AM57" s="4">
        <v>195</v>
      </c>
      <c r="AN57" s="4" t="s">
        <v>155</v>
      </c>
      <c r="AO57" s="4">
        <v>1</v>
      </c>
      <c r="AP57" s="5">
        <v>0.86175925925925922</v>
      </c>
      <c r="AQ57" s="4">
        <v>47.158999999999999</v>
      </c>
      <c r="AR57" s="4">
        <v>-88.484088999999997</v>
      </c>
      <c r="AS57" s="4">
        <v>309.2</v>
      </c>
      <c r="AT57" s="4">
        <v>21.4</v>
      </c>
      <c r="AU57" s="4">
        <v>12</v>
      </c>
      <c r="AV57" s="4">
        <v>7</v>
      </c>
      <c r="AW57" s="4" t="s">
        <v>409</v>
      </c>
      <c r="AX57" s="4">
        <v>1.2353350000000001</v>
      </c>
      <c r="AY57" s="4">
        <v>1.670671</v>
      </c>
      <c r="AZ57" s="4">
        <v>2.1060059999999998</v>
      </c>
      <c r="BA57" s="4">
        <v>13.836</v>
      </c>
      <c r="BB57" s="4">
        <v>17.850000000000001</v>
      </c>
      <c r="BC57" s="4">
        <v>1.29</v>
      </c>
      <c r="BD57" s="4">
        <v>10.050000000000001</v>
      </c>
      <c r="BE57" s="4">
        <v>3088.375</v>
      </c>
      <c r="BF57" s="4">
        <v>9.5000000000000001E-2</v>
      </c>
      <c r="BG57" s="4">
        <v>11.327999999999999</v>
      </c>
      <c r="BH57" s="4">
        <v>2.2360000000000002</v>
      </c>
      <c r="BI57" s="4">
        <v>13.564</v>
      </c>
      <c r="BJ57" s="4">
        <v>9.7609999999999992</v>
      </c>
      <c r="BK57" s="4">
        <v>1.927</v>
      </c>
      <c r="BL57" s="4">
        <v>11.688000000000001</v>
      </c>
      <c r="BM57" s="4">
        <v>2.5600000000000001E-2</v>
      </c>
      <c r="BQ57" s="4">
        <v>958.59500000000003</v>
      </c>
      <c r="BR57" s="4">
        <v>0.235151</v>
      </c>
      <c r="BS57" s="4">
        <v>-5</v>
      </c>
      <c r="BT57" s="4">
        <v>1.0185219999999999</v>
      </c>
      <c r="BU57" s="4">
        <v>5.7465029999999997</v>
      </c>
      <c r="BV57" s="4">
        <v>20.574144</v>
      </c>
    </row>
    <row r="58" spans="1:74" x14ac:dyDescent="0.25">
      <c r="A58" s="2">
        <v>42801</v>
      </c>
      <c r="B58" s="3">
        <v>0.65342405092592593</v>
      </c>
      <c r="C58" s="4">
        <v>12.106999999999999</v>
      </c>
      <c r="D58" s="4">
        <v>5.0000000000000001E-4</v>
      </c>
      <c r="E58" s="4">
        <v>5.211506</v>
      </c>
      <c r="F58" s="4">
        <v>409.1</v>
      </c>
      <c r="G58" s="4">
        <v>77.400000000000006</v>
      </c>
      <c r="H58" s="4">
        <v>6</v>
      </c>
      <c r="J58" s="4">
        <v>4.54</v>
      </c>
      <c r="K58" s="4">
        <v>0.90739999999999998</v>
      </c>
      <c r="L58" s="4">
        <v>10.9861</v>
      </c>
      <c r="M58" s="4">
        <v>5.0000000000000001E-4</v>
      </c>
      <c r="N58" s="4">
        <v>371.24860000000001</v>
      </c>
      <c r="O58" s="4">
        <v>70.272499999999994</v>
      </c>
      <c r="P58" s="4">
        <v>441.5</v>
      </c>
      <c r="Q58" s="4">
        <v>319.90190000000001</v>
      </c>
      <c r="R58" s="4">
        <v>60.5533</v>
      </c>
      <c r="S58" s="4">
        <v>380.5</v>
      </c>
      <c r="T58" s="4">
        <v>6</v>
      </c>
      <c r="W58" s="4">
        <v>0</v>
      </c>
      <c r="X58" s="4">
        <v>4.1184000000000003</v>
      </c>
      <c r="Y58" s="4">
        <v>12</v>
      </c>
      <c r="Z58" s="4">
        <v>825</v>
      </c>
      <c r="AA58" s="4">
        <v>842</v>
      </c>
      <c r="AB58" s="4">
        <v>864</v>
      </c>
      <c r="AC58" s="4">
        <v>26</v>
      </c>
      <c r="AD58" s="4">
        <v>15.55</v>
      </c>
      <c r="AE58" s="4">
        <v>0.36</v>
      </c>
      <c r="AF58" s="4">
        <v>958</v>
      </c>
      <c r="AG58" s="4">
        <v>11</v>
      </c>
      <c r="AH58" s="4">
        <v>30</v>
      </c>
      <c r="AI58" s="4">
        <v>33</v>
      </c>
      <c r="AJ58" s="4">
        <v>191.8</v>
      </c>
      <c r="AK58" s="4">
        <v>190</v>
      </c>
      <c r="AL58" s="4">
        <v>3.9</v>
      </c>
      <c r="AM58" s="4">
        <v>195</v>
      </c>
      <c r="AN58" s="4" t="s">
        <v>155</v>
      </c>
      <c r="AO58" s="4">
        <v>1</v>
      </c>
      <c r="AP58" s="5">
        <v>0.86177083333333337</v>
      </c>
      <c r="AQ58" s="4">
        <v>47.159097000000003</v>
      </c>
      <c r="AR58" s="4">
        <v>-88.484086000000005</v>
      </c>
      <c r="AS58" s="4">
        <v>309.2</v>
      </c>
      <c r="AT58" s="4">
        <v>22.7</v>
      </c>
      <c r="AU58" s="4">
        <v>12</v>
      </c>
      <c r="AV58" s="4">
        <v>7</v>
      </c>
      <c r="AW58" s="4" t="s">
        <v>409</v>
      </c>
      <c r="AX58" s="4">
        <v>1.5478000000000001</v>
      </c>
      <c r="AY58" s="4">
        <v>1.5167999999999999</v>
      </c>
      <c r="AZ58" s="4">
        <v>2.4769999999999999</v>
      </c>
      <c r="BA58" s="4">
        <v>13.836</v>
      </c>
      <c r="BB58" s="4">
        <v>17.61</v>
      </c>
      <c r="BC58" s="4">
        <v>1.27</v>
      </c>
      <c r="BD58" s="4">
        <v>10.205</v>
      </c>
      <c r="BE58" s="4">
        <v>3088.1550000000002</v>
      </c>
      <c r="BF58" s="4">
        <v>8.5000000000000006E-2</v>
      </c>
      <c r="BG58" s="4">
        <v>10.928000000000001</v>
      </c>
      <c r="BH58" s="4">
        <v>2.069</v>
      </c>
      <c r="BI58" s="4">
        <v>12.997</v>
      </c>
      <c r="BJ58" s="4">
        <v>9.4169999999999998</v>
      </c>
      <c r="BK58" s="4">
        <v>1.782</v>
      </c>
      <c r="BL58" s="4">
        <v>11.199</v>
      </c>
      <c r="BM58" s="4">
        <v>5.4800000000000001E-2</v>
      </c>
      <c r="BQ58" s="4">
        <v>841.75599999999997</v>
      </c>
      <c r="BR58" s="4">
        <v>0.25811299999999998</v>
      </c>
      <c r="BS58" s="4">
        <v>-5</v>
      </c>
      <c r="BT58" s="4">
        <v>1.0189999999999999</v>
      </c>
      <c r="BU58" s="4">
        <v>6.3076369999999997</v>
      </c>
      <c r="BV58" s="4">
        <v>20.5838</v>
      </c>
    </row>
    <row r="59" spans="1:74" x14ac:dyDescent="0.25">
      <c r="A59" s="2">
        <v>42801</v>
      </c>
      <c r="B59" s="3">
        <v>0.65343562499999996</v>
      </c>
      <c r="C59" s="4">
        <v>12.685</v>
      </c>
      <c r="D59" s="4">
        <v>1.9E-3</v>
      </c>
      <c r="E59" s="4">
        <v>18.956954</v>
      </c>
      <c r="F59" s="4">
        <v>396.8</v>
      </c>
      <c r="G59" s="4">
        <v>77.5</v>
      </c>
      <c r="H59" s="4">
        <v>7.7</v>
      </c>
      <c r="J59" s="4">
        <v>4.37</v>
      </c>
      <c r="K59" s="4">
        <v>0.90310000000000001</v>
      </c>
      <c r="L59" s="4">
        <v>11.4559</v>
      </c>
      <c r="M59" s="4">
        <v>1.6999999999999999E-3</v>
      </c>
      <c r="N59" s="4">
        <v>358.36270000000002</v>
      </c>
      <c r="O59" s="4">
        <v>69.989599999999996</v>
      </c>
      <c r="P59" s="4">
        <v>428.4</v>
      </c>
      <c r="Q59" s="4">
        <v>309.1268</v>
      </c>
      <c r="R59" s="4">
        <v>60.373600000000003</v>
      </c>
      <c r="S59" s="4">
        <v>369.5</v>
      </c>
      <c r="T59" s="4">
        <v>7.657</v>
      </c>
      <c r="W59" s="4">
        <v>0</v>
      </c>
      <c r="X59" s="4">
        <v>3.9449000000000001</v>
      </c>
      <c r="Y59" s="4">
        <v>11.9</v>
      </c>
      <c r="Z59" s="4">
        <v>826</v>
      </c>
      <c r="AA59" s="4">
        <v>843</v>
      </c>
      <c r="AB59" s="4">
        <v>865</v>
      </c>
      <c r="AC59" s="4">
        <v>26.8</v>
      </c>
      <c r="AD59" s="4">
        <v>16.010000000000002</v>
      </c>
      <c r="AE59" s="4">
        <v>0.37</v>
      </c>
      <c r="AF59" s="4">
        <v>958</v>
      </c>
      <c r="AG59" s="4">
        <v>11</v>
      </c>
      <c r="AH59" s="4">
        <v>30</v>
      </c>
      <c r="AI59" s="4">
        <v>33</v>
      </c>
      <c r="AJ59" s="4">
        <v>191.2</v>
      </c>
      <c r="AK59" s="4">
        <v>190.8</v>
      </c>
      <c r="AL59" s="4">
        <v>4</v>
      </c>
      <c r="AM59" s="4">
        <v>195</v>
      </c>
      <c r="AN59" s="4" t="s">
        <v>155</v>
      </c>
      <c r="AO59" s="4">
        <v>1</v>
      </c>
      <c r="AP59" s="5">
        <v>0.8617824074074073</v>
      </c>
      <c r="AQ59" s="4">
        <v>47.159208</v>
      </c>
      <c r="AR59" s="4">
        <v>-88.484097000000006</v>
      </c>
      <c r="AS59" s="4">
        <v>309.2</v>
      </c>
      <c r="AT59" s="4">
        <v>24.8</v>
      </c>
      <c r="AU59" s="4">
        <v>12</v>
      </c>
      <c r="AV59" s="4">
        <v>8</v>
      </c>
      <c r="AW59" s="4" t="s">
        <v>410</v>
      </c>
      <c r="AX59" s="4">
        <v>2.2477999999999998</v>
      </c>
      <c r="AY59" s="4">
        <v>1</v>
      </c>
      <c r="AZ59" s="4">
        <v>3.0124</v>
      </c>
      <c r="BA59" s="4">
        <v>13.836</v>
      </c>
      <c r="BB59" s="4">
        <v>16.84</v>
      </c>
      <c r="BC59" s="4">
        <v>1.22</v>
      </c>
      <c r="BD59" s="4">
        <v>10.731</v>
      </c>
      <c r="BE59" s="4">
        <v>3087.326</v>
      </c>
      <c r="BF59" s="4">
        <v>0.29399999999999998</v>
      </c>
      <c r="BG59" s="4">
        <v>10.114000000000001</v>
      </c>
      <c r="BH59" s="4">
        <v>1.9750000000000001</v>
      </c>
      <c r="BI59" s="4">
        <v>12.089</v>
      </c>
      <c r="BJ59" s="4">
        <v>8.7240000000000002</v>
      </c>
      <c r="BK59" s="4">
        <v>1.704</v>
      </c>
      <c r="BL59" s="4">
        <v>10.428000000000001</v>
      </c>
      <c r="BM59" s="4">
        <v>6.7000000000000004E-2</v>
      </c>
      <c r="BQ59" s="4">
        <v>773.00900000000001</v>
      </c>
      <c r="BR59" s="4">
        <v>0.27132699999999998</v>
      </c>
      <c r="BS59" s="4">
        <v>-5</v>
      </c>
      <c r="BT59" s="4">
        <v>1.0182389999999999</v>
      </c>
      <c r="BU59" s="4">
        <v>6.6305540000000001</v>
      </c>
      <c r="BV59" s="4">
        <v>20.568428000000001</v>
      </c>
    </row>
    <row r="60" spans="1:74" x14ac:dyDescent="0.25">
      <c r="A60" s="2">
        <v>42801</v>
      </c>
      <c r="B60" s="3">
        <v>0.65344719907407411</v>
      </c>
      <c r="C60" s="4">
        <v>13.083</v>
      </c>
      <c r="D60" s="4">
        <v>1.1000000000000001E-3</v>
      </c>
      <c r="E60" s="4">
        <v>10.678808</v>
      </c>
      <c r="F60" s="4">
        <v>395.3</v>
      </c>
      <c r="G60" s="4">
        <v>70.7</v>
      </c>
      <c r="H60" s="4">
        <v>6.5</v>
      </c>
      <c r="J60" s="4">
        <v>3.86</v>
      </c>
      <c r="K60" s="4">
        <v>0.9002</v>
      </c>
      <c r="L60" s="4">
        <v>11.777799999999999</v>
      </c>
      <c r="M60" s="4">
        <v>1E-3</v>
      </c>
      <c r="N60" s="4">
        <v>355.87450000000001</v>
      </c>
      <c r="O60" s="4">
        <v>63.662599999999998</v>
      </c>
      <c r="P60" s="4">
        <v>419.5</v>
      </c>
      <c r="Q60" s="4">
        <v>307.0831</v>
      </c>
      <c r="R60" s="4">
        <v>54.934199999999997</v>
      </c>
      <c r="S60" s="4">
        <v>362</v>
      </c>
      <c r="T60" s="4">
        <v>6.5010000000000003</v>
      </c>
      <c r="W60" s="4">
        <v>0</v>
      </c>
      <c r="X60" s="4">
        <v>3.4765999999999999</v>
      </c>
      <c r="Y60" s="4">
        <v>12</v>
      </c>
      <c r="Z60" s="4">
        <v>826</v>
      </c>
      <c r="AA60" s="4">
        <v>843</v>
      </c>
      <c r="AB60" s="4">
        <v>865</v>
      </c>
      <c r="AC60" s="4">
        <v>27</v>
      </c>
      <c r="AD60" s="4">
        <v>16.149999999999999</v>
      </c>
      <c r="AE60" s="4">
        <v>0.37</v>
      </c>
      <c r="AF60" s="4">
        <v>958</v>
      </c>
      <c r="AG60" s="4">
        <v>11</v>
      </c>
      <c r="AH60" s="4">
        <v>30</v>
      </c>
      <c r="AI60" s="4">
        <v>33</v>
      </c>
      <c r="AJ60" s="4">
        <v>191</v>
      </c>
      <c r="AK60" s="4">
        <v>191</v>
      </c>
      <c r="AL60" s="4">
        <v>4.0999999999999996</v>
      </c>
      <c r="AM60" s="4">
        <v>195</v>
      </c>
      <c r="AN60" s="4" t="s">
        <v>155</v>
      </c>
      <c r="AO60" s="4">
        <v>1</v>
      </c>
      <c r="AP60" s="5">
        <v>0.86179398148148145</v>
      </c>
      <c r="AQ60" s="4">
        <v>47.159320999999998</v>
      </c>
      <c r="AR60" s="4">
        <v>-88.484105</v>
      </c>
      <c r="AS60" s="4">
        <v>309.39999999999998</v>
      </c>
      <c r="AT60" s="4">
        <v>26</v>
      </c>
      <c r="AU60" s="4">
        <v>12</v>
      </c>
      <c r="AV60" s="4">
        <v>8</v>
      </c>
      <c r="AW60" s="4" t="s">
        <v>410</v>
      </c>
      <c r="AX60" s="4">
        <v>2.6646000000000001</v>
      </c>
      <c r="AY60" s="4">
        <v>1.177</v>
      </c>
      <c r="AZ60" s="4">
        <v>3.5415999999999999</v>
      </c>
      <c r="BA60" s="4">
        <v>13.836</v>
      </c>
      <c r="BB60" s="4">
        <v>16.36</v>
      </c>
      <c r="BC60" s="4">
        <v>1.18</v>
      </c>
      <c r="BD60" s="4">
        <v>11.084</v>
      </c>
      <c r="BE60" s="4">
        <v>3087.277</v>
      </c>
      <c r="BF60" s="4">
        <v>0.16</v>
      </c>
      <c r="BG60" s="4">
        <v>9.7690000000000001</v>
      </c>
      <c r="BH60" s="4">
        <v>1.748</v>
      </c>
      <c r="BI60" s="4">
        <v>11.516</v>
      </c>
      <c r="BJ60" s="4">
        <v>8.43</v>
      </c>
      <c r="BK60" s="4">
        <v>1.508</v>
      </c>
      <c r="BL60" s="4">
        <v>9.9380000000000006</v>
      </c>
      <c r="BM60" s="4">
        <v>5.5399999999999998E-2</v>
      </c>
      <c r="BQ60" s="4">
        <v>662.62800000000004</v>
      </c>
      <c r="BR60" s="4">
        <v>0.29050300000000001</v>
      </c>
      <c r="BS60" s="4">
        <v>-5</v>
      </c>
      <c r="BT60" s="4">
        <v>1.0202830000000001</v>
      </c>
      <c r="BU60" s="4">
        <v>7.0991669999999996</v>
      </c>
      <c r="BV60" s="4">
        <v>20.609717</v>
      </c>
    </row>
    <row r="61" spans="1:74" x14ac:dyDescent="0.25">
      <c r="A61" s="2">
        <v>42801</v>
      </c>
      <c r="B61" s="3">
        <v>0.65345877314814815</v>
      </c>
      <c r="C61" s="4">
        <v>13.452</v>
      </c>
      <c r="D61" s="4">
        <v>2.0000000000000001E-4</v>
      </c>
      <c r="E61" s="4">
        <v>2.2727270000000002</v>
      </c>
      <c r="F61" s="4">
        <v>394.8</v>
      </c>
      <c r="G61" s="4">
        <v>55.9</v>
      </c>
      <c r="H61" s="4">
        <v>3</v>
      </c>
      <c r="J61" s="4">
        <v>3.13</v>
      </c>
      <c r="K61" s="4">
        <v>0.89759999999999995</v>
      </c>
      <c r="L61" s="4">
        <v>12.0741</v>
      </c>
      <c r="M61" s="4">
        <v>2.0000000000000001E-4</v>
      </c>
      <c r="N61" s="4">
        <v>354.34230000000002</v>
      </c>
      <c r="O61" s="4">
        <v>50.133800000000001</v>
      </c>
      <c r="P61" s="4">
        <v>404.5</v>
      </c>
      <c r="Q61" s="4">
        <v>305.76100000000002</v>
      </c>
      <c r="R61" s="4">
        <v>43.260300000000001</v>
      </c>
      <c r="S61" s="4">
        <v>349</v>
      </c>
      <c r="T61" s="4">
        <v>3</v>
      </c>
      <c r="W61" s="4">
        <v>0</v>
      </c>
      <c r="X61" s="4">
        <v>2.8092000000000001</v>
      </c>
      <c r="Y61" s="4">
        <v>12</v>
      </c>
      <c r="Z61" s="4">
        <v>826</v>
      </c>
      <c r="AA61" s="4">
        <v>844</v>
      </c>
      <c r="AB61" s="4">
        <v>865</v>
      </c>
      <c r="AC61" s="4">
        <v>27</v>
      </c>
      <c r="AD61" s="4">
        <v>16.149999999999999</v>
      </c>
      <c r="AE61" s="4">
        <v>0.37</v>
      </c>
      <c r="AF61" s="4">
        <v>958</v>
      </c>
      <c r="AG61" s="4">
        <v>11</v>
      </c>
      <c r="AH61" s="4">
        <v>30</v>
      </c>
      <c r="AI61" s="4">
        <v>33</v>
      </c>
      <c r="AJ61" s="4">
        <v>191</v>
      </c>
      <c r="AK61" s="4">
        <v>190.2</v>
      </c>
      <c r="AL61" s="4">
        <v>4.0999999999999996</v>
      </c>
      <c r="AM61" s="4">
        <v>195</v>
      </c>
      <c r="AN61" s="4" t="s">
        <v>155</v>
      </c>
      <c r="AO61" s="4">
        <v>1</v>
      </c>
      <c r="AP61" s="5">
        <v>0.8618055555555556</v>
      </c>
      <c r="AQ61" s="4">
        <v>47.159430999999998</v>
      </c>
      <c r="AR61" s="4">
        <v>-88.484108000000006</v>
      </c>
      <c r="AS61" s="4">
        <v>309.8</v>
      </c>
      <c r="AT61" s="4">
        <v>26.4</v>
      </c>
      <c r="AU61" s="4">
        <v>12</v>
      </c>
      <c r="AV61" s="4">
        <v>8</v>
      </c>
      <c r="AW61" s="4" t="s">
        <v>410</v>
      </c>
      <c r="AX61" s="4">
        <v>2.6</v>
      </c>
      <c r="AY61" s="4">
        <v>1.5</v>
      </c>
      <c r="AZ61" s="4">
        <v>3.8</v>
      </c>
      <c r="BA61" s="4">
        <v>13.836</v>
      </c>
      <c r="BB61" s="4">
        <v>15.94</v>
      </c>
      <c r="BC61" s="4">
        <v>1.1499999999999999</v>
      </c>
      <c r="BD61" s="4">
        <v>11.411</v>
      </c>
      <c r="BE61" s="4">
        <v>3087.3139999999999</v>
      </c>
      <c r="BF61" s="4">
        <v>3.3000000000000002E-2</v>
      </c>
      <c r="BG61" s="4">
        <v>9.4879999999999995</v>
      </c>
      <c r="BH61" s="4">
        <v>1.3420000000000001</v>
      </c>
      <c r="BI61" s="4">
        <v>10.831</v>
      </c>
      <c r="BJ61" s="4">
        <v>8.1869999999999994</v>
      </c>
      <c r="BK61" s="4">
        <v>1.1579999999999999</v>
      </c>
      <c r="BL61" s="4">
        <v>9.3460000000000001</v>
      </c>
      <c r="BM61" s="4">
        <v>2.4899999999999999E-2</v>
      </c>
      <c r="BQ61" s="4">
        <v>522.29200000000003</v>
      </c>
      <c r="BR61" s="4">
        <v>0.34546500000000002</v>
      </c>
      <c r="BS61" s="4">
        <v>-5</v>
      </c>
      <c r="BT61" s="4">
        <v>1.0209999999999999</v>
      </c>
      <c r="BU61" s="4">
        <v>8.4423010000000005</v>
      </c>
      <c r="BV61" s="4">
        <v>20.624199999999998</v>
      </c>
    </row>
    <row r="62" spans="1:74" x14ac:dyDescent="0.25">
      <c r="A62" s="2">
        <v>42801</v>
      </c>
      <c r="B62" s="3">
        <v>0.65347034722222219</v>
      </c>
      <c r="C62" s="4">
        <v>13.407</v>
      </c>
      <c r="D62" s="4">
        <v>0</v>
      </c>
      <c r="E62" s="4">
        <v>0</v>
      </c>
      <c r="F62" s="4">
        <v>395.3</v>
      </c>
      <c r="G62" s="4">
        <v>46.9</v>
      </c>
      <c r="H62" s="4">
        <v>3.8</v>
      </c>
      <c r="J62" s="4">
        <v>2.57</v>
      </c>
      <c r="K62" s="4">
        <v>0.89780000000000004</v>
      </c>
      <c r="L62" s="4">
        <v>12.037100000000001</v>
      </c>
      <c r="M62" s="4">
        <v>0</v>
      </c>
      <c r="N62" s="4">
        <v>354.94220000000001</v>
      </c>
      <c r="O62" s="4">
        <v>42.144300000000001</v>
      </c>
      <c r="P62" s="4">
        <v>397.1</v>
      </c>
      <c r="Q62" s="4">
        <v>306.27859999999998</v>
      </c>
      <c r="R62" s="4">
        <v>36.366199999999999</v>
      </c>
      <c r="S62" s="4">
        <v>342.6</v>
      </c>
      <c r="T62" s="4">
        <v>3.8166000000000002</v>
      </c>
      <c r="W62" s="4">
        <v>0</v>
      </c>
      <c r="X62" s="4">
        <v>2.3039000000000001</v>
      </c>
      <c r="Y62" s="4">
        <v>11.9</v>
      </c>
      <c r="Z62" s="4">
        <v>827</v>
      </c>
      <c r="AA62" s="4">
        <v>844</v>
      </c>
      <c r="AB62" s="4">
        <v>866</v>
      </c>
      <c r="AC62" s="4">
        <v>27</v>
      </c>
      <c r="AD62" s="4">
        <v>16.149999999999999</v>
      </c>
      <c r="AE62" s="4">
        <v>0.37</v>
      </c>
      <c r="AF62" s="4">
        <v>958</v>
      </c>
      <c r="AG62" s="4">
        <v>11</v>
      </c>
      <c r="AH62" s="4">
        <v>30</v>
      </c>
      <c r="AI62" s="4">
        <v>33</v>
      </c>
      <c r="AJ62" s="4">
        <v>191</v>
      </c>
      <c r="AK62" s="4">
        <v>190</v>
      </c>
      <c r="AL62" s="4">
        <v>3.9</v>
      </c>
      <c r="AM62" s="4">
        <v>195</v>
      </c>
      <c r="AN62" s="4" t="s">
        <v>155</v>
      </c>
      <c r="AO62" s="4">
        <v>1</v>
      </c>
      <c r="AP62" s="5">
        <v>0.86181712962962964</v>
      </c>
      <c r="AQ62" s="4">
        <v>47.159543999999997</v>
      </c>
      <c r="AR62" s="4">
        <v>-88.484116999999998</v>
      </c>
      <c r="AS62" s="4">
        <v>310.10000000000002</v>
      </c>
      <c r="AT62" s="4">
        <v>27.1</v>
      </c>
      <c r="AU62" s="4">
        <v>12</v>
      </c>
      <c r="AV62" s="4">
        <v>8</v>
      </c>
      <c r="AW62" s="4" t="s">
        <v>410</v>
      </c>
      <c r="AX62" s="4">
        <v>2.6</v>
      </c>
      <c r="AY62" s="4">
        <v>1.5</v>
      </c>
      <c r="AZ62" s="4">
        <v>3.8</v>
      </c>
      <c r="BA62" s="4">
        <v>13.836</v>
      </c>
      <c r="BB62" s="4">
        <v>15.99</v>
      </c>
      <c r="BC62" s="4">
        <v>1.1599999999999999</v>
      </c>
      <c r="BD62" s="4">
        <v>11.379</v>
      </c>
      <c r="BE62" s="4">
        <v>3087.377</v>
      </c>
      <c r="BF62" s="4">
        <v>0</v>
      </c>
      <c r="BG62" s="4">
        <v>9.5340000000000007</v>
      </c>
      <c r="BH62" s="4">
        <v>1.1319999999999999</v>
      </c>
      <c r="BI62" s="4">
        <v>10.666</v>
      </c>
      <c r="BJ62" s="4">
        <v>8.2270000000000003</v>
      </c>
      <c r="BK62" s="4">
        <v>0.97699999999999998</v>
      </c>
      <c r="BL62" s="4">
        <v>9.2029999999999994</v>
      </c>
      <c r="BM62" s="4">
        <v>3.1800000000000002E-2</v>
      </c>
      <c r="BQ62" s="4">
        <v>429.66500000000002</v>
      </c>
      <c r="BR62" s="4">
        <v>0.36023899999999998</v>
      </c>
      <c r="BS62" s="4">
        <v>-5</v>
      </c>
      <c r="BT62" s="4">
        <v>1.0202389999999999</v>
      </c>
      <c r="BU62" s="4">
        <v>8.8033400000000004</v>
      </c>
      <c r="BV62" s="4">
        <v>20.608827999999999</v>
      </c>
    </row>
    <row r="63" spans="1:74" x14ac:dyDescent="0.25">
      <c r="A63" s="2">
        <v>42801</v>
      </c>
      <c r="B63" s="3">
        <v>0.65348192129629623</v>
      </c>
      <c r="C63" s="4">
        <v>12.39</v>
      </c>
      <c r="D63" s="4">
        <v>-4.0000000000000002E-4</v>
      </c>
      <c r="E63" s="4">
        <v>-4.4382020000000004</v>
      </c>
      <c r="F63" s="4">
        <v>395.5</v>
      </c>
      <c r="G63" s="4">
        <v>38.799999999999997</v>
      </c>
      <c r="H63" s="4">
        <v>3.9</v>
      </c>
      <c r="J63" s="4">
        <v>2.0699999999999998</v>
      </c>
      <c r="K63" s="4">
        <v>0.9052</v>
      </c>
      <c r="L63" s="4">
        <v>11.2158</v>
      </c>
      <c r="M63" s="4">
        <v>0</v>
      </c>
      <c r="N63" s="4">
        <v>358.00790000000001</v>
      </c>
      <c r="O63" s="4">
        <v>35.129199999999997</v>
      </c>
      <c r="P63" s="4">
        <v>393.1</v>
      </c>
      <c r="Q63" s="4">
        <v>308.92399999999998</v>
      </c>
      <c r="R63" s="4">
        <v>30.312899999999999</v>
      </c>
      <c r="S63" s="4">
        <v>339.2</v>
      </c>
      <c r="T63" s="4">
        <v>3.9420999999999999</v>
      </c>
      <c r="W63" s="4">
        <v>0</v>
      </c>
      <c r="X63" s="4">
        <v>1.8754</v>
      </c>
      <c r="Y63" s="4">
        <v>12</v>
      </c>
      <c r="Z63" s="4">
        <v>825</v>
      </c>
      <c r="AA63" s="4">
        <v>843</v>
      </c>
      <c r="AB63" s="4">
        <v>865</v>
      </c>
      <c r="AC63" s="4">
        <v>27</v>
      </c>
      <c r="AD63" s="4">
        <v>16.149999999999999</v>
      </c>
      <c r="AE63" s="4">
        <v>0.37</v>
      </c>
      <c r="AF63" s="4">
        <v>958</v>
      </c>
      <c r="AG63" s="4">
        <v>11</v>
      </c>
      <c r="AH63" s="4">
        <v>30</v>
      </c>
      <c r="AI63" s="4">
        <v>33</v>
      </c>
      <c r="AJ63" s="4">
        <v>191</v>
      </c>
      <c r="AK63" s="4">
        <v>190.8</v>
      </c>
      <c r="AL63" s="4">
        <v>3.9</v>
      </c>
      <c r="AM63" s="4">
        <v>195</v>
      </c>
      <c r="AN63" s="4" t="s">
        <v>155</v>
      </c>
      <c r="AO63" s="4">
        <v>1</v>
      </c>
      <c r="AP63" s="5">
        <v>0.86182870370370368</v>
      </c>
      <c r="AQ63" s="4">
        <v>47.159658999999998</v>
      </c>
      <c r="AR63" s="4">
        <v>-88.484127000000001</v>
      </c>
      <c r="AS63" s="4">
        <v>310.5</v>
      </c>
      <c r="AT63" s="4">
        <v>27.7</v>
      </c>
      <c r="AU63" s="4">
        <v>12</v>
      </c>
      <c r="AV63" s="4">
        <v>8</v>
      </c>
      <c r="AW63" s="4" t="s">
        <v>410</v>
      </c>
      <c r="AX63" s="4">
        <v>2.3875999999999999</v>
      </c>
      <c r="AY63" s="4">
        <v>1.323</v>
      </c>
      <c r="AZ63" s="4">
        <v>3.2690000000000001</v>
      </c>
      <c r="BA63" s="4">
        <v>13.836</v>
      </c>
      <c r="BB63" s="4">
        <v>17.23</v>
      </c>
      <c r="BC63" s="4">
        <v>1.25</v>
      </c>
      <c r="BD63" s="4">
        <v>10.472</v>
      </c>
      <c r="BE63" s="4">
        <v>3088.1170000000002</v>
      </c>
      <c r="BF63" s="4">
        <v>0</v>
      </c>
      <c r="BG63" s="4">
        <v>10.323</v>
      </c>
      <c r="BH63" s="4">
        <v>1.0129999999999999</v>
      </c>
      <c r="BI63" s="4">
        <v>11.336</v>
      </c>
      <c r="BJ63" s="4">
        <v>8.907</v>
      </c>
      <c r="BK63" s="4">
        <v>0.874</v>
      </c>
      <c r="BL63" s="4">
        <v>9.7810000000000006</v>
      </c>
      <c r="BM63" s="4">
        <v>3.5299999999999998E-2</v>
      </c>
      <c r="BQ63" s="4">
        <v>375.45400000000001</v>
      </c>
      <c r="BR63" s="4">
        <v>0.33488699999999999</v>
      </c>
      <c r="BS63" s="4">
        <v>-5</v>
      </c>
      <c r="BT63" s="4">
        <v>1.021522</v>
      </c>
      <c r="BU63" s="4">
        <v>8.1838010000000008</v>
      </c>
      <c r="BV63" s="4">
        <v>20.634744000000001</v>
      </c>
    </row>
    <row r="64" spans="1:74" x14ac:dyDescent="0.25">
      <c r="A64" s="2">
        <v>42801</v>
      </c>
      <c r="B64" s="3">
        <v>0.65349349537037038</v>
      </c>
      <c r="C64" s="4">
        <v>11.923</v>
      </c>
      <c r="D64" s="4">
        <v>-5.0000000000000001E-4</v>
      </c>
      <c r="E64" s="4">
        <v>-4.7023299999999999</v>
      </c>
      <c r="F64" s="4">
        <v>391.1</v>
      </c>
      <c r="G64" s="4">
        <v>50.7</v>
      </c>
      <c r="H64" s="4">
        <v>0</v>
      </c>
      <c r="J64" s="4">
        <v>2.59</v>
      </c>
      <c r="K64" s="4">
        <v>0.90849999999999997</v>
      </c>
      <c r="L64" s="4">
        <v>10.8315</v>
      </c>
      <c r="M64" s="4">
        <v>0</v>
      </c>
      <c r="N64" s="4">
        <v>355.33920000000001</v>
      </c>
      <c r="O64" s="4">
        <v>46.096699999999998</v>
      </c>
      <c r="P64" s="4">
        <v>401.4</v>
      </c>
      <c r="Q64" s="4">
        <v>306.94799999999998</v>
      </c>
      <c r="R64" s="4">
        <v>39.819099999999999</v>
      </c>
      <c r="S64" s="4">
        <v>346.8</v>
      </c>
      <c r="T64" s="4">
        <v>0</v>
      </c>
      <c r="W64" s="4">
        <v>0</v>
      </c>
      <c r="X64" s="4">
        <v>2.3491</v>
      </c>
      <c r="Y64" s="4">
        <v>12</v>
      </c>
      <c r="Z64" s="4">
        <v>825</v>
      </c>
      <c r="AA64" s="4">
        <v>842</v>
      </c>
      <c r="AB64" s="4">
        <v>865</v>
      </c>
      <c r="AC64" s="4">
        <v>27.8</v>
      </c>
      <c r="AD64" s="4">
        <v>16.61</v>
      </c>
      <c r="AE64" s="4">
        <v>0.38</v>
      </c>
      <c r="AF64" s="4">
        <v>958</v>
      </c>
      <c r="AG64" s="4">
        <v>11</v>
      </c>
      <c r="AH64" s="4">
        <v>30</v>
      </c>
      <c r="AI64" s="4">
        <v>33</v>
      </c>
      <c r="AJ64" s="4">
        <v>191</v>
      </c>
      <c r="AK64" s="4">
        <v>190.2</v>
      </c>
      <c r="AL64" s="4">
        <v>3.7</v>
      </c>
      <c r="AM64" s="4">
        <v>195</v>
      </c>
      <c r="AN64" s="4" t="s">
        <v>155</v>
      </c>
      <c r="AO64" s="4">
        <v>2</v>
      </c>
      <c r="AP64" s="5">
        <v>0.86184027777777772</v>
      </c>
      <c r="AQ64" s="4">
        <v>47.159776999999998</v>
      </c>
      <c r="AR64" s="4">
        <v>-88.484138000000002</v>
      </c>
      <c r="AS64" s="4">
        <v>310.89999999999998</v>
      </c>
      <c r="AT64" s="4">
        <v>28.3</v>
      </c>
      <c r="AU64" s="4">
        <v>12</v>
      </c>
      <c r="AV64" s="4">
        <v>8</v>
      </c>
      <c r="AW64" s="4" t="s">
        <v>410</v>
      </c>
      <c r="AX64" s="4">
        <v>2.0354000000000001</v>
      </c>
      <c r="AY64" s="4">
        <v>1.1415999999999999</v>
      </c>
      <c r="AZ64" s="4">
        <v>2.4062000000000001</v>
      </c>
      <c r="BA64" s="4">
        <v>13.836</v>
      </c>
      <c r="BB64" s="4">
        <v>17.87</v>
      </c>
      <c r="BC64" s="4">
        <v>1.29</v>
      </c>
      <c r="BD64" s="4">
        <v>10.073</v>
      </c>
      <c r="BE64" s="4">
        <v>3088.616</v>
      </c>
      <c r="BF64" s="4">
        <v>0</v>
      </c>
      <c r="BG64" s="4">
        <v>10.611000000000001</v>
      </c>
      <c r="BH64" s="4">
        <v>1.377</v>
      </c>
      <c r="BI64" s="4">
        <v>11.987</v>
      </c>
      <c r="BJ64" s="4">
        <v>9.1660000000000004</v>
      </c>
      <c r="BK64" s="4">
        <v>1.1890000000000001</v>
      </c>
      <c r="BL64" s="4">
        <v>10.355</v>
      </c>
      <c r="BM64" s="4">
        <v>0</v>
      </c>
      <c r="BQ64" s="4">
        <v>487.04300000000001</v>
      </c>
      <c r="BR64" s="4">
        <v>0.289711</v>
      </c>
      <c r="BS64" s="4">
        <v>-5</v>
      </c>
      <c r="BT64" s="4">
        <v>1.021239</v>
      </c>
      <c r="BU64" s="4">
        <v>7.0798129999999997</v>
      </c>
      <c r="BV64" s="4">
        <v>20.629028000000002</v>
      </c>
    </row>
    <row r="65" spans="1:74" x14ac:dyDescent="0.25">
      <c r="A65" s="2">
        <v>42801</v>
      </c>
      <c r="B65" s="3">
        <v>0.65350506944444442</v>
      </c>
      <c r="C65" s="4">
        <v>11.888</v>
      </c>
      <c r="D65" s="4">
        <v>1E-3</v>
      </c>
      <c r="E65" s="4">
        <v>10</v>
      </c>
      <c r="F65" s="4">
        <v>379.5</v>
      </c>
      <c r="G65" s="4">
        <v>93.8</v>
      </c>
      <c r="H65" s="4">
        <v>1.6</v>
      </c>
      <c r="J65" s="4">
        <v>3.87</v>
      </c>
      <c r="K65" s="4">
        <v>0.90869999999999995</v>
      </c>
      <c r="L65" s="4">
        <v>10.8027</v>
      </c>
      <c r="M65" s="4">
        <v>8.9999999999999998E-4</v>
      </c>
      <c r="N65" s="4">
        <v>344.88119999999998</v>
      </c>
      <c r="O65" s="4">
        <v>85.198899999999995</v>
      </c>
      <c r="P65" s="4">
        <v>430.1</v>
      </c>
      <c r="Q65" s="4">
        <v>298.01400000000001</v>
      </c>
      <c r="R65" s="4">
        <v>73.620900000000006</v>
      </c>
      <c r="S65" s="4">
        <v>371.6</v>
      </c>
      <c r="T65" s="4">
        <v>1.552</v>
      </c>
      <c r="W65" s="4">
        <v>0</v>
      </c>
      <c r="X65" s="4">
        <v>3.5207000000000002</v>
      </c>
      <c r="Y65" s="4">
        <v>12</v>
      </c>
      <c r="Z65" s="4">
        <v>824</v>
      </c>
      <c r="AA65" s="4">
        <v>841</v>
      </c>
      <c r="AB65" s="4">
        <v>864</v>
      </c>
      <c r="AC65" s="4">
        <v>28</v>
      </c>
      <c r="AD65" s="4">
        <v>16.75</v>
      </c>
      <c r="AE65" s="4">
        <v>0.38</v>
      </c>
      <c r="AF65" s="4">
        <v>958</v>
      </c>
      <c r="AG65" s="4">
        <v>11</v>
      </c>
      <c r="AH65" s="4">
        <v>30</v>
      </c>
      <c r="AI65" s="4">
        <v>33</v>
      </c>
      <c r="AJ65" s="4">
        <v>191</v>
      </c>
      <c r="AK65" s="4">
        <v>190</v>
      </c>
      <c r="AL65" s="4">
        <v>3.8</v>
      </c>
      <c r="AM65" s="4">
        <v>195</v>
      </c>
      <c r="AN65" s="4" t="s">
        <v>155</v>
      </c>
      <c r="AO65" s="4">
        <v>2</v>
      </c>
      <c r="AP65" s="5">
        <v>0.86185185185185187</v>
      </c>
      <c r="AQ65" s="4">
        <v>47.159897000000001</v>
      </c>
      <c r="AR65" s="4">
        <v>-88.484140999999994</v>
      </c>
      <c r="AS65" s="4">
        <v>311.5</v>
      </c>
      <c r="AT65" s="4">
        <v>28.9</v>
      </c>
      <c r="AU65" s="4">
        <v>12</v>
      </c>
      <c r="AV65" s="4">
        <v>8</v>
      </c>
      <c r="AW65" s="4" t="s">
        <v>410</v>
      </c>
      <c r="AX65" s="4">
        <v>2.0646</v>
      </c>
      <c r="AY65" s="4">
        <v>1.2584</v>
      </c>
      <c r="AZ65" s="4">
        <v>2.4937999999999998</v>
      </c>
      <c r="BA65" s="4">
        <v>13.836</v>
      </c>
      <c r="BB65" s="4">
        <v>17.920000000000002</v>
      </c>
      <c r="BC65" s="4">
        <v>1.29</v>
      </c>
      <c r="BD65" s="4">
        <v>10.045</v>
      </c>
      <c r="BE65" s="4">
        <v>3088.3409999999999</v>
      </c>
      <c r="BF65" s="4">
        <v>0.16500000000000001</v>
      </c>
      <c r="BG65" s="4">
        <v>10.324999999999999</v>
      </c>
      <c r="BH65" s="4">
        <v>2.5510000000000002</v>
      </c>
      <c r="BI65" s="4">
        <v>12.875999999999999</v>
      </c>
      <c r="BJ65" s="4">
        <v>8.9220000000000006</v>
      </c>
      <c r="BK65" s="4">
        <v>2.2040000000000002</v>
      </c>
      <c r="BL65" s="4">
        <v>11.125999999999999</v>
      </c>
      <c r="BM65" s="4">
        <v>1.44E-2</v>
      </c>
      <c r="BQ65" s="4">
        <v>731.85</v>
      </c>
      <c r="BR65" s="4">
        <v>0.27723900000000001</v>
      </c>
      <c r="BS65" s="4">
        <v>-5</v>
      </c>
      <c r="BT65" s="4">
        <v>1.0225219999999999</v>
      </c>
      <c r="BU65" s="4">
        <v>6.7750279999999998</v>
      </c>
      <c r="BV65" s="4">
        <v>20.654944</v>
      </c>
    </row>
    <row r="66" spans="1:74" x14ac:dyDescent="0.25">
      <c r="A66" s="2">
        <v>42801</v>
      </c>
      <c r="B66" s="3">
        <v>0.65351664351851857</v>
      </c>
      <c r="C66" s="4">
        <v>11.347</v>
      </c>
      <c r="D66" s="4">
        <v>1E-3</v>
      </c>
      <c r="E66" s="4">
        <v>10</v>
      </c>
      <c r="F66" s="4">
        <v>370.5</v>
      </c>
      <c r="G66" s="4">
        <v>111.6</v>
      </c>
      <c r="H66" s="4">
        <v>0</v>
      </c>
      <c r="J66" s="4">
        <v>4.2</v>
      </c>
      <c r="K66" s="4">
        <v>0.91269999999999996</v>
      </c>
      <c r="L66" s="4">
        <v>10.3561</v>
      </c>
      <c r="M66" s="4">
        <v>8.9999999999999998E-4</v>
      </c>
      <c r="N66" s="4">
        <v>338.16550000000001</v>
      </c>
      <c r="O66" s="4">
        <v>101.85890000000001</v>
      </c>
      <c r="P66" s="4">
        <v>440</v>
      </c>
      <c r="Q66" s="4">
        <v>292.21089999999998</v>
      </c>
      <c r="R66" s="4">
        <v>88.016900000000007</v>
      </c>
      <c r="S66" s="4">
        <v>380.2</v>
      </c>
      <c r="T66" s="4">
        <v>0</v>
      </c>
      <c r="W66" s="4">
        <v>0</v>
      </c>
      <c r="X66" s="4">
        <v>3.8334000000000001</v>
      </c>
      <c r="Y66" s="4">
        <v>11.9</v>
      </c>
      <c r="Z66" s="4">
        <v>825</v>
      </c>
      <c r="AA66" s="4">
        <v>843</v>
      </c>
      <c r="AB66" s="4">
        <v>863</v>
      </c>
      <c r="AC66" s="4">
        <v>28</v>
      </c>
      <c r="AD66" s="4">
        <v>16.75</v>
      </c>
      <c r="AE66" s="4">
        <v>0.38</v>
      </c>
      <c r="AF66" s="4">
        <v>958</v>
      </c>
      <c r="AG66" s="4">
        <v>11</v>
      </c>
      <c r="AH66" s="4">
        <v>30</v>
      </c>
      <c r="AI66" s="4">
        <v>33</v>
      </c>
      <c r="AJ66" s="4">
        <v>191</v>
      </c>
      <c r="AK66" s="4">
        <v>190</v>
      </c>
      <c r="AL66" s="4">
        <v>3.7</v>
      </c>
      <c r="AM66" s="4">
        <v>195</v>
      </c>
      <c r="AN66" s="4" t="s">
        <v>155</v>
      </c>
      <c r="AO66" s="4">
        <v>2</v>
      </c>
      <c r="AP66" s="5">
        <v>0.86186342592592602</v>
      </c>
      <c r="AQ66" s="4">
        <v>47.160018999999998</v>
      </c>
      <c r="AR66" s="4">
        <v>-88.484133999999997</v>
      </c>
      <c r="AS66" s="4">
        <v>311.89999999999998</v>
      </c>
      <c r="AT66" s="4">
        <v>29.2</v>
      </c>
      <c r="AU66" s="4">
        <v>12</v>
      </c>
      <c r="AV66" s="4">
        <v>8</v>
      </c>
      <c r="AW66" s="4" t="s">
        <v>410</v>
      </c>
      <c r="AX66" s="4">
        <v>2</v>
      </c>
      <c r="AY66" s="4">
        <v>1</v>
      </c>
      <c r="AZ66" s="4">
        <v>2.2999999999999998</v>
      </c>
      <c r="BA66" s="4">
        <v>13.836</v>
      </c>
      <c r="BB66" s="4">
        <v>18.73</v>
      </c>
      <c r="BC66" s="4">
        <v>1.35</v>
      </c>
      <c r="BD66" s="4">
        <v>9.5630000000000006</v>
      </c>
      <c r="BE66" s="4">
        <v>3088.866</v>
      </c>
      <c r="BF66" s="4">
        <v>0.17299999999999999</v>
      </c>
      <c r="BG66" s="4">
        <v>10.563000000000001</v>
      </c>
      <c r="BH66" s="4">
        <v>3.1819999999999999</v>
      </c>
      <c r="BI66" s="4">
        <v>13.744</v>
      </c>
      <c r="BJ66" s="4">
        <v>9.1270000000000007</v>
      </c>
      <c r="BK66" s="4">
        <v>2.7490000000000001</v>
      </c>
      <c r="BL66" s="4">
        <v>11.875999999999999</v>
      </c>
      <c r="BM66" s="4">
        <v>0</v>
      </c>
      <c r="BQ66" s="4">
        <v>831.351</v>
      </c>
      <c r="BR66" s="4">
        <v>0.26786799999999999</v>
      </c>
      <c r="BS66" s="4">
        <v>-5</v>
      </c>
      <c r="BT66" s="4">
        <v>1.0199560000000001</v>
      </c>
      <c r="BU66" s="4">
        <v>6.5460250000000002</v>
      </c>
      <c r="BV66" s="4">
        <v>20.603110999999998</v>
      </c>
    </row>
    <row r="67" spans="1:74" x14ac:dyDescent="0.25">
      <c r="A67" s="2">
        <v>42801</v>
      </c>
      <c r="B67" s="3">
        <v>0.65352821759259261</v>
      </c>
      <c r="C67" s="4">
        <v>10.99</v>
      </c>
      <c r="D67" s="4">
        <v>2.0000000000000001E-4</v>
      </c>
      <c r="E67" s="4">
        <v>2.2267869999999998</v>
      </c>
      <c r="F67" s="4">
        <v>361.6</v>
      </c>
      <c r="G67" s="4">
        <v>128.6</v>
      </c>
      <c r="H67" s="4">
        <v>-0.7</v>
      </c>
      <c r="J67" s="4">
        <v>4.51</v>
      </c>
      <c r="K67" s="4">
        <v>0.91539999999999999</v>
      </c>
      <c r="L67" s="4">
        <v>10.06</v>
      </c>
      <c r="M67" s="4">
        <v>2.0000000000000001E-4</v>
      </c>
      <c r="N67" s="4">
        <v>330.98559999999998</v>
      </c>
      <c r="O67" s="4">
        <v>117.71339999999999</v>
      </c>
      <c r="P67" s="4">
        <v>448.7</v>
      </c>
      <c r="Q67" s="4">
        <v>286.00670000000002</v>
      </c>
      <c r="R67" s="4">
        <v>101.7169</v>
      </c>
      <c r="S67" s="4">
        <v>387.7</v>
      </c>
      <c r="T67" s="4">
        <v>0</v>
      </c>
      <c r="W67" s="4">
        <v>0</v>
      </c>
      <c r="X67" s="4">
        <v>4.1246</v>
      </c>
      <c r="Y67" s="4">
        <v>11.9</v>
      </c>
      <c r="Z67" s="4">
        <v>825</v>
      </c>
      <c r="AA67" s="4">
        <v>842</v>
      </c>
      <c r="AB67" s="4">
        <v>864</v>
      </c>
      <c r="AC67" s="4">
        <v>28</v>
      </c>
      <c r="AD67" s="4">
        <v>16.75</v>
      </c>
      <c r="AE67" s="4">
        <v>0.38</v>
      </c>
      <c r="AF67" s="4">
        <v>958</v>
      </c>
      <c r="AG67" s="4">
        <v>11</v>
      </c>
      <c r="AH67" s="4">
        <v>30</v>
      </c>
      <c r="AI67" s="4">
        <v>33</v>
      </c>
      <c r="AJ67" s="4">
        <v>191</v>
      </c>
      <c r="AK67" s="4">
        <v>190</v>
      </c>
      <c r="AL67" s="4">
        <v>3.7</v>
      </c>
      <c r="AM67" s="4">
        <v>195</v>
      </c>
      <c r="AN67" s="4" t="s">
        <v>155</v>
      </c>
      <c r="AO67" s="4">
        <v>2</v>
      </c>
      <c r="AP67" s="5">
        <v>0.86187499999999995</v>
      </c>
      <c r="AQ67" s="4">
        <v>47.160136999999999</v>
      </c>
      <c r="AR67" s="4">
        <v>-88.484126000000003</v>
      </c>
      <c r="AS67" s="4">
        <v>312.10000000000002</v>
      </c>
      <c r="AT67" s="4">
        <v>29.2</v>
      </c>
      <c r="AU67" s="4">
        <v>12</v>
      </c>
      <c r="AV67" s="4">
        <v>8</v>
      </c>
      <c r="AW67" s="4" t="s">
        <v>410</v>
      </c>
      <c r="AX67" s="4">
        <v>2</v>
      </c>
      <c r="AY67" s="4">
        <v>1</v>
      </c>
      <c r="AZ67" s="4">
        <v>2.2999999999999998</v>
      </c>
      <c r="BA67" s="4">
        <v>13.836</v>
      </c>
      <c r="BB67" s="4">
        <v>19.309999999999999</v>
      </c>
      <c r="BC67" s="4">
        <v>1.4</v>
      </c>
      <c r="BD67" s="4">
        <v>9.2449999999999992</v>
      </c>
      <c r="BE67" s="4">
        <v>3089.4279999999999</v>
      </c>
      <c r="BF67" s="4">
        <v>0.04</v>
      </c>
      <c r="BG67" s="4">
        <v>10.645</v>
      </c>
      <c r="BH67" s="4">
        <v>3.786</v>
      </c>
      <c r="BI67" s="4">
        <v>14.43</v>
      </c>
      <c r="BJ67" s="4">
        <v>9.1980000000000004</v>
      </c>
      <c r="BK67" s="4">
        <v>3.2709999999999999</v>
      </c>
      <c r="BL67" s="4">
        <v>12.468999999999999</v>
      </c>
      <c r="BM67" s="4">
        <v>0</v>
      </c>
      <c r="BQ67" s="4">
        <v>921.01499999999999</v>
      </c>
      <c r="BR67" s="4">
        <v>0.25054100000000001</v>
      </c>
      <c r="BS67" s="4">
        <v>-5</v>
      </c>
      <c r="BT67" s="4">
        <v>1.0189999999999999</v>
      </c>
      <c r="BU67" s="4">
        <v>6.1225959999999997</v>
      </c>
      <c r="BV67" s="4">
        <v>20.5838</v>
      </c>
    </row>
    <row r="68" spans="1:74" x14ac:dyDescent="0.25">
      <c r="A68" s="2">
        <v>42801</v>
      </c>
      <c r="B68" s="3">
        <v>0.65353979166666665</v>
      </c>
      <c r="C68" s="4">
        <v>10.993</v>
      </c>
      <c r="D68" s="4">
        <v>0</v>
      </c>
      <c r="E68" s="4">
        <v>0</v>
      </c>
      <c r="F68" s="4">
        <v>355.9</v>
      </c>
      <c r="G68" s="4">
        <v>145.30000000000001</v>
      </c>
      <c r="H68" s="4">
        <v>1.4</v>
      </c>
      <c r="J68" s="4">
        <v>5.27</v>
      </c>
      <c r="K68" s="4">
        <v>0.91520000000000001</v>
      </c>
      <c r="L68" s="4">
        <v>10.0609</v>
      </c>
      <c r="M68" s="4">
        <v>0</v>
      </c>
      <c r="N68" s="4">
        <v>325.72129999999999</v>
      </c>
      <c r="O68" s="4">
        <v>132.95490000000001</v>
      </c>
      <c r="P68" s="4">
        <v>458.7</v>
      </c>
      <c r="Q68" s="4">
        <v>281.75830000000002</v>
      </c>
      <c r="R68" s="4">
        <v>115.0098</v>
      </c>
      <c r="S68" s="4">
        <v>396.8</v>
      </c>
      <c r="T68" s="4">
        <v>1.4387000000000001</v>
      </c>
      <c r="W68" s="4">
        <v>0</v>
      </c>
      <c r="X68" s="4">
        <v>4.8254999999999999</v>
      </c>
      <c r="Y68" s="4">
        <v>11.9</v>
      </c>
      <c r="Z68" s="4">
        <v>824</v>
      </c>
      <c r="AA68" s="4">
        <v>842</v>
      </c>
      <c r="AB68" s="4">
        <v>864</v>
      </c>
      <c r="AC68" s="4">
        <v>28.8</v>
      </c>
      <c r="AD68" s="4">
        <v>17.21</v>
      </c>
      <c r="AE68" s="4">
        <v>0.4</v>
      </c>
      <c r="AF68" s="4">
        <v>958</v>
      </c>
      <c r="AG68" s="4">
        <v>11</v>
      </c>
      <c r="AH68" s="4">
        <v>30</v>
      </c>
      <c r="AI68" s="4">
        <v>33</v>
      </c>
      <c r="AJ68" s="4">
        <v>191</v>
      </c>
      <c r="AK68" s="4">
        <v>190</v>
      </c>
      <c r="AL68" s="4">
        <v>3.6</v>
      </c>
      <c r="AM68" s="4">
        <v>195</v>
      </c>
      <c r="AN68" s="4" t="s">
        <v>155</v>
      </c>
      <c r="AO68" s="4">
        <v>2</v>
      </c>
      <c r="AP68" s="5">
        <v>0.8618865740740741</v>
      </c>
      <c r="AQ68" s="4">
        <v>47.160254999999999</v>
      </c>
      <c r="AR68" s="4">
        <v>-88.484121000000002</v>
      </c>
      <c r="AS68" s="4">
        <v>312.10000000000002</v>
      </c>
      <c r="AT68" s="4">
        <v>29.2</v>
      </c>
      <c r="AU68" s="4">
        <v>12</v>
      </c>
      <c r="AV68" s="4">
        <v>8</v>
      </c>
      <c r="AW68" s="4" t="s">
        <v>410</v>
      </c>
      <c r="AX68" s="4">
        <v>1.6814</v>
      </c>
      <c r="AY68" s="4">
        <v>1.0354000000000001</v>
      </c>
      <c r="AZ68" s="4">
        <v>2.2999999999999998</v>
      </c>
      <c r="BA68" s="4">
        <v>13.836</v>
      </c>
      <c r="BB68" s="4">
        <v>19.309999999999999</v>
      </c>
      <c r="BC68" s="4">
        <v>1.4</v>
      </c>
      <c r="BD68" s="4">
        <v>9.2620000000000005</v>
      </c>
      <c r="BE68" s="4">
        <v>3089.444</v>
      </c>
      <c r="BF68" s="4">
        <v>0</v>
      </c>
      <c r="BG68" s="4">
        <v>10.474</v>
      </c>
      <c r="BH68" s="4">
        <v>4.2750000000000004</v>
      </c>
      <c r="BI68" s="4">
        <v>14.75</v>
      </c>
      <c r="BJ68" s="4">
        <v>9.0609999999999999</v>
      </c>
      <c r="BK68" s="4">
        <v>3.698</v>
      </c>
      <c r="BL68" s="4">
        <v>12.759</v>
      </c>
      <c r="BM68" s="4">
        <v>1.44E-2</v>
      </c>
      <c r="BQ68" s="4">
        <v>1077.415</v>
      </c>
      <c r="BR68" s="4">
        <v>0.274918</v>
      </c>
      <c r="BS68" s="4">
        <v>-5</v>
      </c>
      <c r="BT68" s="4">
        <v>1.0189999999999999</v>
      </c>
      <c r="BU68" s="4">
        <v>6.7183089999999996</v>
      </c>
      <c r="BV68" s="4">
        <v>20.5838</v>
      </c>
    </row>
    <row r="69" spans="1:74" x14ac:dyDescent="0.25">
      <c r="A69" s="2">
        <v>42801</v>
      </c>
      <c r="B69" s="3">
        <v>0.65355136574074069</v>
      </c>
      <c r="C69" s="4">
        <v>10.869</v>
      </c>
      <c r="D69" s="4">
        <v>-4.0000000000000002E-4</v>
      </c>
      <c r="E69" s="4">
        <v>-4.3534480000000002</v>
      </c>
      <c r="F69" s="4">
        <v>355.5</v>
      </c>
      <c r="G69" s="4">
        <v>152.19999999999999</v>
      </c>
      <c r="H69" s="4">
        <v>-0.9</v>
      </c>
      <c r="J69" s="4">
        <v>5.53</v>
      </c>
      <c r="K69" s="4">
        <v>0.91610000000000003</v>
      </c>
      <c r="L69" s="4">
        <v>9.9566999999999997</v>
      </c>
      <c r="M69" s="4">
        <v>0</v>
      </c>
      <c r="N69" s="4">
        <v>325.62830000000002</v>
      </c>
      <c r="O69" s="4">
        <v>139.46789999999999</v>
      </c>
      <c r="P69" s="4">
        <v>465.1</v>
      </c>
      <c r="Q69" s="4">
        <v>281.77229999999997</v>
      </c>
      <c r="R69" s="4">
        <v>120.6842</v>
      </c>
      <c r="S69" s="4">
        <v>402.5</v>
      </c>
      <c r="T69" s="4">
        <v>0</v>
      </c>
      <c r="W69" s="4">
        <v>0</v>
      </c>
      <c r="X69" s="4">
        <v>5.0685000000000002</v>
      </c>
      <c r="Y69" s="4">
        <v>11.8</v>
      </c>
      <c r="Z69" s="4">
        <v>825</v>
      </c>
      <c r="AA69" s="4">
        <v>841</v>
      </c>
      <c r="AB69" s="4">
        <v>863</v>
      </c>
      <c r="AC69" s="4">
        <v>29</v>
      </c>
      <c r="AD69" s="4">
        <v>17.350000000000001</v>
      </c>
      <c r="AE69" s="4">
        <v>0.4</v>
      </c>
      <c r="AF69" s="4">
        <v>958</v>
      </c>
      <c r="AG69" s="4">
        <v>11</v>
      </c>
      <c r="AH69" s="4">
        <v>30</v>
      </c>
      <c r="AI69" s="4">
        <v>33</v>
      </c>
      <c r="AJ69" s="4">
        <v>190.2</v>
      </c>
      <c r="AK69" s="4">
        <v>190</v>
      </c>
      <c r="AL69" s="4">
        <v>3.5</v>
      </c>
      <c r="AM69" s="4">
        <v>195</v>
      </c>
      <c r="AN69" s="4" t="s">
        <v>155</v>
      </c>
      <c r="AO69" s="4">
        <v>2</v>
      </c>
      <c r="AP69" s="5">
        <v>0.86189814814814814</v>
      </c>
      <c r="AQ69" s="4">
        <v>47.160373</v>
      </c>
      <c r="AR69" s="4">
        <v>-88.484110999999999</v>
      </c>
      <c r="AS69" s="4">
        <v>312.10000000000002</v>
      </c>
      <c r="AT69" s="4">
        <v>29</v>
      </c>
      <c r="AU69" s="4">
        <v>12</v>
      </c>
      <c r="AV69" s="4">
        <v>8</v>
      </c>
      <c r="AW69" s="4" t="s">
        <v>410</v>
      </c>
      <c r="AX69" s="4">
        <v>1.1708000000000001</v>
      </c>
      <c r="AY69" s="4">
        <v>1.2769999999999999</v>
      </c>
      <c r="AZ69" s="4">
        <v>2.4416000000000002</v>
      </c>
      <c r="BA69" s="4">
        <v>13.836</v>
      </c>
      <c r="BB69" s="4">
        <v>19.52</v>
      </c>
      <c r="BC69" s="4">
        <v>1.41</v>
      </c>
      <c r="BD69" s="4">
        <v>9.16</v>
      </c>
      <c r="BE69" s="4">
        <v>3089.616</v>
      </c>
      <c r="BF69" s="4">
        <v>0</v>
      </c>
      <c r="BG69" s="4">
        <v>10.582000000000001</v>
      </c>
      <c r="BH69" s="4">
        <v>4.532</v>
      </c>
      <c r="BI69" s="4">
        <v>15.114000000000001</v>
      </c>
      <c r="BJ69" s="4">
        <v>9.1560000000000006</v>
      </c>
      <c r="BK69" s="4">
        <v>3.9220000000000002</v>
      </c>
      <c r="BL69" s="4">
        <v>13.077999999999999</v>
      </c>
      <c r="BM69" s="4">
        <v>0</v>
      </c>
      <c r="BQ69" s="4">
        <v>1143.5920000000001</v>
      </c>
      <c r="BR69" s="4">
        <v>0.26878000000000002</v>
      </c>
      <c r="BS69" s="4">
        <v>-5</v>
      </c>
      <c r="BT69" s="4">
        <v>1.0174780000000001</v>
      </c>
      <c r="BU69" s="4">
        <v>6.5683109999999996</v>
      </c>
      <c r="BV69" s="4">
        <v>20.553056000000002</v>
      </c>
    </row>
    <row r="70" spans="1:74" x14ac:dyDescent="0.25">
      <c r="A70" s="2">
        <v>42801</v>
      </c>
      <c r="B70" s="3">
        <v>0.65356293981481484</v>
      </c>
      <c r="C70" s="4">
        <v>9.8740000000000006</v>
      </c>
      <c r="D70" s="4">
        <v>-1E-3</v>
      </c>
      <c r="E70" s="4">
        <v>-10</v>
      </c>
      <c r="F70" s="4">
        <v>351.4</v>
      </c>
      <c r="G70" s="4">
        <v>159.6</v>
      </c>
      <c r="H70" s="4">
        <v>-0.5</v>
      </c>
      <c r="J70" s="4">
        <v>5.5</v>
      </c>
      <c r="K70" s="4">
        <v>0.92359999999999998</v>
      </c>
      <c r="L70" s="4">
        <v>9.1204000000000001</v>
      </c>
      <c r="M70" s="4">
        <v>0</v>
      </c>
      <c r="N70" s="4">
        <v>324.58080000000001</v>
      </c>
      <c r="O70" s="4">
        <v>147.41149999999999</v>
      </c>
      <c r="P70" s="4">
        <v>472</v>
      </c>
      <c r="Q70" s="4">
        <v>280.86599999999999</v>
      </c>
      <c r="R70" s="4">
        <v>127.55800000000001</v>
      </c>
      <c r="S70" s="4">
        <v>408.4</v>
      </c>
      <c r="T70" s="4">
        <v>0</v>
      </c>
      <c r="W70" s="4">
        <v>0</v>
      </c>
      <c r="X70" s="4">
        <v>5.08</v>
      </c>
      <c r="Y70" s="4">
        <v>11.9</v>
      </c>
      <c r="Z70" s="4">
        <v>824</v>
      </c>
      <c r="AA70" s="4">
        <v>841</v>
      </c>
      <c r="AB70" s="4">
        <v>861</v>
      </c>
      <c r="AC70" s="4">
        <v>29</v>
      </c>
      <c r="AD70" s="4">
        <v>17.350000000000001</v>
      </c>
      <c r="AE70" s="4">
        <v>0.4</v>
      </c>
      <c r="AF70" s="4">
        <v>958</v>
      </c>
      <c r="AG70" s="4">
        <v>11</v>
      </c>
      <c r="AH70" s="4">
        <v>30</v>
      </c>
      <c r="AI70" s="4">
        <v>33</v>
      </c>
      <c r="AJ70" s="4">
        <v>190</v>
      </c>
      <c r="AK70" s="4">
        <v>190</v>
      </c>
      <c r="AL70" s="4">
        <v>3.6</v>
      </c>
      <c r="AM70" s="4">
        <v>195</v>
      </c>
      <c r="AN70" s="4" t="s">
        <v>155</v>
      </c>
      <c r="AO70" s="4">
        <v>2</v>
      </c>
      <c r="AP70" s="5">
        <v>0.86190972222222229</v>
      </c>
      <c r="AQ70" s="4">
        <v>47.160488000000001</v>
      </c>
      <c r="AR70" s="4">
        <v>-88.484092000000004</v>
      </c>
      <c r="AS70" s="4">
        <v>311.89999999999998</v>
      </c>
      <c r="AT70" s="4">
        <v>28.8</v>
      </c>
      <c r="AU70" s="4">
        <v>12</v>
      </c>
      <c r="AV70" s="4">
        <v>8</v>
      </c>
      <c r="AW70" s="4" t="s">
        <v>410</v>
      </c>
      <c r="AX70" s="4">
        <v>1.2292000000000001</v>
      </c>
      <c r="AY70" s="4">
        <v>1.6354</v>
      </c>
      <c r="AZ70" s="4">
        <v>2.6646000000000001</v>
      </c>
      <c r="BA70" s="4">
        <v>13.836</v>
      </c>
      <c r="BB70" s="4">
        <v>21.39</v>
      </c>
      <c r="BC70" s="4">
        <v>1.55</v>
      </c>
      <c r="BD70" s="4">
        <v>8.2680000000000007</v>
      </c>
      <c r="BE70" s="4">
        <v>3090.7550000000001</v>
      </c>
      <c r="BF70" s="4">
        <v>0</v>
      </c>
      <c r="BG70" s="4">
        <v>11.519</v>
      </c>
      <c r="BH70" s="4">
        <v>5.2309999999999999</v>
      </c>
      <c r="BI70" s="4">
        <v>16.75</v>
      </c>
      <c r="BJ70" s="4">
        <v>9.968</v>
      </c>
      <c r="BK70" s="4">
        <v>4.5270000000000001</v>
      </c>
      <c r="BL70" s="4">
        <v>14.494</v>
      </c>
      <c r="BM70" s="4">
        <v>0</v>
      </c>
      <c r="BQ70" s="4">
        <v>1251.7360000000001</v>
      </c>
      <c r="BR70" s="4">
        <v>0.22975499999999999</v>
      </c>
      <c r="BS70" s="4">
        <v>-5</v>
      </c>
      <c r="BT70" s="4">
        <v>1.0177609999999999</v>
      </c>
      <c r="BU70" s="4">
        <v>5.6146380000000002</v>
      </c>
      <c r="BV70" s="4">
        <v>20.558772000000001</v>
      </c>
    </row>
    <row r="71" spans="1:74" x14ac:dyDescent="0.25">
      <c r="A71" s="2">
        <v>42801</v>
      </c>
      <c r="B71" s="3">
        <v>0.65357451388888888</v>
      </c>
      <c r="C71" s="4">
        <v>9.7799999999999994</v>
      </c>
      <c r="D71" s="4">
        <v>-8.9999999999999998E-4</v>
      </c>
      <c r="E71" s="4">
        <v>-8.9250810000000005</v>
      </c>
      <c r="F71" s="4">
        <v>347.3</v>
      </c>
      <c r="G71" s="4">
        <v>172.2</v>
      </c>
      <c r="H71" s="4">
        <v>-0.5</v>
      </c>
      <c r="J71" s="4">
        <v>6.33</v>
      </c>
      <c r="K71" s="4">
        <v>0.9244</v>
      </c>
      <c r="L71" s="4">
        <v>9.0405999999999995</v>
      </c>
      <c r="M71" s="4">
        <v>0</v>
      </c>
      <c r="N71" s="4">
        <v>321.06049999999999</v>
      </c>
      <c r="O71" s="4">
        <v>159.18430000000001</v>
      </c>
      <c r="P71" s="4">
        <v>480.2</v>
      </c>
      <c r="Q71" s="4">
        <v>277.81970000000001</v>
      </c>
      <c r="R71" s="4">
        <v>137.74520000000001</v>
      </c>
      <c r="S71" s="4">
        <v>415.6</v>
      </c>
      <c r="T71" s="4">
        <v>0</v>
      </c>
      <c r="W71" s="4">
        <v>0</v>
      </c>
      <c r="X71" s="4">
        <v>5.8526999999999996</v>
      </c>
      <c r="Y71" s="4">
        <v>11.8</v>
      </c>
      <c r="Z71" s="4">
        <v>823</v>
      </c>
      <c r="AA71" s="4">
        <v>841</v>
      </c>
      <c r="AB71" s="4">
        <v>860</v>
      </c>
      <c r="AC71" s="4">
        <v>29</v>
      </c>
      <c r="AD71" s="4">
        <v>17.350000000000001</v>
      </c>
      <c r="AE71" s="4">
        <v>0.4</v>
      </c>
      <c r="AF71" s="4">
        <v>958</v>
      </c>
      <c r="AG71" s="4">
        <v>11</v>
      </c>
      <c r="AH71" s="4">
        <v>30</v>
      </c>
      <c r="AI71" s="4">
        <v>33</v>
      </c>
      <c r="AJ71" s="4">
        <v>190</v>
      </c>
      <c r="AK71" s="4">
        <v>190</v>
      </c>
      <c r="AL71" s="4">
        <v>3.7</v>
      </c>
      <c r="AM71" s="4">
        <v>195</v>
      </c>
      <c r="AN71" s="4" t="s">
        <v>155</v>
      </c>
      <c r="AO71" s="4">
        <v>2</v>
      </c>
      <c r="AP71" s="5">
        <v>0.86192129629629621</v>
      </c>
      <c r="AQ71" s="4">
        <v>47.160603999999999</v>
      </c>
      <c r="AR71" s="4">
        <v>-88.484074000000007</v>
      </c>
      <c r="AS71" s="4">
        <v>312</v>
      </c>
      <c r="AT71" s="4">
        <v>28.6</v>
      </c>
      <c r="AU71" s="4">
        <v>12</v>
      </c>
      <c r="AV71" s="4">
        <v>8</v>
      </c>
      <c r="AW71" s="4" t="s">
        <v>410</v>
      </c>
      <c r="AX71" s="4">
        <v>1.1000000000000001</v>
      </c>
      <c r="AY71" s="4">
        <v>1.6646000000000001</v>
      </c>
      <c r="AZ71" s="4">
        <v>2.3875999999999999</v>
      </c>
      <c r="BA71" s="4">
        <v>13.836</v>
      </c>
      <c r="BB71" s="4">
        <v>21.59</v>
      </c>
      <c r="BC71" s="4">
        <v>1.56</v>
      </c>
      <c r="BD71" s="4">
        <v>8.1790000000000003</v>
      </c>
      <c r="BE71" s="4">
        <v>3090.875</v>
      </c>
      <c r="BF71" s="4">
        <v>0</v>
      </c>
      <c r="BG71" s="4">
        <v>11.494999999999999</v>
      </c>
      <c r="BH71" s="4">
        <v>5.6989999999999998</v>
      </c>
      <c r="BI71" s="4">
        <v>17.193999999999999</v>
      </c>
      <c r="BJ71" s="4">
        <v>9.9469999999999992</v>
      </c>
      <c r="BK71" s="4">
        <v>4.9320000000000004</v>
      </c>
      <c r="BL71" s="4">
        <v>14.878</v>
      </c>
      <c r="BM71" s="4">
        <v>0</v>
      </c>
      <c r="BQ71" s="4">
        <v>1454.913</v>
      </c>
      <c r="BR71" s="4">
        <v>0.18706999999999999</v>
      </c>
      <c r="BS71" s="4">
        <v>-5</v>
      </c>
      <c r="BT71" s="4">
        <v>1.018</v>
      </c>
      <c r="BU71" s="4">
        <v>4.5715209999999997</v>
      </c>
      <c r="BV71" s="4">
        <v>20.563600000000001</v>
      </c>
    </row>
    <row r="72" spans="1:74" x14ac:dyDescent="0.25">
      <c r="A72" s="2">
        <v>42801</v>
      </c>
      <c r="B72" s="3">
        <v>0.65358608796296302</v>
      </c>
      <c r="C72" s="4">
        <v>9.7680000000000007</v>
      </c>
      <c r="D72" s="4">
        <v>-1E-4</v>
      </c>
      <c r="E72" s="4">
        <v>-0.78175899999999998</v>
      </c>
      <c r="F72" s="4">
        <v>343.7</v>
      </c>
      <c r="G72" s="4">
        <v>179.5</v>
      </c>
      <c r="H72" s="4">
        <v>-3</v>
      </c>
      <c r="J72" s="4">
        <v>7.05</v>
      </c>
      <c r="K72" s="4">
        <v>0.92449999999999999</v>
      </c>
      <c r="L72" s="4">
        <v>9.0305999999999997</v>
      </c>
      <c r="M72" s="4">
        <v>0</v>
      </c>
      <c r="N72" s="4">
        <v>317.75069999999999</v>
      </c>
      <c r="O72" s="4">
        <v>165.98840000000001</v>
      </c>
      <c r="P72" s="4">
        <v>483.7</v>
      </c>
      <c r="Q72" s="4">
        <v>274.95569999999998</v>
      </c>
      <c r="R72" s="4">
        <v>143.63300000000001</v>
      </c>
      <c r="S72" s="4">
        <v>418.6</v>
      </c>
      <c r="T72" s="4">
        <v>0</v>
      </c>
      <c r="W72" s="4">
        <v>0</v>
      </c>
      <c r="X72" s="4">
        <v>6.5217999999999998</v>
      </c>
      <c r="Y72" s="4">
        <v>11.8</v>
      </c>
      <c r="Z72" s="4">
        <v>823</v>
      </c>
      <c r="AA72" s="4">
        <v>841</v>
      </c>
      <c r="AB72" s="4">
        <v>861</v>
      </c>
      <c r="AC72" s="4">
        <v>29</v>
      </c>
      <c r="AD72" s="4">
        <v>17.350000000000001</v>
      </c>
      <c r="AE72" s="4">
        <v>0.4</v>
      </c>
      <c r="AF72" s="4">
        <v>958</v>
      </c>
      <c r="AG72" s="4">
        <v>11</v>
      </c>
      <c r="AH72" s="4">
        <v>30</v>
      </c>
      <c r="AI72" s="4">
        <v>33</v>
      </c>
      <c r="AJ72" s="4">
        <v>190</v>
      </c>
      <c r="AK72" s="4">
        <v>190</v>
      </c>
      <c r="AL72" s="4">
        <v>3.7</v>
      </c>
      <c r="AM72" s="4">
        <v>195</v>
      </c>
      <c r="AN72" s="4" t="s">
        <v>155</v>
      </c>
      <c r="AO72" s="4">
        <v>2</v>
      </c>
      <c r="AP72" s="5">
        <v>0.86193287037037036</v>
      </c>
      <c r="AQ72" s="4">
        <v>47.160710000000002</v>
      </c>
      <c r="AR72" s="4">
        <v>-88.484036000000003</v>
      </c>
      <c r="AS72" s="4">
        <v>312.10000000000002</v>
      </c>
      <c r="AT72" s="4">
        <v>27.6</v>
      </c>
      <c r="AU72" s="4">
        <v>12</v>
      </c>
      <c r="AV72" s="4">
        <v>8</v>
      </c>
      <c r="AW72" s="4" t="s">
        <v>410</v>
      </c>
      <c r="AX72" s="4">
        <v>1.3124</v>
      </c>
      <c r="AY72" s="4">
        <v>1.3875999999999999</v>
      </c>
      <c r="AZ72" s="4">
        <v>2.177</v>
      </c>
      <c r="BA72" s="4">
        <v>13.836</v>
      </c>
      <c r="BB72" s="4">
        <v>21.62</v>
      </c>
      <c r="BC72" s="4">
        <v>1.56</v>
      </c>
      <c r="BD72" s="4">
        <v>8.1669999999999998</v>
      </c>
      <c r="BE72" s="4">
        <v>3090.89</v>
      </c>
      <c r="BF72" s="4">
        <v>0</v>
      </c>
      <c r="BG72" s="4">
        <v>11.388999999999999</v>
      </c>
      <c r="BH72" s="4">
        <v>5.95</v>
      </c>
      <c r="BI72" s="4">
        <v>17.338999999999999</v>
      </c>
      <c r="BJ72" s="4">
        <v>9.8550000000000004</v>
      </c>
      <c r="BK72" s="4">
        <v>5.1479999999999997</v>
      </c>
      <c r="BL72" s="4">
        <v>15.003</v>
      </c>
      <c r="BM72" s="4">
        <v>0</v>
      </c>
      <c r="BQ72" s="4">
        <v>1623.0540000000001</v>
      </c>
      <c r="BR72" s="4">
        <v>0.16558899999999999</v>
      </c>
      <c r="BS72" s="4">
        <v>-5</v>
      </c>
      <c r="BT72" s="4">
        <v>1.016478</v>
      </c>
      <c r="BU72" s="4">
        <v>4.0465710000000001</v>
      </c>
      <c r="BV72" s="4">
        <v>20.532865000000001</v>
      </c>
    </row>
    <row r="73" spans="1:74" x14ac:dyDescent="0.25">
      <c r="A73" s="2">
        <v>42801</v>
      </c>
      <c r="B73" s="3">
        <v>0.65359766203703706</v>
      </c>
      <c r="C73" s="4">
        <v>9.7289999999999992</v>
      </c>
      <c r="D73" s="4">
        <v>8.0000000000000004E-4</v>
      </c>
      <c r="E73" s="4">
        <v>7.70017</v>
      </c>
      <c r="F73" s="4">
        <v>343.6</v>
      </c>
      <c r="G73" s="4">
        <v>182.9</v>
      </c>
      <c r="H73" s="4">
        <v>-0.3</v>
      </c>
      <c r="J73" s="4">
        <v>7.2</v>
      </c>
      <c r="K73" s="4">
        <v>0.92479999999999996</v>
      </c>
      <c r="L73" s="4">
        <v>8.9977999999999998</v>
      </c>
      <c r="M73" s="4">
        <v>6.9999999999999999E-4</v>
      </c>
      <c r="N73" s="4">
        <v>317.81099999999998</v>
      </c>
      <c r="O73" s="4">
        <v>169.1285</v>
      </c>
      <c r="P73" s="4">
        <v>486.9</v>
      </c>
      <c r="Q73" s="4">
        <v>275.00790000000001</v>
      </c>
      <c r="R73" s="4">
        <v>146.3501</v>
      </c>
      <c r="S73" s="4">
        <v>421.4</v>
      </c>
      <c r="T73" s="4">
        <v>0</v>
      </c>
      <c r="W73" s="4">
        <v>0</v>
      </c>
      <c r="X73" s="4">
        <v>6.6586999999999996</v>
      </c>
      <c r="Y73" s="4">
        <v>11.9</v>
      </c>
      <c r="Z73" s="4">
        <v>823</v>
      </c>
      <c r="AA73" s="4">
        <v>840</v>
      </c>
      <c r="AB73" s="4">
        <v>861</v>
      </c>
      <c r="AC73" s="4">
        <v>29</v>
      </c>
      <c r="AD73" s="4">
        <v>17.350000000000001</v>
      </c>
      <c r="AE73" s="4">
        <v>0.4</v>
      </c>
      <c r="AF73" s="4">
        <v>958</v>
      </c>
      <c r="AG73" s="4">
        <v>11</v>
      </c>
      <c r="AH73" s="4">
        <v>30</v>
      </c>
      <c r="AI73" s="4">
        <v>33</v>
      </c>
      <c r="AJ73" s="4">
        <v>190</v>
      </c>
      <c r="AK73" s="4">
        <v>190</v>
      </c>
      <c r="AL73" s="4">
        <v>3.8</v>
      </c>
      <c r="AM73" s="4">
        <v>195</v>
      </c>
      <c r="AN73" s="4" t="s">
        <v>155</v>
      </c>
      <c r="AO73" s="4">
        <v>2</v>
      </c>
      <c r="AP73" s="5">
        <v>0.86194444444444451</v>
      </c>
      <c r="AQ73" s="4">
        <v>47.160805000000003</v>
      </c>
      <c r="AR73" s="4">
        <v>-88.483980000000003</v>
      </c>
      <c r="AS73" s="4">
        <v>312.2</v>
      </c>
      <c r="AT73" s="4">
        <v>26.2</v>
      </c>
      <c r="AU73" s="4">
        <v>12</v>
      </c>
      <c r="AV73" s="4">
        <v>8</v>
      </c>
      <c r="AW73" s="4" t="s">
        <v>410</v>
      </c>
      <c r="AX73" s="4">
        <v>1.5938000000000001</v>
      </c>
      <c r="AY73" s="4">
        <v>1.0708</v>
      </c>
      <c r="AZ73" s="4">
        <v>2.5</v>
      </c>
      <c r="BA73" s="4">
        <v>13.836</v>
      </c>
      <c r="BB73" s="4">
        <v>21.7</v>
      </c>
      <c r="BC73" s="4">
        <v>1.57</v>
      </c>
      <c r="BD73" s="4">
        <v>8.1280000000000001</v>
      </c>
      <c r="BE73" s="4">
        <v>3090.694</v>
      </c>
      <c r="BF73" s="4">
        <v>0.156</v>
      </c>
      <c r="BG73" s="4">
        <v>11.432</v>
      </c>
      <c r="BH73" s="4">
        <v>6.0839999999999996</v>
      </c>
      <c r="BI73" s="4">
        <v>17.515999999999998</v>
      </c>
      <c r="BJ73" s="4">
        <v>9.8919999999999995</v>
      </c>
      <c r="BK73" s="4">
        <v>5.2640000000000002</v>
      </c>
      <c r="BL73" s="4">
        <v>15.157</v>
      </c>
      <c r="BM73" s="4">
        <v>0</v>
      </c>
      <c r="BQ73" s="4">
        <v>1663.068</v>
      </c>
      <c r="BR73" s="4">
        <v>0.17037099999999999</v>
      </c>
      <c r="BS73" s="4">
        <v>-5</v>
      </c>
      <c r="BT73" s="4">
        <v>1.0190440000000001</v>
      </c>
      <c r="BU73" s="4">
        <v>4.1634419999999999</v>
      </c>
      <c r="BV73" s="4">
        <v>20.584689000000001</v>
      </c>
    </row>
    <row r="74" spans="1:74" x14ac:dyDescent="0.25">
      <c r="A74" s="2">
        <v>42801</v>
      </c>
      <c r="B74" s="3">
        <v>0.6536092361111111</v>
      </c>
      <c r="C74" s="4">
        <v>9.6959999999999997</v>
      </c>
      <c r="D74" s="4">
        <v>1E-3</v>
      </c>
      <c r="E74" s="4">
        <v>10</v>
      </c>
      <c r="F74" s="4">
        <v>343.7</v>
      </c>
      <c r="G74" s="4">
        <v>187</v>
      </c>
      <c r="H74" s="4">
        <v>-2.2999999999999998</v>
      </c>
      <c r="J74" s="4">
        <v>7.3</v>
      </c>
      <c r="K74" s="4">
        <v>0.92500000000000004</v>
      </c>
      <c r="L74" s="4">
        <v>8.9688999999999997</v>
      </c>
      <c r="M74" s="4">
        <v>8.9999999999999998E-4</v>
      </c>
      <c r="N74" s="4">
        <v>317.92930000000001</v>
      </c>
      <c r="O74" s="4">
        <v>173.01900000000001</v>
      </c>
      <c r="P74" s="4">
        <v>490.9</v>
      </c>
      <c r="Q74" s="4">
        <v>275.11020000000002</v>
      </c>
      <c r="R74" s="4">
        <v>149.7166</v>
      </c>
      <c r="S74" s="4">
        <v>424.8</v>
      </c>
      <c r="T74" s="4">
        <v>0</v>
      </c>
      <c r="W74" s="4">
        <v>0</v>
      </c>
      <c r="X74" s="4">
        <v>6.7526000000000002</v>
      </c>
      <c r="Y74" s="4">
        <v>11.8</v>
      </c>
      <c r="Z74" s="4">
        <v>823</v>
      </c>
      <c r="AA74" s="4">
        <v>840</v>
      </c>
      <c r="AB74" s="4">
        <v>861</v>
      </c>
      <c r="AC74" s="4">
        <v>29</v>
      </c>
      <c r="AD74" s="4">
        <v>17.350000000000001</v>
      </c>
      <c r="AE74" s="4">
        <v>0.4</v>
      </c>
      <c r="AF74" s="4">
        <v>958</v>
      </c>
      <c r="AG74" s="4">
        <v>11</v>
      </c>
      <c r="AH74" s="4">
        <v>30</v>
      </c>
      <c r="AI74" s="4">
        <v>33</v>
      </c>
      <c r="AJ74" s="4">
        <v>190</v>
      </c>
      <c r="AK74" s="4">
        <v>190</v>
      </c>
      <c r="AL74" s="4">
        <v>3.6</v>
      </c>
      <c r="AM74" s="4">
        <v>195</v>
      </c>
      <c r="AN74" s="4" t="s">
        <v>155</v>
      </c>
      <c r="AO74" s="4">
        <v>2</v>
      </c>
      <c r="AP74" s="5">
        <v>0.86195601851851855</v>
      </c>
      <c r="AQ74" s="4">
        <v>47.160908999999997</v>
      </c>
      <c r="AR74" s="4">
        <v>-88.483947000000001</v>
      </c>
      <c r="AS74" s="4">
        <v>312.3</v>
      </c>
      <c r="AT74" s="4">
        <v>25.9</v>
      </c>
      <c r="AU74" s="4">
        <v>12</v>
      </c>
      <c r="AV74" s="4">
        <v>8</v>
      </c>
      <c r="AW74" s="4" t="s">
        <v>410</v>
      </c>
      <c r="AX74" s="4">
        <v>1.2938000000000001</v>
      </c>
      <c r="AY74" s="4">
        <v>1.2354000000000001</v>
      </c>
      <c r="AZ74" s="4">
        <v>2.5</v>
      </c>
      <c r="BA74" s="4">
        <v>13.836</v>
      </c>
      <c r="BB74" s="4">
        <v>21.77</v>
      </c>
      <c r="BC74" s="4">
        <v>1.57</v>
      </c>
      <c r="BD74" s="4">
        <v>8.1059999999999999</v>
      </c>
      <c r="BE74" s="4">
        <v>3090.6640000000002</v>
      </c>
      <c r="BF74" s="4">
        <v>0.20300000000000001</v>
      </c>
      <c r="BG74" s="4">
        <v>11.473000000000001</v>
      </c>
      <c r="BH74" s="4">
        <v>6.2439999999999998</v>
      </c>
      <c r="BI74" s="4">
        <v>17.716999999999999</v>
      </c>
      <c r="BJ74" s="4">
        <v>9.9280000000000008</v>
      </c>
      <c r="BK74" s="4">
        <v>5.4029999999999996</v>
      </c>
      <c r="BL74" s="4">
        <v>15.331</v>
      </c>
      <c r="BM74" s="4">
        <v>0</v>
      </c>
      <c r="BQ74" s="4">
        <v>1691.944</v>
      </c>
      <c r="BR74" s="4">
        <v>0.17299999999999999</v>
      </c>
      <c r="BS74" s="4">
        <v>-5</v>
      </c>
      <c r="BT74" s="4">
        <v>1.018478</v>
      </c>
      <c r="BU74" s="4">
        <v>4.2276879999999997</v>
      </c>
      <c r="BV74" s="4">
        <v>20.573256000000001</v>
      </c>
    </row>
    <row r="75" spans="1:74" x14ac:dyDescent="0.25">
      <c r="A75" s="2">
        <v>42801</v>
      </c>
      <c r="B75" s="3">
        <v>0.65362081018518514</v>
      </c>
      <c r="C75" s="4">
        <v>9.718</v>
      </c>
      <c r="D75" s="4">
        <v>1E-3</v>
      </c>
      <c r="E75" s="4">
        <v>10</v>
      </c>
      <c r="F75" s="4">
        <v>343.7</v>
      </c>
      <c r="G75" s="4">
        <v>187.1</v>
      </c>
      <c r="H75" s="4">
        <v>-1.6</v>
      </c>
      <c r="J75" s="4">
        <v>7.4</v>
      </c>
      <c r="K75" s="4">
        <v>0.92479999999999996</v>
      </c>
      <c r="L75" s="4">
        <v>8.9876000000000005</v>
      </c>
      <c r="M75" s="4">
        <v>8.9999999999999998E-4</v>
      </c>
      <c r="N75" s="4">
        <v>317.81110000000001</v>
      </c>
      <c r="O75" s="4">
        <v>173.06979999999999</v>
      </c>
      <c r="P75" s="4">
        <v>490.9</v>
      </c>
      <c r="Q75" s="4">
        <v>275.01690000000002</v>
      </c>
      <c r="R75" s="4">
        <v>149.7655</v>
      </c>
      <c r="S75" s="4">
        <v>424.8</v>
      </c>
      <c r="T75" s="4">
        <v>0</v>
      </c>
      <c r="W75" s="4">
        <v>0</v>
      </c>
      <c r="X75" s="4">
        <v>6.8434999999999997</v>
      </c>
      <c r="Y75" s="4">
        <v>11.8</v>
      </c>
      <c r="Z75" s="4">
        <v>823</v>
      </c>
      <c r="AA75" s="4">
        <v>842</v>
      </c>
      <c r="AB75" s="4">
        <v>861</v>
      </c>
      <c r="AC75" s="4">
        <v>29</v>
      </c>
      <c r="AD75" s="4">
        <v>17.37</v>
      </c>
      <c r="AE75" s="4">
        <v>0.4</v>
      </c>
      <c r="AF75" s="4">
        <v>957</v>
      </c>
      <c r="AG75" s="4">
        <v>11</v>
      </c>
      <c r="AH75" s="4">
        <v>30</v>
      </c>
      <c r="AI75" s="4">
        <v>33</v>
      </c>
      <c r="AJ75" s="4">
        <v>190</v>
      </c>
      <c r="AK75" s="4">
        <v>190.8</v>
      </c>
      <c r="AL75" s="4">
        <v>3.5</v>
      </c>
      <c r="AM75" s="4">
        <v>195</v>
      </c>
      <c r="AN75" s="4" t="s">
        <v>155</v>
      </c>
      <c r="AO75" s="4">
        <v>2</v>
      </c>
      <c r="AP75" s="5">
        <v>0.86196759259259259</v>
      </c>
      <c r="AQ75" s="4">
        <v>47.161011000000002</v>
      </c>
      <c r="AR75" s="4">
        <v>-88.483932999999993</v>
      </c>
      <c r="AS75" s="4">
        <v>312.39999999999998</v>
      </c>
      <c r="AT75" s="4">
        <v>25.3</v>
      </c>
      <c r="AU75" s="4">
        <v>12</v>
      </c>
      <c r="AV75" s="4">
        <v>8</v>
      </c>
      <c r="AW75" s="4" t="s">
        <v>410</v>
      </c>
      <c r="AX75" s="4">
        <v>1.1354</v>
      </c>
      <c r="AY75" s="4">
        <v>1.3708</v>
      </c>
      <c r="AZ75" s="4">
        <v>2.5354000000000001</v>
      </c>
      <c r="BA75" s="4">
        <v>13.836</v>
      </c>
      <c r="BB75" s="4">
        <v>21.72</v>
      </c>
      <c r="BC75" s="4">
        <v>1.57</v>
      </c>
      <c r="BD75" s="4">
        <v>8.1319999999999997</v>
      </c>
      <c r="BE75" s="4">
        <v>3090.636</v>
      </c>
      <c r="BF75" s="4">
        <v>0.20200000000000001</v>
      </c>
      <c r="BG75" s="4">
        <v>11.445</v>
      </c>
      <c r="BH75" s="4">
        <v>6.2329999999999997</v>
      </c>
      <c r="BI75" s="4">
        <v>17.677</v>
      </c>
      <c r="BJ75" s="4">
        <v>9.9039999999999999</v>
      </c>
      <c r="BK75" s="4">
        <v>5.3929999999999998</v>
      </c>
      <c r="BL75" s="4">
        <v>15.297000000000001</v>
      </c>
      <c r="BM75" s="4">
        <v>0</v>
      </c>
      <c r="BQ75" s="4">
        <v>1711.123</v>
      </c>
      <c r="BR75" s="4">
        <v>0.16919500000000001</v>
      </c>
      <c r="BS75" s="4">
        <v>-5</v>
      </c>
      <c r="BT75" s="4">
        <v>1.018761</v>
      </c>
      <c r="BU75" s="4">
        <v>4.134703</v>
      </c>
      <c r="BV75" s="4">
        <v>20.578972</v>
      </c>
    </row>
    <row r="76" spans="1:74" x14ac:dyDescent="0.25">
      <c r="A76" s="2">
        <v>42801</v>
      </c>
      <c r="B76" s="3">
        <v>0.65363238425925929</v>
      </c>
      <c r="C76" s="4">
        <v>9.7769999999999992</v>
      </c>
      <c r="D76" s="4">
        <v>1.2999999999999999E-3</v>
      </c>
      <c r="E76" s="4">
        <v>12.724225000000001</v>
      </c>
      <c r="F76" s="4">
        <v>343.5</v>
      </c>
      <c r="G76" s="4">
        <v>188.3</v>
      </c>
      <c r="H76" s="4">
        <v>-0.8</v>
      </c>
      <c r="J76" s="4">
        <v>7.4</v>
      </c>
      <c r="K76" s="4">
        <v>0.9244</v>
      </c>
      <c r="L76" s="4">
        <v>9.0373000000000001</v>
      </c>
      <c r="M76" s="4">
        <v>1.1999999999999999E-3</v>
      </c>
      <c r="N76" s="4">
        <v>317.5204</v>
      </c>
      <c r="O76" s="4">
        <v>174.01249999999999</v>
      </c>
      <c r="P76" s="4">
        <v>491.5</v>
      </c>
      <c r="Q76" s="4">
        <v>274.75920000000002</v>
      </c>
      <c r="R76" s="4">
        <v>150.5779</v>
      </c>
      <c r="S76" s="4">
        <v>425.3</v>
      </c>
      <c r="T76" s="4">
        <v>0</v>
      </c>
      <c r="W76" s="4">
        <v>0</v>
      </c>
      <c r="X76" s="4">
        <v>6.8403</v>
      </c>
      <c r="Y76" s="4">
        <v>11.9</v>
      </c>
      <c r="Z76" s="4">
        <v>823</v>
      </c>
      <c r="AA76" s="4">
        <v>841</v>
      </c>
      <c r="AB76" s="4">
        <v>860</v>
      </c>
      <c r="AC76" s="4">
        <v>29</v>
      </c>
      <c r="AD76" s="4">
        <v>17.36</v>
      </c>
      <c r="AE76" s="4">
        <v>0.4</v>
      </c>
      <c r="AF76" s="4">
        <v>958</v>
      </c>
      <c r="AG76" s="4">
        <v>11</v>
      </c>
      <c r="AH76" s="4">
        <v>30</v>
      </c>
      <c r="AI76" s="4">
        <v>33</v>
      </c>
      <c r="AJ76" s="4">
        <v>190</v>
      </c>
      <c r="AK76" s="4">
        <v>191</v>
      </c>
      <c r="AL76" s="4">
        <v>3.6</v>
      </c>
      <c r="AM76" s="4">
        <v>195</v>
      </c>
      <c r="AN76" s="4" t="s">
        <v>155</v>
      </c>
      <c r="AO76" s="4">
        <v>2</v>
      </c>
      <c r="AP76" s="5">
        <v>0.86197916666666663</v>
      </c>
      <c r="AQ76" s="4">
        <v>47.161113</v>
      </c>
      <c r="AR76" s="4">
        <v>-88.483930000000001</v>
      </c>
      <c r="AS76" s="4">
        <v>312.5</v>
      </c>
      <c r="AT76" s="4">
        <v>25.2</v>
      </c>
      <c r="AU76" s="4">
        <v>12</v>
      </c>
      <c r="AV76" s="4">
        <v>8</v>
      </c>
      <c r="AW76" s="4" t="s">
        <v>410</v>
      </c>
      <c r="AX76" s="4">
        <v>1.2</v>
      </c>
      <c r="AY76" s="4">
        <v>1.5</v>
      </c>
      <c r="AZ76" s="4">
        <v>2.6</v>
      </c>
      <c r="BA76" s="4">
        <v>13.836</v>
      </c>
      <c r="BB76" s="4">
        <v>21.59</v>
      </c>
      <c r="BC76" s="4">
        <v>1.56</v>
      </c>
      <c r="BD76" s="4">
        <v>8.1820000000000004</v>
      </c>
      <c r="BE76" s="4">
        <v>3090.4760000000001</v>
      </c>
      <c r="BF76" s="4">
        <v>0.25600000000000001</v>
      </c>
      <c r="BG76" s="4">
        <v>11.371</v>
      </c>
      <c r="BH76" s="4">
        <v>6.2320000000000002</v>
      </c>
      <c r="BI76" s="4">
        <v>17.603000000000002</v>
      </c>
      <c r="BJ76" s="4">
        <v>9.84</v>
      </c>
      <c r="BK76" s="4">
        <v>5.3920000000000003</v>
      </c>
      <c r="BL76" s="4">
        <v>15.231999999999999</v>
      </c>
      <c r="BM76" s="4">
        <v>0</v>
      </c>
      <c r="BQ76" s="4">
        <v>1700.8330000000001</v>
      </c>
      <c r="BR76" s="4">
        <v>0.17713200000000001</v>
      </c>
      <c r="BS76" s="4">
        <v>-5</v>
      </c>
      <c r="BT76" s="4">
        <v>1.0189999999999999</v>
      </c>
      <c r="BU76" s="4">
        <v>4.3286629999999997</v>
      </c>
      <c r="BV76" s="4">
        <v>20.5838</v>
      </c>
    </row>
    <row r="77" spans="1:74" x14ac:dyDescent="0.25">
      <c r="A77" s="2">
        <v>42801</v>
      </c>
      <c r="B77" s="3">
        <v>0.65364395833333333</v>
      </c>
      <c r="C77" s="4">
        <v>10.48</v>
      </c>
      <c r="D77" s="4">
        <v>3.8999999999999998E-3</v>
      </c>
      <c r="E77" s="4">
        <v>38.84131</v>
      </c>
      <c r="F77" s="4">
        <v>341.9</v>
      </c>
      <c r="G77" s="4">
        <v>189.5</v>
      </c>
      <c r="H77" s="4">
        <v>-3.7</v>
      </c>
      <c r="J77" s="4">
        <v>7.37</v>
      </c>
      <c r="K77" s="4">
        <v>0.91900000000000004</v>
      </c>
      <c r="L77" s="4">
        <v>9.6311999999999998</v>
      </c>
      <c r="M77" s="4">
        <v>3.5999999999999999E-3</v>
      </c>
      <c r="N77" s="4">
        <v>314.17970000000003</v>
      </c>
      <c r="O77" s="4">
        <v>174.1542</v>
      </c>
      <c r="P77" s="4">
        <v>488.3</v>
      </c>
      <c r="Q77" s="4">
        <v>271.87439999999998</v>
      </c>
      <c r="R77" s="4">
        <v>150.7038</v>
      </c>
      <c r="S77" s="4">
        <v>422.6</v>
      </c>
      <c r="T77" s="4">
        <v>0</v>
      </c>
      <c r="W77" s="4">
        <v>0</v>
      </c>
      <c r="X77" s="4">
        <v>6.7706</v>
      </c>
      <c r="Y77" s="4">
        <v>11.8</v>
      </c>
      <c r="Z77" s="4">
        <v>824</v>
      </c>
      <c r="AA77" s="4">
        <v>841</v>
      </c>
      <c r="AB77" s="4">
        <v>862</v>
      </c>
      <c r="AC77" s="4">
        <v>29</v>
      </c>
      <c r="AD77" s="4">
        <v>17.37</v>
      </c>
      <c r="AE77" s="4">
        <v>0.4</v>
      </c>
      <c r="AF77" s="4">
        <v>957</v>
      </c>
      <c r="AG77" s="4">
        <v>11</v>
      </c>
      <c r="AH77" s="4">
        <v>30</v>
      </c>
      <c r="AI77" s="4">
        <v>33</v>
      </c>
      <c r="AJ77" s="4">
        <v>190</v>
      </c>
      <c r="AK77" s="4">
        <v>190.2</v>
      </c>
      <c r="AL77" s="4">
        <v>3.6</v>
      </c>
      <c r="AM77" s="4">
        <v>195</v>
      </c>
      <c r="AN77" s="4" t="s">
        <v>155</v>
      </c>
      <c r="AO77" s="4">
        <v>2</v>
      </c>
      <c r="AP77" s="5">
        <v>0.86199074074074078</v>
      </c>
      <c r="AQ77" s="4">
        <v>47.161212999999996</v>
      </c>
      <c r="AR77" s="4">
        <v>-88.483936</v>
      </c>
      <c r="AS77" s="4">
        <v>312.7</v>
      </c>
      <c r="AT77" s="4">
        <v>24.9</v>
      </c>
      <c r="AU77" s="4">
        <v>12</v>
      </c>
      <c r="AV77" s="4">
        <v>9</v>
      </c>
      <c r="AW77" s="4" t="s">
        <v>411</v>
      </c>
      <c r="AX77" s="4">
        <v>1.2</v>
      </c>
      <c r="AY77" s="4">
        <v>1.5354000000000001</v>
      </c>
      <c r="AZ77" s="4">
        <v>2.5646</v>
      </c>
      <c r="BA77" s="4">
        <v>13.836</v>
      </c>
      <c r="BB77" s="4">
        <v>20.2</v>
      </c>
      <c r="BC77" s="4">
        <v>1.46</v>
      </c>
      <c r="BD77" s="4">
        <v>8.8119999999999994</v>
      </c>
      <c r="BE77" s="4">
        <v>3088.886</v>
      </c>
      <c r="BF77" s="4">
        <v>0.72899999999999998</v>
      </c>
      <c r="BG77" s="4">
        <v>10.552</v>
      </c>
      <c r="BH77" s="4">
        <v>5.8490000000000002</v>
      </c>
      <c r="BI77" s="4">
        <v>16.401</v>
      </c>
      <c r="BJ77" s="4">
        <v>9.1310000000000002</v>
      </c>
      <c r="BK77" s="4">
        <v>5.0620000000000003</v>
      </c>
      <c r="BL77" s="4">
        <v>14.193</v>
      </c>
      <c r="BM77" s="4">
        <v>0</v>
      </c>
      <c r="BQ77" s="4">
        <v>1578.87</v>
      </c>
      <c r="BR77" s="4">
        <v>0.18913199999999999</v>
      </c>
      <c r="BS77" s="4">
        <v>-5</v>
      </c>
      <c r="BT77" s="4">
        <v>1.0182389999999999</v>
      </c>
      <c r="BU77" s="4">
        <v>4.6219130000000002</v>
      </c>
      <c r="BV77" s="4">
        <v>20.568428000000001</v>
      </c>
    </row>
    <row r="78" spans="1:74" x14ac:dyDescent="0.25">
      <c r="A78" s="2">
        <v>42801</v>
      </c>
      <c r="B78" s="3">
        <v>0.65365553240740748</v>
      </c>
      <c r="C78" s="4">
        <v>12.178000000000001</v>
      </c>
      <c r="D78" s="4">
        <v>1.8200000000000001E-2</v>
      </c>
      <c r="E78" s="4">
        <v>181.57850500000001</v>
      </c>
      <c r="F78" s="4">
        <v>340</v>
      </c>
      <c r="G78" s="4">
        <v>189.6</v>
      </c>
      <c r="H78" s="4">
        <v>2.5</v>
      </c>
      <c r="J78" s="4">
        <v>7.22</v>
      </c>
      <c r="K78" s="4">
        <v>0.90629999999999999</v>
      </c>
      <c r="L78" s="4">
        <v>11.036799999999999</v>
      </c>
      <c r="M78" s="4">
        <v>1.6500000000000001E-2</v>
      </c>
      <c r="N78" s="4">
        <v>308.09449999999998</v>
      </c>
      <c r="O78" s="4">
        <v>171.79040000000001</v>
      </c>
      <c r="P78" s="4">
        <v>479.9</v>
      </c>
      <c r="Q78" s="4">
        <v>266.6028</v>
      </c>
      <c r="R78" s="4">
        <v>148.655</v>
      </c>
      <c r="S78" s="4">
        <v>415.3</v>
      </c>
      <c r="T78" s="4">
        <v>2.5125999999999999</v>
      </c>
      <c r="W78" s="4">
        <v>0</v>
      </c>
      <c r="X78" s="4">
        <v>6.5397999999999996</v>
      </c>
      <c r="Y78" s="4">
        <v>11.8</v>
      </c>
      <c r="Z78" s="4">
        <v>824</v>
      </c>
      <c r="AA78" s="4">
        <v>842</v>
      </c>
      <c r="AB78" s="4">
        <v>863</v>
      </c>
      <c r="AC78" s="4">
        <v>29</v>
      </c>
      <c r="AD78" s="4">
        <v>17.36</v>
      </c>
      <c r="AE78" s="4">
        <v>0.4</v>
      </c>
      <c r="AF78" s="4">
        <v>958</v>
      </c>
      <c r="AG78" s="4">
        <v>11</v>
      </c>
      <c r="AH78" s="4">
        <v>30</v>
      </c>
      <c r="AI78" s="4">
        <v>33</v>
      </c>
      <c r="AJ78" s="4">
        <v>190</v>
      </c>
      <c r="AK78" s="4">
        <v>190</v>
      </c>
      <c r="AL78" s="4">
        <v>3.7</v>
      </c>
      <c r="AM78" s="4">
        <v>195</v>
      </c>
      <c r="AN78" s="4" t="s">
        <v>155</v>
      </c>
      <c r="AO78" s="4">
        <v>2</v>
      </c>
      <c r="AP78" s="5">
        <v>0.86200231481481471</v>
      </c>
      <c r="AQ78" s="4">
        <v>47.161312000000002</v>
      </c>
      <c r="AR78" s="4">
        <v>-88.483951000000005</v>
      </c>
      <c r="AS78" s="4">
        <v>313</v>
      </c>
      <c r="AT78" s="4">
        <v>24.5</v>
      </c>
      <c r="AU78" s="4">
        <v>12</v>
      </c>
      <c r="AV78" s="4">
        <v>9</v>
      </c>
      <c r="AW78" s="4" t="s">
        <v>411</v>
      </c>
      <c r="AX78" s="4">
        <v>1.2</v>
      </c>
      <c r="AY78" s="4">
        <v>1.6</v>
      </c>
      <c r="AZ78" s="4">
        <v>2.5</v>
      </c>
      <c r="BA78" s="4">
        <v>13.836</v>
      </c>
      <c r="BB78" s="4">
        <v>17.48</v>
      </c>
      <c r="BC78" s="4">
        <v>1.26</v>
      </c>
      <c r="BD78" s="4">
        <v>10.340999999999999</v>
      </c>
      <c r="BE78" s="4">
        <v>3083.7159999999999</v>
      </c>
      <c r="BF78" s="4">
        <v>2.9260000000000002</v>
      </c>
      <c r="BG78" s="4">
        <v>9.0150000000000006</v>
      </c>
      <c r="BH78" s="4">
        <v>5.0259999999999998</v>
      </c>
      <c r="BI78" s="4">
        <v>14.041</v>
      </c>
      <c r="BJ78" s="4">
        <v>7.8010000000000002</v>
      </c>
      <c r="BK78" s="4">
        <v>4.3499999999999996</v>
      </c>
      <c r="BL78" s="4">
        <v>12.15</v>
      </c>
      <c r="BM78" s="4">
        <v>2.2800000000000001E-2</v>
      </c>
      <c r="BQ78" s="4">
        <v>1328.59</v>
      </c>
      <c r="BR78" s="4">
        <v>0.220918</v>
      </c>
      <c r="BS78" s="4">
        <v>-5</v>
      </c>
      <c r="BT78" s="4">
        <v>1.0202830000000001</v>
      </c>
      <c r="BU78" s="4">
        <v>5.3986840000000003</v>
      </c>
      <c r="BV78" s="4">
        <v>20.609717</v>
      </c>
    </row>
    <row r="79" spans="1:74" x14ac:dyDescent="0.25">
      <c r="A79" s="2">
        <v>42801</v>
      </c>
      <c r="B79" s="3">
        <v>0.65366710648148152</v>
      </c>
      <c r="C79" s="4">
        <v>13.144</v>
      </c>
      <c r="D79" s="4">
        <v>8.2000000000000007E-3</v>
      </c>
      <c r="E79" s="4">
        <v>81.927809999999994</v>
      </c>
      <c r="F79" s="4">
        <v>339.8</v>
      </c>
      <c r="G79" s="4">
        <v>137.19999999999999</v>
      </c>
      <c r="H79" s="4">
        <v>0.5</v>
      </c>
      <c r="J79" s="4">
        <v>5.55</v>
      </c>
      <c r="K79" s="4">
        <v>0.89929999999999999</v>
      </c>
      <c r="L79" s="4">
        <v>11.82</v>
      </c>
      <c r="M79" s="4">
        <v>7.4000000000000003E-3</v>
      </c>
      <c r="N79" s="4">
        <v>305.57440000000003</v>
      </c>
      <c r="O79" s="4">
        <v>123.4087</v>
      </c>
      <c r="P79" s="4">
        <v>429</v>
      </c>
      <c r="Q79" s="4">
        <v>264.41930000000002</v>
      </c>
      <c r="R79" s="4">
        <v>106.78789999999999</v>
      </c>
      <c r="S79" s="4">
        <v>371.2</v>
      </c>
      <c r="T79" s="4">
        <v>0.50409999999999999</v>
      </c>
      <c r="W79" s="4">
        <v>0</v>
      </c>
      <c r="X79" s="4">
        <v>4.9923000000000002</v>
      </c>
      <c r="Y79" s="4">
        <v>11.8</v>
      </c>
      <c r="Z79" s="4">
        <v>826</v>
      </c>
      <c r="AA79" s="4">
        <v>842</v>
      </c>
      <c r="AB79" s="4">
        <v>865</v>
      </c>
      <c r="AC79" s="4">
        <v>29</v>
      </c>
      <c r="AD79" s="4">
        <v>17.350000000000001</v>
      </c>
      <c r="AE79" s="4">
        <v>0.4</v>
      </c>
      <c r="AF79" s="4">
        <v>958</v>
      </c>
      <c r="AG79" s="4">
        <v>11</v>
      </c>
      <c r="AH79" s="4">
        <v>30</v>
      </c>
      <c r="AI79" s="4">
        <v>33</v>
      </c>
      <c r="AJ79" s="4">
        <v>190</v>
      </c>
      <c r="AK79" s="4">
        <v>190</v>
      </c>
      <c r="AL79" s="4">
        <v>3.6</v>
      </c>
      <c r="AM79" s="4">
        <v>195</v>
      </c>
      <c r="AN79" s="4" t="s">
        <v>155</v>
      </c>
      <c r="AO79" s="4">
        <v>2</v>
      </c>
      <c r="AP79" s="5">
        <v>0.86201388888888886</v>
      </c>
      <c r="AQ79" s="4">
        <v>47.161408999999999</v>
      </c>
      <c r="AR79" s="4">
        <v>-88.483956000000006</v>
      </c>
      <c r="AS79" s="4">
        <v>313.2</v>
      </c>
      <c r="AT79" s="4">
        <v>24.4</v>
      </c>
      <c r="AU79" s="4">
        <v>12</v>
      </c>
      <c r="AV79" s="4">
        <v>9</v>
      </c>
      <c r="AW79" s="4" t="s">
        <v>411</v>
      </c>
      <c r="AX79" s="4">
        <v>1.2</v>
      </c>
      <c r="AY79" s="4">
        <v>1.6</v>
      </c>
      <c r="AZ79" s="4">
        <v>2.323</v>
      </c>
      <c r="BA79" s="4">
        <v>13.836</v>
      </c>
      <c r="BB79" s="4">
        <v>16.28</v>
      </c>
      <c r="BC79" s="4">
        <v>1.18</v>
      </c>
      <c r="BD79" s="4">
        <v>11.198</v>
      </c>
      <c r="BE79" s="4">
        <v>3085.7170000000001</v>
      </c>
      <c r="BF79" s="4">
        <v>1.224</v>
      </c>
      <c r="BG79" s="4">
        <v>8.3539999999999992</v>
      </c>
      <c r="BH79" s="4">
        <v>3.3740000000000001</v>
      </c>
      <c r="BI79" s="4">
        <v>11.728</v>
      </c>
      <c r="BJ79" s="4">
        <v>7.2290000000000001</v>
      </c>
      <c r="BK79" s="4">
        <v>2.919</v>
      </c>
      <c r="BL79" s="4">
        <v>10.148</v>
      </c>
      <c r="BM79" s="4">
        <v>4.3E-3</v>
      </c>
      <c r="BQ79" s="4">
        <v>947.63099999999997</v>
      </c>
      <c r="BR79" s="4">
        <v>0.28022599999999998</v>
      </c>
      <c r="BS79" s="4">
        <v>-5</v>
      </c>
      <c r="BT79" s="4">
        <v>1.0194780000000001</v>
      </c>
      <c r="BU79" s="4">
        <v>6.8480230000000004</v>
      </c>
      <c r="BV79" s="4">
        <v>20.593456</v>
      </c>
    </row>
    <row r="80" spans="1:74" x14ac:dyDescent="0.25">
      <c r="A80" s="2">
        <v>42801</v>
      </c>
      <c r="B80" s="3">
        <v>0.65367868055555556</v>
      </c>
      <c r="C80" s="4">
        <v>12.961</v>
      </c>
      <c r="D80" s="4">
        <v>2.9999999999999997E-4</v>
      </c>
      <c r="E80" s="4">
        <v>2.5779969999999999</v>
      </c>
      <c r="F80" s="4">
        <v>352.6</v>
      </c>
      <c r="G80" s="4">
        <v>98.5</v>
      </c>
      <c r="H80" s="4">
        <v>-3.2</v>
      </c>
      <c r="J80" s="4">
        <v>3.26</v>
      </c>
      <c r="K80" s="4">
        <v>0.90059999999999996</v>
      </c>
      <c r="L80" s="4">
        <v>11.673500000000001</v>
      </c>
      <c r="M80" s="4">
        <v>2.0000000000000001E-4</v>
      </c>
      <c r="N80" s="4">
        <v>317.53160000000003</v>
      </c>
      <c r="O80" s="4">
        <v>88.690100000000001</v>
      </c>
      <c r="P80" s="4">
        <v>406.2</v>
      </c>
      <c r="Q80" s="4">
        <v>274.76609999999999</v>
      </c>
      <c r="R80" s="4">
        <v>76.745199999999997</v>
      </c>
      <c r="S80" s="4">
        <v>351.5</v>
      </c>
      <c r="T80" s="4">
        <v>0</v>
      </c>
      <c r="W80" s="4">
        <v>0</v>
      </c>
      <c r="X80" s="4">
        <v>2.9380999999999999</v>
      </c>
      <c r="Y80" s="4">
        <v>11.8</v>
      </c>
      <c r="Z80" s="4">
        <v>826</v>
      </c>
      <c r="AA80" s="4">
        <v>843</v>
      </c>
      <c r="AB80" s="4">
        <v>865</v>
      </c>
      <c r="AC80" s="4">
        <v>29</v>
      </c>
      <c r="AD80" s="4">
        <v>17.350000000000001</v>
      </c>
      <c r="AE80" s="4">
        <v>0.4</v>
      </c>
      <c r="AF80" s="4">
        <v>958</v>
      </c>
      <c r="AG80" s="4">
        <v>11</v>
      </c>
      <c r="AH80" s="4">
        <v>30</v>
      </c>
      <c r="AI80" s="4">
        <v>33</v>
      </c>
      <c r="AJ80" s="4">
        <v>190</v>
      </c>
      <c r="AK80" s="4">
        <v>190</v>
      </c>
      <c r="AL80" s="4">
        <v>3.5</v>
      </c>
      <c r="AM80" s="4">
        <v>195</v>
      </c>
      <c r="AN80" s="4" t="s">
        <v>155</v>
      </c>
      <c r="AO80" s="4">
        <v>2</v>
      </c>
      <c r="AP80" s="5">
        <v>0.86202546296296301</v>
      </c>
      <c r="AQ80" s="4">
        <v>47.161506000000003</v>
      </c>
      <c r="AR80" s="4">
        <v>-88.483957000000004</v>
      </c>
      <c r="AS80" s="4">
        <v>313.5</v>
      </c>
      <c r="AT80" s="4">
        <v>24.1</v>
      </c>
      <c r="AU80" s="4">
        <v>12</v>
      </c>
      <c r="AV80" s="4">
        <v>9</v>
      </c>
      <c r="AW80" s="4" t="s">
        <v>411</v>
      </c>
      <c r="AX80" s="4">
        <v>1.3415999999999999</v>
      </c>
      <c r="AY80" s="4">
        <v>1.3875999999999999</v>
      </c>
      <c r="AZ80" s="4">
        <v>2.1415999999999999</v>
      </c>
      <c r="BA80" s="4">
        <v>13.836</v>
      </c>
      <c r="BB80" s="4">
        <v>16.510000000000002</v>
      </c>
      <c r="BC80" s="4">
        <v>1.19</v>
      </c>
      <c r="BD80" s="4">
        <v>11.032999999999999</v>
      </c>
      <c r="BE80" s="4">
        <v>3087.73</v>
      </c>
      <c r="BF80" s="4">
        <v>3.9E-2</v>
      </c>
      <c r="BG80" s="4">
        <v>8.7949999999999999</v>
      </c>
      <c r="BH80" s="4">
        <v>2.4569999999999999</v>
      </c>
      <c r="BI80" s="4">
        <v>11.252000000000001</v>
      </c>
      <c r="BJ80" s="4">
        <v>7.6109999999999998</v>
      </c>
      <c r="BK80" s="4">
        <v>2.1259999999999999</v>
      </c>
      <c r="BL80" s="4">
        <v>9.7370000000000001</v>
      </c>
      <c r="BM80" s="4">
        <v>0</v>
      </c>
      <c r="BQ80" s="4">
        <v>565.06200000000001</v>
      </c>
      <c r="BR80" s="4">
        <v>0.33557199999999998</v>
      </c>
      <c r="BS80" s="4">
        <v>-5</v>
      </c>
      <c r="BT80" s="4">
        <v>1.0189999999999999</v>
      </c>
      <c r="BU80" s="4">
        <v>8.2005409999999994</v>
      </c>
      <c r="BV80" s="4">
        <v>20.5838</v>
      </c>
    </row>
    <row r="81" spans="1:74" x14ac:dyDescent="0.25">
      <c r="A81" s="2">
        <v>42801</v>
      </c>
      <c r="B81" s="3">
        <v>0.6536902546296296</v>
      </c>
      <c r="C81" s="4">
        <v>12.645</v>
      </c>
      <c r="D81" s="4">
        <v>-2.0999999999999999E-3</v>
      </c>
      <c r="E81" s="4">
        <v>-21.325301</v>
      </c>
      <c r="F81" s="4">
        <v>354.3</v>
      </c>
      <c r="G81" s="4">
        <v>95.4</v>
      </c>
      <c r="H81" s="4">
        <v>-1.2</v>
      </c>
      <c r="J81" s="4">
        <v>2.84</v>
      </c>
      <c r="K81" s="4">
        <v>0.90300000000000002</v>
      </c>
      <c r="L81" s="4">
        <v>11.4186</v>
      </c>
      <c r="M81" s="4">
        <v>0</v>
      </c>
      <c r="N81" s="4">
        <v>319.89949999999999</v>
      </c>
      <c r="O81" s="4">
        <v>86.184399999999997</v>
      </c>
      <c r="P81" s="4">
        <v>406.1</v>
      </c>
      <c r="Q81" s="4">
        <v>276.51979999999998</v>
      </c>
      <c r="R81" s="4">
        <v>74.497399999999999</v>
      </c>
      <c r="S81" s="4">
        <v>351</v>
      </c>
      <c r="T81" s="4">
        <v>0</v>
      </c>
      <c r="W81" s="4">
        <v>0</v>
      </c>
      <c r="X81" s="4">
        <v>2.5602</v>
      </c>
      <c r="Y81" s="4">
        <v>11.8</v>
      </c>
      <c r="Z81" s="4">
        <v>825</v>
      </c>
      <c r="AA81" s="4">
        <v>841</v>
      </c>
      <c r="AB81" s="4">
        <v>864</v>
      </c>
      <c r="AC81" s="4">
        <v>28.2</v>
      </c>
      <c r="AD81" s="4">
        <v>16.899999999999999</v>
      </c>
      <c r="AE81" s="4">
        <v>0.39</v>
      </c>
      <c r="AF81" s="4">
        <v>958</v>
      </c>
      <c r="AG81" s="4">
        <v>11</v>
      </c>
      <c r="AH81" s="4">
        <v>30</v>
      </c>
      <c r="AI81" s="4">
        <v>33</v>
      </c>
      <c r="AJ81" s="4">
        <v>190</v>
      </c>
      <c r="AK81" s="4">
        <v>190</v>
      </c>
      <c r="AL81" s="4">
        <v>3.4</v>
      </c>
      <c r="AM81" s="4">
        <v>195</v>
      </c>
      <c r="AN81" s="4" t="s">
        <v>155</v>
      </c>
      <c r="AO81" s="4">
        <v>2</v>
      </c>
      <c r="AP81" s="5">
        <v>0.86203703703703705</v>
      </c>
      <c r="AQ81" s="4">
        <v>47.161606999999997</v>
      </c>
      <c r="AR81" s="4">
        <v>-88.483976999999996</v>
      </c>
      <c r="AS81" s="4">
        <v>313.5</v>
      </c>
      <c r="AT81" s="4">
        <v>24.7</v>
      </c>
      <c r="AU81" s="4">
        <v>12</v>
      </c>
      <c r="AV81" s="4">
        <v>9</v>
      </c>
      <c r="AW81" s="4" t="s">
        <v>411</v>
      </c>
      <c r="AX81" s="4">
        <v>1.7061999999999999</v>
      </c>
      <c r="AY81" s="4">
        <v>1.177</v>
      </c>
      <c r="AZ81" s="4">
        <v>2.577</v>
      </c>
      <c r="BA81" s="4">
        <v>13.836</v>
      </c>
      <c r="BB81" s="4">
        <v>16.899999999999999</v>
      </c>
      <c r="BC81" s="4">
        <v>1.22</v>
      </c>
      <c r="BD81" s="4">
        <v>10.744</v>
      </c>
      <c r="BE81" s="4">
        <v>3088.029</v>
      </c>
      <c r="BF81" s="4">
        <v>0</v>
      </c>
      <c r="BG81" s="4">
        <v>9.06</v>
      </c>
      <c r="BH81" s="4">
        <v>2.4409999999999998</v>
      </c>
      <c r="BI81" s="4">
        <v>11.500999999999999</v>
      </c>
      <c r="BJ81" s="4">
        <v>7.8310000000000004</v>
      </c>
      <c r="BK81" s="4">
        <v>2.11</v>
      </c>
      <c r="BL81" s="4">
        <v>9.9410000000000007</v>
      </c>
      <c r="BM81" s="4">
        <v>0</v>
      </c>
      <c r="BQ81" s="4">
        <v>503.43</v>
      </c>
      <c r="BR81" s="4">
        <v>0.33201900000000001</v>
      </c>
      <c r="BS81" s="4">
        <v>-5</v>
      </c>
      <c r="BT81" s="4">
        <v>1.0205219999999999</v>
      </c>
      <c r="BU81" s="4">
        <v>8.1137149999999991</v>
      </c>
      <c r="BV81" s="4">
        <v>20.614543999999999</v>
      </c>
    </row>
    <row r="82" spans="1:74" x14ac:dyDescent="0.25">
      <c r="A82" s="2">
        <v>42801</v>
      </c>
      <c r="B82" s="3">
        <v>0.65370182870370364</v>
      </c>
      <c r="C82" s="4">
        <v>12.75</v>
      </c>
      <c r="D82" s="4">
        <v>-1E-3</v>
      </c>
      <c r="E82" s="4">
        <v>-10</v>
      </c>
      <c r="F82" s="4">
        <v>351</v>
      </c>
      <c r="G82" s="4">
        <v>108.2</v>
      </c>
      <c r="H82" s="4">
        <v>-6.7</v>
      </c>
      <c r="J82" s="4">
        <v>3.08</v>
      </c>
      <c r="K82" s="4">
        <v>0.9022</v>
      </c>
      <c r="L82" s="4">
        <v>11.5032</v>
      </c>
      <c r="M82" s="4">
        <v>0</v>
      </c>
      <c r="N82" s="4">
        <v>316.69110000000001</v>
      </c>
      <c r="O82" s="4">
        <v>97.599100000000007</v>
      </c>
      <c r="P82" s="4">
        <v>414.3</v>
      </c>
      <c r="Q82" s="4">
        <v>273.65480000000002</v>
      </c>
      <c r="R82" s="4">
        <v>84.335999999999999</v>
      </c>
      <c r="S82" s="4">
        <v>358</v>
      </c>
      <c r="T82" s="4">
        <v>0</v>
      </c>
      <c r="W82" s="4">
        <v>0</v>
      </c>
      <c r="X82" s="4">
        <v>2.7774000000000001</v>
      </c>
      <c r="Y82" s="4">
        <v>11.8</v>
      </c>
      <c r="Z82" s="4">
        <v>825</v>
      </c>
      <c r="AA82" s="4">
        <v>842</v>
      </c>
      <c r="AB82" s="4">
        <v>865</v>
      </c>
      <c r="AC82" s="4">
        <v>28</v>
      </c>
      <c r="AD82" s="4">
        <v>16.75</v>
      </c>
      <c r="AE82" s="4">
        <v>0.38</v>
      </c>
      <c r="AF82" s="4">
        <v>958</v>
      </c>
      <c r="AG82" s="4">
        <v>11</v>
      </c>
      <c r="AH82" s="4">
        <v>30</v>
      </c>
      <c r="AI82" s="4">
        <v>33</v>
      </c>
      <c r="AJ82" s="4">
        <v>190</v>
      </c>
      <c r="AK82" s="4">
        <v>190</v>
      </c>
      <c r="AL82" s="4">
        <v>3.3</v>
      </c>
      <c r="AM82" s="4">
        <v>195</v>
      </c>
      <c r="AN82" s="4" t="s">
        <v>155</v>
      </c>
      <c r="AO82" s="4">
        <v>2</v>
      </c>
      <c r="AP82" s="5">
        <v>0.86204861111111108</v>
      </c>
      <c r="AQ82" s="4">
        <v>47.161714000000003</v>
      </c>
      <c r="AR82" s="4">
        <v>-88.484012000000007</v>
      </c>
      <c r="AS82" s="4">
        <v>313.3</v>
      </c>
      <c r="AT82" s="4">
        <v>25.9</v>
      </c>
      <c r="AU82" s="4">
        <v>12</v>
      </c>
      <c r="AV82" s="4">
        <v>9</v>
      </c>
      <c r="AW82" s="4" t="s">
        <v>411</v>
      </c>
      <c r="AX82" s="4">
        <v>1.6168</v>
      </c>
      <c r="AY82" s="4">
        <v>1.5</v>
      </c>
      <c r="AZ82" s="4">
        <v>2.5813999999999999</v>
      </c>
      <c r="BA82" s="4">
        <v>13.836</v>
      </c>
      <c r="BB82" s="4">
        <v>16.77</v>
      </c>
      <c r="BC82" s="4">
        <v>1.21</v>
      </c>
      <c r="BD82" s="4">
        <v>10.84</v>
      </c>
      <c r="BE82" s="4">
        <v>3087.95</v>
      </c>
      <c r="BF82" s="4">
        <v>0</v>
      </c>
      <c r="BG82" s="4">
        <v>8.9030000000000005</v>
      </c>
      <c r="BH82" s="4">
        <v>2.7440000000000002</v>
      </c>
      <c r="BI82" s="4">
        <v>11.646000000000001</v>
      </c>
      <c r="BJ82" s="4">
        <v>7.6929999999999996</v>
      </c>
      <c r="BK82" s="4">
        <v>2.371</v>
      </c>
      <c r="BL82" s="4">
        <v>10.064</v>
      </c>
      <c r="BM82" s="4">
        <v>0</v>
      </c>
      <c r="BQ82" s="4">
        <v>542.10599999999999</v>
      </c>
      <c r="BR82" s="4">
        <v>0.398534</v>
      </c>
      <c r="BS82" s="4">
        <v>-5</v>
      </c>
      <c r="BT82" s="4">
        <v>1.0179560000000001</v>
      </c>
      <c r="BU82" s="4">
        <v>9.7391740000000002</v>
      </c>
      <c r="BV82" s="4">
        <v>20.562711</v>
      </c>
    </row>
    <row r="83" spans="1:74" x14ac:dyDescent="0.25">
      <c r="A83" s="2">
        <v>42801</v>
      </c>
      <c r="B83" s="3">
        <v>0.65371340277777779</v>
      </c>
      <c r="C83" s="4">
        <v>13.076000000000001</v>
      </c>
      <c r="D83" s="4">
        <v>-1.1000000000000001E-3</v>
      </c>
      <c r="E83" s="4">
        <v>-11.169354999999999</v>
      </c>
      <c r="F83" s="4">
        <v>343.4</v>
      </c>
      <c r="G83" s="4">
        <v>108.9</v>
      </c>
      <c r="H83" s="4">
        <v>-2.5</v>
      </c>
      <c r="J83" s="4">
        <v>3.2</v>
      </c>
      <c r="K83" s="4">
        <v>0.89990000000000003</v>
      </c>
      <c r="L83" s="4">
        <v>11.7666</v>
      </c>
      <c r="M83" s="4">
        <v>0</v>
      </c>
      <c r="N83" s="4">
        <v>309.06319999999999</v>
      </c>
      <c r="O83" s="4">
        <v>98.0381</v>
      </c>
      <c r="P83" s="4">
        <v>407.1</v>
      </c>
      <c r="Q83" s="4">
        <v>267.0634</v>
      </c>
      <c r="R83" s="4">
        <v>84.715299999999999</v>
      </c>
      <c r="S83" s="4">
        <v>351.8</v>
      </c>
      <c r="T83" s="4">
        <v>0</v>
      </c>
      <c r="W83" s="4">
        <v>0</v>
      </c>
      <c r="X83" s="4">
        <v>2.8797000000000001</v>
      </c>
      <c r="Y83" s="4">
        <v>11.8</v>
      </c>
      <c r="Z83" s="4">
        <v>825</v>
      </c>
      <c r="AA83" s="4">
        <v>842</v>
      </c>
      <c r="AB83" s="4">
        <v>863</v>
      </c>
      <c r="AC83" s="4">
        <v>28</v>
      </c>
      <c r="AD83" s="4">
        <v>16.75</v>
      </c>
      <c r="AE83" s="4">
        <v>0.38</v>
      </c>
      <c r="AF83" s="4">
        <v>958</v>
      </c>
      <c r="AG83" s="4">
        <v>11</v>
      </c>
      <c r="AH83" s="4">
        <v>30</v>
      </c>
      <c r="AI83" s="4">
        <v>33</v>
      </c>
      <c r="AJ83" s="4">
        <v>190</v>
      </c>
      <c r="AK83" s="4">
        <v>190</v>
      </c>
      <c r="AL83" s="4">
        <v>3.5</v>
      </c>
      <c r="AM83" s="4">
        <v>195</v>
      </c>
      <c r="AN83" s="4" t="s">
        <v>155</v>
      </c>
      <c r="AO83" s="4">
        <v>2</v>
      </c>
      <c r="AP83" s="5">
        <v>0.86206018518518512</v>
      </c>
      <c r="AQ83" s="4">
        <v>47.161821000000003</v>
      </c>
      <c r="AR83" s="4">
        <v>-88.484048000000001</v>
      </c>
      <c r="AS83" s="4">
        <v>313.3</v>
      </c>
      <c r="AT83" s="4">
        <v>26.9</v>
      </c>
      <c r="AU83" s="4">
        <v>12</v>
      </c>
      <c r="AV83" s="4">
        <v>9</v>
      </c>
      <c r="AW83" s="4" t="s">
        <v>411</v>
      </c>
      <c r="AX83" s="4">
        <v>1.1000000000000001</v>
      </c>
      <c r="AY83" s="4">
        <v>1.5</v>
      </c>
      <c r="AZ83" s="4">
        <v>2</v>
      </c>
      <c r="BA83" s="4">
        <v>13.836</v>
      </c>
      <c r="BB83" s="4">
        <v>16.37</v>
      </c>
      <c r="BC83" s="4">
        <v>1.18</v>
      </c>
      <c r="BD83" s="4">
        <v>11.124000000000001</v>
      </c>
      <c r="BE83" s="4">
        <v>3087.71</v>
      </c>
      <c r="BF83" s="4">
        <v>0</v>
      </c>
      <c r="BG83" s="4">
        <v>8.4930000000000003</v>
      </c>
      <c r="BH83" s="4">
        <v>2.694</v>
      </c>
      <c r="BI83" s="4">
        <v>11.186999999999999</v>
      </c>
      <c r="BJ83" s="4">
        <v>7.3390000000000004</v>
      </c>
      <c r="BK83" s="4">
        <v>2.3279999999999998</v>
      </c>
      <c r="BL83" s="4">
        <v>9.6669999999999998</v>
      </c>
      <c r="BM83" s="4">
        <v>0</v>
      </c>
      <c r="BQ83" s="4">
        <v>549.44399999999996</v>
      </c>
      <c r="BR83" s="4">
        <v>0.43622</v>
      </c>
      <c r="BS83" s="4">
        <v>-5</v>
      </c>
      <c r="BT83" s="4">
        <v>1.020044</v>
      </c>
      <c r="BU83" s="4">
        <v>10.660126999999999</v>
      </c>
      <c r="BV83" s="4">
        <v>20.604889</v>
      </c>
    </row>
    <row r="84" spans="1:74" x14ac:dyDescent="0.25">
      <c r="A84" s="2">
        <v>42801</v>
      </c>
      <c r="B84" s="3">
        <v>0.65372497685185182</v>
      </c>
      <c r="C84" s="4">
        <v>13.35</v>
      </c>
      <c r="D84" s="4">
        <v>-1.9E-3</v>
      </c>
      <c r="E84" s="4">
        <v>-19.233871000000001</v>
      </c>
      <c r="F84" s="4">
        <v>346.4</v>
      </c>
      <c r="G84" s="4">
        <v>104.1</v>
      </c>
      <c r="H84" s="4">
        <v>-4.3</v>
      </c>
      <c r="J84" s="4">
        <v>3.02</v>
      </c>
      <c r="K84" s="4">
        <v>0.89790000000000003</v>
      </c>
      <c r="L84" s="4">
        <v>11.9872</v>
      </c>
      <c r="M84" s="4">
        <v>0</v>
      </c>
      <c r="N84" s="4">
        <v>311.04509999999999</v>
      </c>
      <c r="O84" s="4">
        <v>93.472300000000004</v>
      </c>
      <c r="P84" s="4">
        <v>404.5</v>
      </c>
      <c r="Q84" s="4">
        <v>268.78440000000001</v>
      </c>
      <c r="R84" s="4">
        <v>80.772499999999994</v>
      </c>
      <c r="S84" s="4">
        <v>349.6</v>
      </c>
      <c r="T84" s="4">
        <v>0</v>
      </c>
      <c r="W84" s="4">
        <v>0</v>
      </c>
      <c r="X84" s="4">
        <v>2.7149999999999999</v>
      </c>
      <c r="Y84" s="4">
        <v>11.8</v>
      </c>
      <c r="Z84" s="4">
        <v>826</v>
      </c>
      <c r="AA84" s="4">
        <v>842</v>
      </c>
      <c r="AB84" s="4">
        <v>864</v>
      </c>
      <c r="AC84" s="4">
        <v>28</v>
      </c>
      <c r="AD84" s="4">
        <v>16.77</v>
      </c>
      <c r="AE84" s="4">
        <v>0.39</v>
      </c>
      <c r="AF84" s="4">
        <v>957</v>
      </c>
      <c r="AG84" s="4">
        <v>11</v>
      </c>
      <c r="AH84" s="4">
        <v>30</v>
      </c>
      <c r="AI84" s="4">
        <v>33</v>
      </c>
      <c r="AJ84" s="4">
        <v>190</v>
      </c>
      <c r="AK84" s="4">
        <v>190</v>
      </c>
      <c r="AL84" s="4">
        <v>3.5</v>
      </c>
      <c r="AM84" s="4">
        <v>195</v>
      </c>
      <c r="AN84" s="4" t="s">
        <v>155</v>
      </c>
      <c r="AO84" s="4">
        <v>2</v>
      </c>
      <c r="AP84" s="5">
        <v>0.86207175925925927</v>
      </c>
      <c r="AQ84" s="4">
        <v>47.161932</v>
      </c>
      <c r="AR84" s="4">
        <v>-88.484084999999993</v>
      </c>
      <c r="AS84" s="4">
        <v>313.3</v>
      </c>
      <c r="AT84" s="4">
        <v>27.9</v>
      </c>
      <c r="AU84" s="4">
        <v>12</v>
      </c>
      <c r="AV84" s="4">
        <v>9</v>
      </c>
      <c r="AW84" s="4" t="s">
        <v>411</v>
      </c>
      <c r="AX84" s="4">
        <v>1.1000000000000001</v>
      </c>
      <c r="AY84" s="4">
        <v>1.5</v>
      </c>
      <c r="AZ84" s="4">
        <v>2</v>
      </c>
      <c r="BA84" s="4">
        <v>13.836</v>
      </c>
      <c r="BB84" s="4">
        <v>16.05</v>
      </c>
      <c r="BC84" s="4">
        <v>1.1599999999999999</v>
      </c>
      <c r="BD84" s="4">
        <v>11.366</v>
      </c>
      <c r="BE84" s="4">
        <v>3087.5169999999998</v>
      </c>
      <c r="BF84" s="4">
        <v>0</v>
      </c>
      <c r="BG84" s="4">
        <v>8.39</v>
      </c>
      <c r="BH84" s="4">
        <v>2.5209999999999999</v>
      </c>
      <c r="BI84" s="4">
        <v>10.911</v>
      </c>
      <c r="BJ84" s="4">
        <v>7.25</v>
      </c>
      <c r="BK84" s="4">
        <v>2.1789999999999998</v>
      </c>
      <c r="BL84" s="4">
        <v>9.4290000000000003</v>
      </c>
      <c r="BM84" s="4">
        <v>0</v>
      </c>
      <c r="BQ84" s="4">
        <v>508.46</v>
      </c>
      <c r="BR84" s="4">
        <v>0.531559</v>
      </c>
      <c r="BS84" s="4">
        <v>-5</v>
      </c>
      <c r="BT84" s="4">
        <v>1.0194780000000001</v>
      </c>
      <c r="BU84" s="4">
        <v>12.989973000000001</v>
      </c>
      <c r="BV84" s="4">
        <v>20.593456</v>
      </c>
    </row>
    <row r="85" spans="1:74" x14ac:dyDescent="0.25">
      <c r="A85" s="2">
        <v>42801</v>
      </c>
      <c r="B85" s="3">
        <v>0.65373655092592597</v>
      </c>
      <c r="C85" s="4">
        <v>13.47</v>
      </c>
      <c r="D85" s="4">
        <v>-2E-3</v>
      </c>
      <c r="E85" s="4">
        <v>-20</v>
      </c>
      <c r="F85" s="4">
        <v>346.7</v>
      </c>
      <c r="G85" s="4">
        <v>92.2</v>
      </c>
      <c r="H85" s="4">
        <v>-3.1</v>
      </c>
      <c r="J85" s="4">
        <v>2.54</v>
      </c>
      <c r="K85" s="4">
        <v>0.89690000000000003</v>
      </c>
      <c r="L85" s="4">
        <v>12.081899999999999</v>
      </c>
      <c r="M85" s="4">
        <v>0</v>
      </c>
      <c r="N85" s="4">
        <v>310.97379999999998</v>
      </c>
      <c r="O85" s="4">
        <v>82.7256</v>
      </c>
      <c r="P85" s="4">
        <v>393.7</v>
      </c>
      <c r="Q85" s="4">
        <v>269.01260000000002</v>
      </c>
      <c r="R85" s="4">
        <v>71.563100000000006</v>
      </c>
      <c r="S85" s="4">
        <v>340.6</v>
      </c>
      <c r="T85" s="4">
        <v>0</v>
      </c>
      <c r="W85" s="4">
        <v>0</v>
      </c>
      <c r="X85" s="4">
        <v>2.2749999999999999</v>
      </c>
      <c r="Y85" s="4">
        <v>11.8</v>
      </c>
      <c r="Z85" s="4">
        <v>826</v>
      </c>
      <c r="AA85" s="4">
        <v>843</v>
      </c>
      <c r="AB85" s="4">
        <v>864</v>
      </c>
      <c r="AC85" s="4">
        <v>28.8</v>
      </c>
      <c r="AD85" s="4">
        <v>17.23</v>
      </c>
      <c r="AE85" s="4">
        <v>0.4</v>
      </c>
      <c r="AF85" s="4">
        <v>957</v>
      </c>
      <c r="AG85" s="4">
        <v>11</v>
      </c>
      <c r="AH85" s="4">
        <v>30</v>
      </c>
      <c r="AI85" s="4">
        <v>33</v>
      </c>
      <c r="AJ85" s="4">
        <v>190</v>
      </c>
      <c r="AK85" s="4">
        <v>190</v>
      </c>
      <c r="AL85" s="4">
        <v>3.4</v>
      </c>
      <c r="AM85" s="4">
        <v>195</v>
      </c>
      <c r="AN85" s="4" t="s">
        <v>155</v>
      </c>
      <c r="AO85" s="4">
        <v>2</v>
      </c>
      <c r="AP85" s="5">
        <v>0.86208333333333342</v>
      </c>
      <c r="AQ85" s="4">
        <v>47.162044999999999</v>
      </c>
      <c r="AR85" s="4">
        <v>-88.484117999999995</v>
      </c>
      <c r="AS85" s="4">
        <v>313.39999999999998</v>
      </c>
      <c r="AT85" s="4">
        <v>28.3</v>
      </c>
      <c r="AU85" s="4">
        <v>12</v>
      </c>
      <c r="AV85" s="4">
        <v>9</v>
      </c>
      <c r="AW85" s="4" t="s">
        <v>411</v>
      </c>
      <c r="AX85" s="4">
        <v>1.1000000000000001</v>
      </c>
      <c r="AY85" s="4">
        <v>1.5</v>
      </c>
      <c r="AZ85" s="4">
        <v>2</v>
      </c>
      <c r="BA85" s="4">
        <v>13.836</v>
      </c>
      <c r="BB85" s="4">
        <v>15.92</v>
      </c>
      <c r="BC85" s="4">
        <v>1.1499999999999999</v>
      </c>
      <c r="BD85" s="4">
        <v>11.489000000000001</v>
      </c>
      <c r="BE85" s="4">
        <v>3087.4349999999999</v>
      </c>
      <c r="BF85" s="4">
        <v>0</v>
      </c>
      <c r="BG85" s="4">
        <v>8.3219999999999992</v>
      </c>
      <c r="BH85" s="4">
        <v>2.214</v>
      </c>
      <c r="BI85" s="4">
        <v>10.536</v>
      </c>
      <c r="BJ85" s="4">
        <v>7.1989999999999998</v>
      </c>
      <c r="BK85" s="4">
        <v>1.915</v>
      </c>
      <c r="BL85" s="4">
        <v>9.1140000000000008</v>
      </c>
      <c r="BM85" s="4">
        <v>0</v>
      </c>
      <c r="BQ85" s="4">
        <v>422.70800000000003</v>
      </c>
      <c r="BR85" s="4">
        <v>0.48313899999999999</v>
      </c>
      <c r="BS85" s="4">
        <v>-5</v>
      </c>
      <c r="BT85" s="4">
        <v>1.0197609999999999</v>
      </c>
      <c r="BU85" s="4">
        <v>11.806710000000001</v>
      </c>
      <c r="BV85" s="4">
        <v>20.599171999999999</v>
      </c>
    </row>
    <row r="86" spans="1:74" x14ac:dyDescent="0.25">
      <c r="A86" s="2">
        <v>42801</v>
      </c>
      <c r="B86" s="3">
        <v>0.65374812500000001</v>
      </c>
      <c r="C86" s="4">
        <v>13.47</v>
      </c>
      <c r="D86" s="4">
        <v>-8.0000000000000004E-4</v>
      </c>
      <c r="E86" s="4">
        <v>-8.1010589999999993</v>
      </c>
      <c r="F86" s="4">
        <v>350.4</v>
      </c>
      <c r="G86" s="4">
        <v>76.099999999999994</v>
      </c>
      <c r="H86" s="4">
        <v>0</v>
      </c>
      <c r="J86" s="4">
        <v>2.2200000000000002</v>
      </c>
      <c r="K86" s="4">
        <v>0.89700000000000002</v>
      </c>
      <c r="L86" s="4">
        <v>12.082700000000001</v>
      </c>
      <c r="M86" s="4">
        <v>0</v>
      </c>
      <c r="N86" s="4">
        <v>314.34910000000002</v>
      </c>
      <c r="O86" s="4">
        <v>68.283799999999999</v>
      </c>
      <c r="P86" s="4">
        <v>382.6</v>
      </c>
      <c r="Q86" s="4">
        <v>272.02379999999999</v>
      </c>
      <c r="R86" s="4">
        <v>59.089799999999997</v>
      </c>
      <c r="S86" s="4">
        <v>331.1</v>
      </c>
      <c r="T86" s="4">
        <v>0</v>
      </c>
      <c r="W86" s="4">
        <v>0</v>
      </c>
      <c r="X86" s="4">
        <v>1.9942</v>
      </c>
      <c r="Y86" s="4">
        <v>11.9</v>
      </c>
      <c r="Z86" s="4">
        <v>826</v>
      </c>
      <c r="AA86" s="4">
        <v>842</v>
      </c>
      <c r="AB86" s="4">
        <v>865</v>
      </c>
      <c r="AC86" s="4">
        <v>29</v>
      </c>
      <c r="AD86" s="4">
        <v>17.37</v>
      </c>
      <c r="AE86" s="4">
        <v>0.4</v>
      </c>
      <c r="AF86" s="4">
        <v>957</v>
      </c>
      <c r="AG86" s="4">
        <v>11</v>
      </c>
      <c r="AH86" s="4">
        <v>30</v>
      </c>
      <c r="AI86" s="4">
        <v>33</v>
      </c>
      <c r="AJ86" s="4">
        <v>190</v>
      </c>
      <c r="AK86" s="4">
        <v>190.8</v>
      </c>
      <c r="AL86" s="4">
        <v>3.6</v>
      </c>
      <c r="AM86" s="4">
        <v>195</v>
      </c>
      <c r="AN86" s="4" t="s">
        <v>155</v>
      </c>
      <c r="AO86" s="4">
        <v>2</v>
      </c>
      <c r="AP86" s="5">
        <v>0.86209490740740735</v>
      </c>
      <c r="AQ86" s="4">
        <v>47.162159000000003</v>
      </c>
      <c r="AR86" s="4">
        <v>-88.484145999999996</v>
      </c>
      <c r="AS86" s="4">
        <v>313.5</v>
      </c>
      <c r="AT86" s="4">
        <v>28.5</v>
      </c>
      <c r="AU86" s="4">
        <v>12</v>
      </c>
      <c r="AV86" s="4">
        <v>9</v>
      </c>
      <c r="AW86" s="4" t="s">
        <v>411</v>
      </c>
      <c r="AX86" s="4">
        <v>1.1000000000000001</v>
      </c>
      <c r="AY86" s="4">
        <v>1.5</v>
      </c>
      <c r="AZ86" s="4">
        <v>1.9645999999999999</v>
      </c>
      <c r="BA86" s="4">
        <v>13.836</v>
      </c>
      <c r="BB86" s="4">
        <v>15.92</v>
      </c>
      <c r="BC86" s="4">
        <v>1.1499999999999999</v>
      </c>
      <c r="BD86" s="4">
        <v>11.481</v>
      </c>
      <c r="BE86" s="4">
        <v>3087.4340000000002</v>
      </c>
      <c r="BF86" s="4">
        <v>0</v>
      </c>
      <c r="BG86" s="4">
        <v>8.4120000000000008</v>
      </c>
      <c r="BH86" s="4">
        <v>1.827</v>
      </c>
      <c r="BI86" s="4">
        <v>10.239000000000001</v>
      </c>
      <c r="BJ86" s="4">
        <v>7.2789999999999999</v>
      </c>
      <c r="BK86" s="4">
        <v>1.581</v>
      </c>
      <c r="BL86" s="4">
        <v>8.86</v>
      </c>
      <c r="BM86" s="4">
        <v>0</v>
      </c>
      <c r="BQ86" s="4">
        <v>370.50200000000001</v>
      </c>
      <c r="BR86" s="4">
        <v>0.39888099999999999</v>
      </c>
      <c r="BS86" s="4">
        <v>-5</v>
      </c>
      <c r="BT86" s="4">
        <v>1.0222830000000001</v>
      </c>
      <c r="BU86" s="4">
        <v>9.747655</v>
      </c>
      <c r="BV86" s="4">
        <v>20.650117000000002</v>
      </c>
    </row>
    <row r="87" spans="1:74" x14ac:dyDescent="0.25">
      <c r="A87" s="2">
        <v>42801</v>
      </c>
      <c r="B87" s="3">
        <v>0.65375969907407405</v>
      </c>
      <c r="C87" s="4">
        <v>13.47</v>
      </c>
      <c r="D87" s="4">
        <v>0</v>
      </c>
      <c r="E87" s="4">
        <v>0</v>
      </c>
      <c r="F87" s="4">
        <v>352.9</v>
      </c>
      <c r="G87" s="4">
        <v>72.400000000000006</v>
      </c>
      <c r="H87" s="4">
        <v>-2.2000000000000002</v>
      </c>
      <c r="J87" s="4">
        <v>2.1</v>
      </c>
      <c r="K87" s="4">
        <v>0.89700000000000002</v>
      </c>
      <c r="L87" s="4">
        <v>12.082700000000001</v>
      </c>
      <c r="M87" s="4">
        <v>0</v>
      </c>
      <c r="N87" s="4">
        <v>316.55419999999998</v>
      </c>
      <c r="O87" s="4">
        <v>64.923299999999998</v>
      </c>
      <c r="P87" s="4">
        <v>381.5</v>
      </c>
      <c r="Q87" s="4">
        <v>273.93209999999999</v>
      </c>
      <c r="R87" s="4">
        <v>56.181800000000003</v>
      </c>
      <c r="S87" s="4">
        <v>330.1</v>
      </c>
      <c r="T87" s="4">
        <v>0</v>
      </c>
      <c r="W87" s="4">
        <v>0</v>
      </c>
      <c r="X87" s="4">
        <v>1.8836999999999999</v>
      </c>
      <c r="Y87" s="4">
        <v>11.8</v>
      </c>
      <c r="Z87" s="4">
        <v>826</v>
      </c>
      <c r="AA87" s="4">
        <v>843</v>
      </c>
      <c r="AB87" s="4">
        <v>865</v>
      </c>
      <c r="AC87" s="4">
        <v>29</v>
      </c>
      <c r="AD87" s="4">
        <v>17.37</v>
      </c>
      <c r="AE87" s="4">
        <v>0.4</v>
      </c>
      <c r="AF87" s="4">
        <v>957</v>
      </c>
      <c r="AG87" s="4">
        <v>11</v>
      </c>
      <c r="AH87" s="4">
        <v>30</v>
      </c>
      <c r="AI87" s="4">
        <v>33</v>
      </c>
      <c r="AJ87" s="4">
        <v>190</v>
      </c>
      <c r="AK87" s="4">
        <v>191</v>
      </c>
      <c r="AL87" s="4">
        <v>3.6</v>
      </c>
      <c r="AM87" s="4">
        <v>195</v>
      </c>
      <c r="AN87" s="4" t="s">
        <v>155</v>
      </c>
      <c r="AO87" s="4">
        <v>2</v>
      </c>
      <c r="AP87" s="5">
        <v>0.8621064814814815</v>
      </c>
      <c r="AQ87" s="4">
        <v>47.162275999999999</v>
      </c>
      <c r="AR87" s="4">
        <v>-88.484171000000003</v>
      </c>
      <c r="AS87" s="4">
        <v>313.60000000000002</v>
      </c>
      <c r="AT87" s="4">
        <v>28.9</v>
      </c>
      <c r="AU87" s="4">
        <v>12</v>
      </c>
      <c r="AV87" s="4">
        <v>9</v>
      </c>
      <c r="AW87" s="4" t="s">
        <v>411</v>
      </c>
      <c r="AX87" s="4">
        <v>1.1000000000000001</v>
      </c>
      <c r="AY87" s="4">
        <v>1.5</v>
      </c>
      <c r="AZ87" s="4">
        <v>1.9</v>
      </c>
      <c r="BA87" s="4">
        <v>13.836</v>
      </c>
      <c r="BB87" s="4">
        <v>15.92</v>
      </c>
      <c r="BC87" s="4">
        <v>1.1499999999999999</v>
      </c>
      <c r="BD87" s="4">
        <v>11.481999999999999</v>
      </c>
      <c r="BE87" s="4">
        <v>3087.4340000000002</v>
      </c>
      <c r="BF87" s="4">
        <v>0</v>
      </c>
      <c r="BG87" s="4">
        <v>8.4710000000000001</v>
      </c>
      <c r="BH87" s="4">
        <v>1.7370000000000001</v>
      </c>
      <c r="BI87" s="4">
        <v>10.208</v>
      </c>
      <c r="BJ87" s="4">
        <v>7.33</v>
      </c>
      <c r="BK87" s="4">
        <v>1.5029999999999999</v>
      </c>
      <c r="BL87" s="4">
        <v>8.8339999999999996</v>
      </c>
      <c r="BM87" s="4">
        <v>0</v>
      </c>
      <c r="BQ87" s="4">
        <v>349.98399999999998</v>
      </c>
      <c r="BR87" s="4">
        <v>0.435498</v>
      </c>
      <c r="BS87" s="4">
        <v>-5</v>
      </c>
      <c r="BT87" s="4">
        <v>1.02224</v>
      </c>
      <c r="BU87" s="4">
        <v>10.642471</v>
      </c>
      <c r="BV87" s="4">
        <v>20.649242999999998</v>
      </c>
    </row>
    <row r="88" spans="1:74" x14ac:dyDescent="0.25">
      <c r="A88" s="2">
        <v>42801</v>
      </c>
      <c r="B88" s="3">
        <v>0.65377127314814809</v>
      </c>
      <c r="C88" s="4">
        <v>13.47</v>
      </c>
      <c r="D88" s="4">
        <v>0</v>
      </c>
      <c r="E88" s="4">
        <v>0</v>
      </c>
      <c r="F88" s="4">
        <v>352.9</v>
      </c>
      <c r="G88" s="4">
        <v>70.3</v>
      </c>
      <c r="H88" s="4">
        <v>-1.4</v>
      </c>
      <c r="J88" s="4">
        <v>2.02</v>
      </c>
      <c r="K88" s="4">
        <v>0.89700000000000002</v>
      </c>
      <c r="L88" s="4">
        <v>12.082599999999999</v>
      </c>
      <c r="M88" s="4">
        <v>0</v>
      </c>
      <c r="N88" s="4">
        <v>316.59010000000001</v>
      </c>
      <c r="O88" s="4">
        <v>63.019399999999997</v>
      </c>
      <c r="P88" s="4">
        <v>379.6</v>
      </c>
      <c r="Q88" s="4">
        <v>273.96300000000002</v>
      </c>
      <c r="R88" s="4">
        <v>54.534199999999998</v>
      </c>
      <c r="S88" s="4">
        <v>328.5</v>
      </c>
      <c r="T88" s="4">
        <v>0</v>
      </c>
      <c r="W88" s="4">
        <v>0</v>
      </c>
      <c r="X88" s="4">
        <v>1.8159000000000001</v>
      </c>
      <c r="Y88" s="4">
        <v>11.9</v>
      </c>
      <c r="Z88" s="4">
        <v>825</v>
      </c>
      <c r="AA88" s="4">
        <v>843</v>
      </c>
      <c r="AB88" s="4">
        <v>864</v>
      </c>
      <c r="AC88" s="4">
        <v>29</v>
      </c>
      <c r="AD88" s="4">
        <v>17.37</v>
      </c>
      <c r="AE88" s="4">
        <v>0.4</v>
      </c>
      <c r="AF88" s="4">
        <v>957</v>
      </c>
      <c r="AG88" s="4">
        <v>11</v>
      </c>
      <c r="AH88" s="4">
        <v>30</v>
      </c>
      <c r="AI88" s="4">
        <v>33</v>
      </c>
      <c r="AJ88" s="4">
        <v>190</v>
      </c>
      <c r="AK88" s="4">
        <v>191</v>
      </c>
      <c r="AL88" s="4">
        <v>3.6</v>
      </c>
      <c r="AM88" s="4">
        <v>195</v>
      </c>
      <c r="AN88" s="4" t="s">
        <v>155</v>
      </c>
      <c r="AO88" s="4">
        <v>2</v>
      </c>
      <c r="AP88" s="5">
        <v>0.86211805555555554</v>
      </c>
      <c r="AQ88" s="4">
        <v>47.162393999999999</v>
      </c>
      <c r="AR88" s="4">
        <v>-88.484183000000002</v>
      </c>
      <c r="AS88" s="4">
        <v>313.7</v>
      </c>
      <c r="AT88" s="4">
        <v>29.6</v>
      </c>
      <c r="AU88" s="4">
        <v>12</v>
      </c>
      <c r="AV88" s="4">
        <v>9</v>
      </c>
      <c r="AW88" s="4" t="s">
        <v>411</v>
      </c>
      <c r="AX88" s="4">
        <v>1.0646</v>
      </c>
      <c r="AY88" s="4">
        <v>1.4292</v>
      </c>
      <c r="AZ88" s="4">
        <v>1.7938000000000001</v>
      </c>
      <c r="BA88" s="4">
        <v>13.836</v>
      </c>
      <c r="BB88" s="4">
        <v>15.92</v>
      </c>
      <c r="BC88" s="4">
        <v>1.1499999999999999</v>
      </c>
      <c r="BD88" s="4">
        <v>11.483000000000001</v>
      </c>
      <c r="BE88" s="4">
        <v>3087.4340000000002</v>
      </c>
      <c r="BF88" s="4">
        <v>0</v>
      </c>
      <c r="BG88" s="4">
        <v>8.4719999999999995</v>
      </c>
      <c r="BH88" s="4">
        <v>1.6859999999999999</v>
      </c>
      <c r="BI88" s="4">
        <v>10.157999999999999</v>
      </c>
      <c r="BJ88" s="4">
        <v>7.3310000000000004</v>
      </c>
      <c r="BK88" s="4">
        <v>1.4590000000000001</v>
      </c>
      <c r="BL88" s="4">
        <v>8.7899999999999991</v>
      </c>
      <c r="BM88" s="4">
        <v>0</v>
      </c>
      <c r="BQ88" s="4">
        <v>337.38</v>
      </c>
      <c r="BR88" s="4">
        <v>0.40202900000000003</v>
      </c>
      <c r="BS88" s="4">
        <v>-5</v>
      </c>
      <c r="BT88" s="4">
        <v>1.022</v>
      </c>
      <c r="BU88" s="4">
        <v>9.8245850000000008</v>
      </c>
      <c r="BV88" s="4">
        <v>20.644400000000001</v>
      </c>
    </row>
    <row r="89" spans="1:74" x14ac:dyDescent="0.25">
      <c r="A89" s="2">
        <v>42801</v>
      </c>
      <c r="B89" s="3">
        <v>0.65378284722222224</v>
      </c>
      <c r="C89" s="4">
        <v>13.484999999999999</v>
      </c>
      <c r="D89" s="4">
        <v>0</v>
      </c>
      <c r="E89" s="4">
        <v>0</v>
      </c>
      <c r="F89" s="4">
        <v>354.4</v>
      </c>
      <c r="G89" s="4">
        <v>70.3</v>
      </c>
      <c r="H89" s="4">
        <v>-1.5</v>
      </c>
      <c r="J89" s="4">
        <v>2</v>
      </c>
      <c r="K89" s="4">
        <v>0.89690000000000003</v>
      </c>
      <c r="L89" s="4">
        <v>12.094900000000001</v>
      </c>
      <c r="M89" s="4">
        <v>0</v>
      </c>
      <c r="N89" s="4">
        <v>317.81720000000001</v>
      </c>
      <c r="O89" s="4">
        <v>63.011699999999998</v>
      </c>
      <c r="P89" s="4">
        <v>380.8</v>
      </c>
      <c r="Q89" s="4">
        <v>275.02499999999998</v>
      </c>
      <c r="R89" s="4">
        <v>54.527500000000003</v>
      </c>
      <c r="S89" s="4">
        <v>329.6</v>
      </c>
      <c r="T89" s="4">
        <v>0</v>
      </c>
      <c r="W89" s="4">
        <v>0</v>
      </c>
      <c r="X89" s="4">
        <v>1.7938000000000001</v>
      </c>
      <c r="Y89" s="4">
        <v>12.1</v>
      </c>
      <c r="Z89" s="4">
        <v>823</v>
      </c>
      <c r="AA89" s="4">
        <v>841</v>
      </c>
      <c r="AB89" s="4">
        <v>862</v>
      </c>
      <c r="AC89" s="4">
        <v>29</v>
      </c>
      <c r="AD89" s="4">
        <v>17.37</v>
      </c>
      <c r="AE89" s="4">
        <v>0.4</v>
      </c>
      <c r="AF89" s="4">
        <v>957</v>
      </c>
      <c r="AG89" s="4">
        <v>11</v>
      </c>
      <c r="AH89" s="4">
        <v>30</v>
      </c>
      <c r="AI89" s="4">
        <v>33</v>
      </c>
      <c r="AJ89" s="4">
        <v>190</v>
      </c>
      <c r="AK89" s="4">
        <v>191</v>
      </c>
      <c r="AL89" s="4">
        <v>3.6</v>
      </c>
      <c r="AM89" s="4">
        <v>195</v>
      </c>
      <c r="AN89" s="4" t="s">
        <v>155</v>
      </c>
      <c r="AO89" s="4">
        <v>2</v>
      </c>
      <c r="AP89" s="5">
        <v>0.86212962962962969</v>
      </c>
      <c r="AQ89" s="4">
        <v>47.162520000000001</v>
      </c>
      <c r="AR89" s="4">
        <v>-88.484168999999994</v>
      </c>
      <c r="AS89" s="4">
        <v>314</v>
      </c>
      <c r="AT89" s="4">
        <v>31</v>
      </c>
      <c r="AU89" s="4">
        <v>12</v>
      </c>
      <c r="AV89" s="4">
        <v>10</v>
      </c>
      <c r="AW89" s="4" t="s">
        <v>412</v>
      </c>
      <c r="AX89" s="4">
        <v>1.0354000000000001</v>
      </c>
      <c r="AY89" s="4">
        <v>1.3353999999999999</v>
      </c>
      <c r="AZ89" s="4">
        <v>1.6708000000000001</v>
      </c>
      <c r="BA89" s="4">
        <v>13.836</v>
      </c>
      <c r="BB89" s="4">
        <v>15.9</v>
      </c>
      <c r="BC89" s="4">
        <v>1.1499999999999999</v>
      </c>
      <c r="BD89" s="4">
        <v>11.497</v>
      </c>
      <c r="BE89" s="4">
        <v>3087.424</v>
      </c>
      <c r="BF89" s="4">
        <v>0</v>
      </c>
      <c r="BG89" s="4">
        <v>8.4960000000000004</v>
      </c>
      <c r="BH89" s="4">
        <v>1.6839999999999999</v>
      </c>
      <c r="BI89" s="4">
        <v>10.18</v>
      </c>
      <c r="BJ89" s="4">
        <v>7.3520000000000003</v>
      </c>
      <c r="BK89" s="4">
        <v>1.458</v>
      </c>
      <c r="BL89" s="4">
        <v>8.81</v>
      </c>
      <c r="BM89" s="4">
        <v>0</v>
      </c>
      <c r="BQ89" s="4">
        <v>332.93599999999998</v>
      </c>
      <c r="BR89" s="4">
        <v>0.40274199999999999</v>
      </c>
      <c r="BS89" s="4">
        <v>-5</v>
      </c>
      <c r="BT89" s="4">
        <v>1.0273270000000001</v>
      </c>
      <c r="BU89" s="4">
        <v>9.8420079999999999</v>
      </c>
      <c r="BV89" s="4">
        <v>20.752005</v>
      </c>
    </row>
    <row r="90" spans="1:74" x14ac:dyDescent="0.25">
      <c r="A90" s="2">
        <v>42801</v>
      </c>
      <c r="B90" s="3">
        <v>0.65379442129629628</v>
      </c>
      <c r="C90" s="4">
        <v>13.532</v>
      </c>
      <c r="D90" s="4">
        <v>0</v>
      </c>
      <c r="E90" s="4">
        <v>0</v>
      </c>
      <c r="F90" s="4">
        <v>358.3</v>
      </c>
      <c r="G90" s="4">
        <v>70.2</v>
      </c>
      <c r="H90" s="4">
        <v>-3.7</v>
      </c>
      <c r="J90" s="4">
        <v>2</v>
      </c>
      <c r="K90" s="4">
        <v>0.89649999999999996</v>
      </c>
      <c r="L90" s="4">
        <v>12.1309</v>
      </c>
      <c r="M90" s="4">
        <v>0</v>
      </c>
      <c r="N90" s="4">
        <v>321.24239999999998</v>
      </c>
      <c r="O90" s="4">
        <v>62.972499999999997</v>
      </c>
      <c r="P90" s="4">
        <v>384.2</v>
      </c>
      <c r="Q90" s="4">
        <v>277.98899999999998</v>
      </c>
      <c r="R90" s="4">
        <v>54.493600000000001</v>
      </c>
      <c r="S90" s="4">
        <v>332.5</v>
      </c>
      <c r="T90" s="4">
        <v>0</v>
      </c>
      <c r="W90" s="4">
        <v>0</v>
      </c>
      <c r="X90" s="4">
        <v>1.7929999999999999</v>
      </c>
      <c r="Y90" s="4">
        <v>11.9</v>
      </c>
      <c r="Z90" s="4">
        <v>825</v>
      </c>
      <c r="AA90" s="4">
        <v>843</v>
      </c>
      <c r="AB90" s="4">
        <v>864</v>
      </c>
      <c r="AC90" s="4">
        <v>29</v>
      </c>
      <c r="AD90" s="4">
        <v>17.37</v>
      </c>
      <c r="AE90" s="4">
        <v>0.4</v>
      </c>
      <c r="AF90" s="4">
        <v>957</v>
      </c>
      <c r="AG90" s="4">
        <v>11</v>
      </c>
      <c r="AH90" s="4">
        <v>30</v>
      </c>
      <c r="AI90" s="4">
        <v>33</v>
      </c>
      <c r="AJ90" s="4">
        <v>190</v>
      </c>
      <c r="AK90" s="4">
        <v>190.2</v>
      </c>
      <c r="AL90" s="4">
        <v>3.4</v>
      </c>
      <c r="AM90" s="4">
        <v>195</v>
      </c>
      <c r="AN90" s="4" t="s">
        <v>155</v>
      </c>
      <c r="AO90" s="4">
        <v>2</v>
      </c>
      <c r="AP90" s="5">
        <v>0.86214120370370362</v>
      </c>
      <c r="AQ90" s="4">
        <v>47.162649000000002</v>
      </c>
      <c r="AR90" s="4">
        <v>-88.484156999999996</v>
      </c>
      <c r="AS90" s="4">
        <v>314.5</v>
      </c>
      <c r="AT90" s="4">
        <v>31.1</v>
      </c>
      <c r="AU90" s="4">
        <v>12</v>
      </c>
      <c r="AV90" s="4">
        <v>10</v>
      </c>
      <c r="AW90" s="4" t="s">
        <v>412</v>
      </c>
      <c r="AX90" s="4">
        <v>1.1000000000000001</v>
      </c>
      <c r="AY90" s="4">
        <v>1.4</v>
      </c>
      <c r="AZ90" s="4">
        <v>1.8</v>
      </c>
      <c r="BA90" s="4">
        <v>13.836</v>
      </c>
      <c r="BB90" s="4">
        <v>15.85</v>
      </c>
      <c r="BC90" s="4">
        <v>1.1499999999999999</v>
      </c>
      <c r="BD90" s="4">
        <v>11.547000000000001</v>
      </c>
      <c r="BE90" s="4">
        <v>3087.393</v>
      </c>
      <c r="BF90" s="4">
        <v>0</v>
      </c>
      <c r="BG90" s="4">
        <v>8.5619999999999994</v>
      </c>
      <c r="BH90" s="4">
        <v>1.6779999999999999</v>
      </c>
      <c r="BI90" s="4">
        <v>10.24</v>
      </c>
      <c r="BJ90" s="4">
        <v>7.4089999999999998</v>
      </c>
      <c r="BK90" s="4">
        <v>1.452</v>
      </c>
      <c r="BL90" s="4">
        <v>8.8610000000000007</v>
      </c>
      <c r="BM90" s="4">
        <v>0</v>
      </c>
      <c r="BQ90" s="4">
        <v>331.79500000000002</v>
      </c>
      <c r="BR90" s="4">
        <v>0.45822600000000002</v>
      </c>
      <c r="BS90" s="4">
        <v>-5</v>
      </c>
      <c r="BT90" s="4">
        <v>1.0251950000000001</v>
      </c>
      <c r="BU90" s="4">
        <v>11.197898</v>
      </c>
      <c r="BV90" s="4">
        <v>20.708939000000001</v>
      </c>
    </row>
    <row r="91" spans="1:74" x14ac:dyDescent="0.25">
      <c r="A91" s="2">
        <v>42801</v>
      </c>
      <c r="B91" s="3">
        <v>0.65380599537037043</v>
      </c>
      <c r="C91" s="4">
        <v>13.564</v>
      </c>
      <c r="D91" s="4">
        <v>-8.0000000000000004E-4</v>
      </c>
      <c r="E91" s="4">
        <v>-7.7405860000000004</v>
      </c>
      <c r="F91" s="4">
        <v>362.4</v>
      </c>
      <c r="G91" s="4">
        <v>71.400000000000006</v>
      </c>
      <c r="H91" s="4">
        <v>0.5</v>
      </c>
      <c r="J91" s="4">
        <v>2</v>
      </c>
      <c r="K91" s="4">
        <v>0.8962</v>
      </c>
      <c r="L91" s="4">
        <v>12.1562</v>
      </c>
      <c r="M91" s="4">
        <v>0</v>
      </c>
      <c r="N91" s="4">
        <v>324.8107</v>
      </c>
      <c r="O91" s="4">
        <v>63.988500000000002</v>
      </c>
      <c r="P91" s="4">
        <v>388.8</v>
      </c>
      <c r="Q91" s="4">
        <v>281.07679999999999</v>
      </c>
      <c r="R91" s="4">
        <v>55.372799999999998</v>
      </c>
      <c r="S91" s="4">
        <v>336.4</v>
      </c>
      <c r="T91" s="4">
        <v>0.50539999999999996</v>
      </c>
      <c r="W91" s="4">
        <v>0</v>
      </c>
      <c r="X91" s="4">
        <v>1.7924</v>
      </c>
      <c r="Y91" s="4">
        <v>11.9</v>
      </c>
      <c r="Z91" s="4">
        <v>825</v>
      </c>
      <c r="AA91" s="4">
        <v>842</v>
      </c>
      <c r="AB91" s="4">
        <v>864</v>
      </c>
      <c r="AC91" s="4">
        <v>29</v>
      </c>
      <c r="AD91" s="4">
        <v>17.37</v>
      </c>
      <c r="AE91" s="4">
        <v>0.4</v>
      </c>
      <c r="AF91" s="4">
        <v>957</v>
      </c>
      <c r="AG91" s="4">
        <v>11</v>
      </c>
      <c r="AH91" s="4">
        <v>30</v>
      </c>
      <c r="AI91" s="4">
        <v>33</v>
      </c>
      <c r="AJ91" s="4">
        <v>190</v>
      </c>
      <c r="AK91" s="4">
        <v>190</v>
      </c>
      <c r="AL91" s="4">
        <v>3.3</v>
      </c>
      <c r="AM91" s="4">
        <v>195</v>
      </c>
      <c r="AN91" s="4" t="s">
        <v>155</v>
      </c>
      <c r="AO91" s="4">
        <v>2</v>
      </c>
      <c r="AP91" s="5">
        <v>0.86215277777777777</v>
      </c>
      <c r="AQ91" s="4">
        <v>47.162779</v>
      </c>
      <c r="AR91" s="4">
        <v>-88.484166000000002</v>
      </c>
      <c r="AS91" s="4">
        <v>314.7</v>
      </c>
      <c r="AT91" s="4">
        <v>31.5</v>
      </c>
      <c r="AU91" s="4">
        <v>12</v>
      </c>
      <c r="AV91" s="4">
        <v>10</v>
      </c>
      <c r="AW91" s="4" t="s">
        <v>412</v>
      </c>
      <c r="AX91" s="4">
        <v>1.1707289999999999</v>
      </c>
      <c r="AY91" s="4">
        <v>1.2585409999999999</v>
      </c>
      <c r="AZ91" s="4">
        <v>1.8707290000000001</v>
      </c>
      <c r="BA91" s="4">
        <v>13.836</v>
      </c>
      <c r="BB91" s="4">
        <v>15.81</v>
      </c>
      <c r="BC91" s="4">
        <v>1.1399999999999999</v>
      </c>
      <c r="BD91" s="4">
        <v>11.583</v>
      </c>
      <c r="BE91" s="4">
        <v>3087.3589999999999</v>
      </c>
      <c r="BF91" s="4">
        <v>0</v>
      </c>
      <c r="BG91" s="4">
        <v>8.6389999999999993</v>
      </c>
      <c r="BH91" s="4">
        <v>1.702</v>
      </c>
      <c r="BI91" s="4">
        <v>10.340999999999999</v>
      </c>
      <c r="BJ91" s="4">
        <v>7.476</v>
      </c>
      <c r="BK91" s="4">
        <v>1.4730000000000001</v>
      </c>
      <c r="BL91" s="4">
        <v>8.9480000000000004</v>
      </c>
      <c r="BM91" s="4">
        <v>4.1999999999999997E-3</v>
      </c>
      <c r="BQ91" s="4">
        <v>330.995</v>
      </c>
      <c r="BR91" s="4">
        <v>0.43975500000000001</v>
      </c>
      <c r="BS91" s="4">
        <v>-5</v>
      </c>
      <c r="BT91" s="4">
        <v>1.025522</v>
      </c>
      <c r="BU91" s="4">
        <v>10.746513</v>
      </c>
      <c r="BV91" s="4">
        <v>20.715544000000001</v>
      </c>
    </row>
    <row r="92" spans="1:74" x14ac:dyDescent="0.25">
      <c r="A92" s="2">
        <v>42801</v>
      </c>
      <c r="B92" s="3">
        <v>0.65381756944444447</v>
      </c>
      <c r="C92" s="4">
        <v>13.574999999999999</v>
      </c>
      <c r="D92" s="4">
        <v>-1E-3</v>
      </c>
      <c r="E92" s="4">
        <v>-10</v>
      </c>
      <c r="F92" s="4">
        <v>368.7</v>
      </c>
      <c r="G92" s="4">
        <v>68.099999999999994</v>
      </c>
      <c r="H92" s="4">
        <v>-2.2000000000000002</v>
      </c>
      <c r="J92" s="4">
        <v>2</v>
      </c>
      <c r="K92" s="4">
        <v>0.8962</v>
      </c>
      <c r="L92" s="4">
        <v>12.1656</v>
      </c>
      <c r="M92" s="4">
        <v>0</v>
      </c>
      <c r="N92" s="4">
        <v>330.44909999999999</v>
      </c>
      <c r="O92" s="4">
        <v>60.9861</v>
      </c>
      <c r="P92" s="4">
        <v>391.4</v>
      </c>
      <c r="Q92" s="4">
        <v>285.95609999999999</v>
      </c>
      <c r="R92" s="4">
        <v>52.774700000000003</v>
      </c>
      <c r="S92" s="4">
        <v>338.7</v>
      </c>
      <c r="T92" s="4">
        <v>0</v>
      </c>
      <c r="W92" s="4">
        <v>0</v>
      </c>
      <c r="X92" s="4">
        <v>1.7924</v>
      </c>
      <c r="Y92" s="4">
        <v>11.8</v>
      </c>
      <c r="Z92" s="4">
        <v>825</v>
      </c>
      <c r="AA92" s="4">
        <v>843</v>
      </c>
      <c r="AB92" s="4">
        <v>864</v>
      </c>
      <c r="AC92" s="4">
        <v>29</v>
      </c>
      <c r="AD92" s="4">
        <v>17.37</v>
      </c>
      <c r="AE92" s="4">
        <v>0.4</v>
      </c>
      <c r="AF92" s="4">
        <v>957</v>
      </c>
      <c r="AG92" s="4">
        <v>11</v>
      </c>
      <c r="AH92" s="4">
        <v>30</v>
      </c>
      <c r="AI92" s="4">
        <v>33</v>
      </c>
      <c r="AJ92" s="4">
        <v>190</v>
      </c>
      <c r="AK92" s="4">
        <v>190.8</v>
      </c>
      <c r="AL92" s="4">
        <v>3.5</v>
      </c>
      <c r="AM92" s="4">
        <v>195</v>
      </c>
      <c r="AN92" s="4" t="s">
        <v>155</v>
      </c>
      <c r="AO92" s="4">
        <v>2</v>
      </c>
      <c r="AP92" s="5">
        <v>0.86216435185185192</v>
      </c>
      <c r="AQ92" s="4">
        <v>47.162908999999999</v>
      </c>
      <c r="AR92" s="4">
        <v>-88.484196999999995</v>
      </c>
      <c r="AS92" s="4">
        <v>315.10000000000002</v>
      </c>
      <c r="AT92" s="4">
        <v>31.7</v>
      </c>
      <c r="AU92" s="4">
        <v>12</v>
      </c>
      <c r="AV92" s="4">
        <v>10</v>
      </c>
      <c r="AW92" s="4" t="s">
        <v>412</v>
      </c>
      <c r="AX92" s="4">
        <v>1.3353349999999999</v>
      </c>
      <c r="AY92" s="4">
        <v>1.106006</v>
      </c>
      <c r="AZ92" s="4">
        <v>2.0706709999999999</v>
      </c>
      <c r="BA92" s="4">
        <v>13.836</v>
      </c>
      <c r="BB92" s="4">
        <v>15.8</v>
      </c>
      <c r="BC92" s="4">
        <v>1.1399999999999999</v>
      </c>
      <c r="BD92" s="4">
        <v>11.585000000000001</v>
      </c>
      <c r="BE92" s="4">
        <v>3087.364</v>
      </c>
      <c r="BF92" s="4">
        <v>0</v>
      </c>
      <c r="BG92" s="4">
        <v>8.782</v>
      </c>
      <c r="BH92" s="4">
        <v>1.621</v>
      </c>
      <c r="BI92" s="4">
        <v>10.403</v>
      </c>
      <c r="BJ92" s="4">
        <v>7.6</v>
      </c>
      <c r="BK92" s="4">
        <v>1.403</v>
      </c>
      <c r="BL92" s="4">
        <v>9.0020000000000007</v>
      </c>
      <c r="BM92" s="4">
        <v>0</v>
      </c>
      <c r="BQ92" s="4">
        <v>330.73099999999999</v>
      </c>
      <c r="BR92" s="4">
        <v>0.41682399999999997</v>
      </c>
      <c r="BS92" s="4">
        <v>-5</v>
      </c>
      <c r="BT92" s="4">
        <v>1.024478</v>
      </c>
      <c r="BU92" s="4">
        <v>10.186137</v>
      </c>
      <c r="BV92" s="4">
        <v>20.694455999999999</v>
      </c>
    </row>
    <row r="93" spans="1:74" x14ac:dyDescent="0.25">
      <c r="A93" s="2">
        <v>42801</v>
      </c>
      <c r="B93" s="3">
        <v>0.65382914351851851</v>
      </c>
      <c r="C93" s="4">
        <v>13.59</v>
      </c>
      <c r="D93" s="4">
        <v>-1E-3</v>
      </c>
      <c r="E93" s="4">
        <v>-10</v>
      </c>
      <c r="F93" s="4">
        <v>369</v>
      </c>
      <c r="G93" s="4">
        <v>65.2</v>
      </c>
      <c r="H93" s="4">
        <v>-2.9</v>
      </c>
      <c r="J93" s="4">
        <v>1.9</v>
      </c>
      <c r="K93" s="4">
        <v>0.89600000000000002</v>
      </c>
      <c r="L93" s="4">
        <v>12.1762</v>
      </c>
      <c r="M93" s="4">
        <v>0</v>
      </c>
      <c r="N93" s="4">
        <v>330.61200000000002</v>
      </c>
      <c r="O93" s="4">
        <v>58.378100000000003</v>
      </c>
      <c r="P93" s="4">
        <v>389</v>
      </c>
      <c r="Q93" s="4">
        <v>286.40339999999998</v>
      </c>
      <c r="R93" s="4">
        <v>50.571899999999999</v>
      </c>
      <c r="S93" s="4">
        <v>337</v>
      </c>
      <c r="T93" s="4">
        <v>0</v>
      </c>
      <c r="W93" s="4">
        <v>0</v>
      </c>
      <c r="X93" s="4">
        <v>1.7022999999999999</v>
      </c>
      <c r="Y93" s="4">
        <v>11.8</v>
      </c>
      <c r="Z93" s="4">
        <v>825</v>
      </c>
      <c r="AA93" s="4">
        <v>843</v>
      </c>
      <c r="AB93" s="4">
        <v>866</v>
      </c>
      <c r="AC93" s="4">
        <v>29.8</v>
      </c>
      <c r="AD93" s="4">
        <v>17.829999999999998</v>
      </c>
      <c r="AE93" s="4">
        <v>0.41</v>
      </c>
      <c r="AF93" s="4">
        <v>957</v>
      </c>
      <c r="AG93" s="4">
        <v>11</v>
      </c>
      <c r="AH93" s="4">
        <v>30</v>
      </c>
      <c r="AI93" s="4">
        <v>33</v>
      </c>
      <c r="AJ93" s="4">
        <v>190</v>
      </c>
      <c r="AK93" s="4">
        <v>190.2</v>
      </c>
      <c r="AL93" s="4">
        <v>3.4</v>
      </c>
      <c r="AM93" s="4">
        <v>195</v>
      </c>
      <c r="AN93" s="4" t="s">
        <v>155</v>
      </c>
      <c r="AO93" s="4">
        <v>2</v>
      </c>
      <c r="AP93" s="5">
        <v>0.86217592592592596</v>
      </c>
      <c r="AQ93" s="4">
        <v>47.163034000000003</v>
      </c>
      <c r="AR93" s="4">
        <v>-88.484246999999996</v>
      </c>
      <c r="AS93" s="4">
        <v>315.8</v>
      </c>
      <c r="AT93" s="4">
        <v>31.9</v>
      </c>
      <c r="AU93" s="4">
        <v>12</v>
      </c>
      <c r="AV93" s="4">
        <v>10</v>
      </c>
      <c r="AW93" s="4" t="s">
        <v>412</v>
      </c>
      <c r="AX93" s="4">
        <v>1.4708000000000001</v>
      </c>
      <c r="AY93" s="4">
        <v>1.5478000000000001</v>
      </c>
      <c r="AZ93" s="4">
        <v>2.4478</v>
      </c>
      <c r="BA93" s="4">
        <v>13.836</v>
      </c>
      <c r="BB93" s="4">
        <v>15.78</v>
      </c>
      <c r="BC93" s="4">
        <v>1.1399999999999999</v>
      </c>
      <c r="BD93" s="4">
        <v>11.611000000000001</v>
      </c>
      <c r="BE93" s="4">
        <v>3087.3539999999998</v>
      </c>
      <c r="BF93" s="4">
        <v>0</v>
      </c>
      <c r="BG93" s="4">
        <v>8.7789999999999999</v>
      </c>
      <c r="BH93" s="4">
        <v>1.55</v>
      </c>
      <c r="BI93" s="4">
        <v>10.329000000000001</v>
      </c>
      <c r="BJ93" s="4">
        <v>7.6050000000000004</v>
      </c>
      <c r="BK93" s="4">
        <v>1.343</v>
      </c>
      <c r="BL93" s="4">
        <v>8.9480000000000004</v>
      </c>
      <c r="BM93" s="4">
        <v>0</v>
      </c>
      <c r="BQ93" s="4">
        <v>313.84800000000001</v>
      </c>
      <c r="BR93" s="4">
        <v>0.40995599999999999</v>
      </c>
      <c r="BS93" s="4">
        <v>-5</v>
      </c>
      <c r="BT93" s="4">
        <v>1.024</v>
      </c>
      <c r="BU93" s="4">
        <v>10.018299000000001</v>
      </c>
      <c r="BV93" s="4">
        <v>20.684799999999999</v>
      </c>
    </row>
    <row r="94" spans="1:74" x14ac:dyDescent="0.25">
      <c r="A94" s="2">
        <v>42801</v>
      </c>
      <c r="B94" s="3">
        <v>0.65384071759259255</v>
      </c>
      <c r="C94" s="4">
        <v>13.59</v>
      </c>
      <c r="D94" s="4">
        <v>-1E-3</v>
      </c>
      <c r="E94" s="4">
        <v>-10</v>
      </c>
      <c r="F94" s="4">
        <v>368.9</v>
      </c>
      <c r="G94" s="4">
        <v>59.6</v>
      </c>
      <c r="H94" s="4">
        <v>-0.9</v>
      </c>
      <c r="J94" s="4">
        <v>1.9</v>
      </c>
      <c r="K94" s="4">
        <v>0.89600000000000002</v>
      </c>
      <c r="L94" s="4">
        <v>12.1761</v>
      </c>
      <c r="M94" s="4">
        <v>0</v>
      </c>
      <c r="N94" s="4">
        <v>330.5206</v>
      </c>
      <c r="O94" s="4">
        <v>53.3994</v>
      </c>
      <c r="P94" s="4">
        <v>383.9</v>
      </c>
      <c r="Q94" s="4">
        <v>286.4205</v>
      </c>
      <c r="R94" s="4">
        <v>46.274500000000003</v>
      </c>
      <c r="S94" s="4">
        <v>332.7</v>
      </c>
      <c r="T94" s="4">
        <v>0</v>
      </c>
      <c r="W94" s="4">
        <v>0</v>
      </c>
      <c r="X94" s="4">
        <v>1.7022999999999999</v>
      </c>
      <c r="Y94" s="4">
        <v>11.8</v>
      </c>
      <c r="Z94" s="4">
        <v>825</v>
      </c>
      <c r="AA94" s="4">
        <v>842</v>
      </c>
      <c r="AB94" s="4">
        <v>865</v>
      </c>
      <c r="AC94" s="4">
        <v>30</v>
      </c>
      <c r="AD94" s="4">
        <v>17.97</v>
      </c>
      <c r="AE94" s="4">
        <v>0.41</v>
      </c>
      <c r="AF94" s="4">
        <v>957</v>
      </c>
      <c r="AG94" s="4">
        <v>11</v>
      </c>
      <c r="AH94" s="4">
        <v>30</v>
      </c>
      <c r="AI94" s="4">
        <v>33</v>
      </c>
      <c r="AJ94" s="4">
        <v>190</v>
      </c>
      <c r="AK94" s="4">
        <v>190</v>
      </c>
      <c r="AL94" s="4">
        <v>3.5</v>
      </c>
      <c r="AM94" s="4">
        <v>195</v>
      </c>
      <c r="AN94" s="4" t="s">
        <v>155</v>
      </c>
      <c r="AO94" s="4">
        <v>2</v>
      </c>
      <c r="AP94" s="5">
        <v>0.8621875</v>
      </c>
      <c r="AQ94" s="4">
        <v>47.163153999999999</v>
      </c>
      <c r="AR94" s="4">
        <v>-88.484319999999997</v>
      </c>
      <c r="AS94" s="4">
        <v>316.39999999999998</v>
      </c>
      <c r="AT94" s="4">
        <v>31.8</v>
      </c>
      <c r="AU94" s="4">
        <v>12</v>
      </c>
      <c r="AV94" s="4">
        <v>10</v>
      </c>
      <c r="AW94" s="4" t="s">
        <v>412</v>
      </c>
      <c r="AX94" s="4">
        <v>1.6</v>
      </c>
      <c r="AY94" s="4">
        <v>2</v>
      </c>
      <c r="AZ94" s="4">
        <v>2.9</v>
      </c>
      <c r="BA94" s="4">
        <v>13.836</v>
      </c>
      <c r="BB94" s="4">
        <v>15.78</v>
      </c>
      <c r="BC94" s="4">
        <v>1.1399999999999999</v>
      </c>
      <c r="BD94" s="4">
        <v>11.612</v>
      </c>
      <c r="BE94" s="4">
        <v>3087.3539999999998</v>
      </c>
      <c r="BF94" s="4">
        <v>0</v>
      </c>
      <c r="BG94" s="4">
        <v>8.7759999999999998</v>
      </c>
      <c r="BH94" s="4">
        <v>1.4179999999999999</v>
      </c>
      <c r="BI94" s="4">
        <v>10.194000000000001</v>
      </c>
      <c r="BJ94" s="4">
        <v>7.6050000000000004</v>
      </c>
      <c r="BK94" s="4">
        <v>1.2290000000000001</v>
      </c>
      <c r="BL94" s="4">
        <v>8.8339999999999996</v>
      </c>
      <c r="BM94" s="4">
        <v>0</v>
      </c>
      <c r="BQ94" s="4">
        <v>313.84800000000001</v>
      </c>
      <c r="BR94" s="4">
        <v>0.42269800000000002</v>
      </c>
      <c r="BS94" s="4">
        <v>-5</v>
      </c>
      <c r="BT94" s="4">
        <v>1.024</v>
      </c>
      <c r="BU94" s="4">
        <v>10.329682999999999</v>
      </c>
      <c r="BV94" s="4">
        <v>20.684799999999999</v>
      </c>
    </row>
    <row r="95" spans="1:74" x14ac:dyDescent="0.25">
      <c r="A95" s="2">
        <v>42801</v>
      </c>
      <c r="B95" s="3">
        <v>0.6538522916666667</v>
      </c>
      <c r="C95" s="4">
        <v>13.59</v>
      </c>
      <c r="D95" s="4">
        <v>-1E-3</v>
      </c>
      <c r="E95" s="4">
        <v>-10</v>
      </c>
      <c r="F95" s="4">
        <v>372.4</v>
      </c>
      <c r="G95" s="4">
        <v>59.6</v>
      </c>
      <c r="H95" s="4">
        <v>-0.8</v>
      </c>
      <c r="J95" s="4">
        <v>1.9</v>
      </c>
      <c r="K95" s="4">
        <v>0.89590000000000003</v>
      </c>
      <c r="L95" s="4">
        <v>12.175800000000001</v>
      </c>
      <c r="M95" s="4">
        <v>0</v>
      </c>
      <c r="N95" s="4">
        <v>333.64429999999999</v>
      </c>
      <c r="O95" s="4">
        <v>53.398000000000003</v>
      </c>
      <c r="P95" s="4">
        <v>387</v>
      </c>
      <c r="Q95" s="4">
        <v>289.12740000000002</v>
      </c>
      <c r="R95" s="4">
        <v>46.273299999999999</v>
      </c>
      <c r="S95" s="4">
        <v>335.4</v>
      </c>
      <c r="T95" s="4">
        <v>0</v>
      </c>
      <c r="W95" s="4">
        <v>0</v>
      </c>
      <c r="X95" s="4">
        <v>1.7022999999999999</v>
      </c>
      <c r="Y95" s="4">
        <v>11.8</v>
      </c>
      <c r="Z95" s="4">
        <v>825</v>
      </c>
      <c r="AA95" s="4">
        <v>843</v>
      </c>
      <c r="AB95" s="4">
        <v>866</v>
      </c>
      <c r="AC95" s="4">
        <v>30</v>
      </c>
      <c r="AD95" s="4">
        <v>17.97</v>
      </c>
      <c r="AE95" s="4">
        <v>0.41</v>
      </c>
      <c r="AF95" s="4">
        <v>957</v>
      </c>
      <c r="AG95" s="4">
        <v>11</v>
      </c>
      <c r="AH95" s="4">
        <v>30</v>
      </c>
      <c r="AI95" s="4">
        <v>33</v>
      </c>
      <c r="AJ95" s="4">
        <v>190</v>
      </c>
      <c r="AK95" s="4">
        <v>190</v>
      </c>
      <c r="AL95" s="4">
        <v>3.4</v>
      </c>
      <c r="AM95" s="4">
        <v>195</v>
      </c>
      <c r="AN95" s="4" t="s">
        <v>155</v>
      </c>
      <c r="AO95" s="4">
        <v>2</v>
      </c>
      <c r="AP95" s="5">
        <v>0.86219907407407403</v>
      </c>
      <c r="AQ95" s="4">
        <v>47.163272999999997</v>
      </c>
      <c r="AR95" s="4">
        <v>-88.484402000000003</v>
      </c>
      <c r="AS95" s="4">
        <v>316.7</v>
      </c>
      <c r="AT95" s="4">
        <v>32</v>
      </c>
      <c r="AU95" s="4">
        <v>12</v>
      </c>
      <c r="AV95" s="4">
        <v>10</v>
      </c>
      <c r="AW95" s="4" t="s">
        <v>412</v>
      </c>
      <c r="AX95" s="4">
        <v>1.5646</v>
      </c>
      <c r="AY95" s="4">
        <v>2.0354000000000001</v>
      </c>
      <c r="AZ95" s="4">
        <v>2.9</v>
      </c>
      <c r="BA95" s="4">
        <v>13.836</v>
      </c>
      <c r="BB95" s="4">
        <v>15.78</v>
      </c>
      <c r="BC95" s="4">
        <v>1.1399999999999999</v>
      </c>
      <c r="BD95" s="4">
        <v>11.615</v>
      </c>
      <c r="BE95" s="4">
        <v>3087.3539999999998</v>
      </c>
      <c r="BF95" s="4">
        <v>0</v>
      </c>
      <c r="BG95" s="4">
        <v>8.859</v>
      </c>
      <c r="BH95" s="4">
        <v>1.4179999999999999</v>
      </c>
      <c r="BI95" s="4">
        <v>10.276999999999999</v>
      </c>
      <c r="BJ95" s="4">
        <v>7.6769999999999996</v>
      </c>
      <c r="BK95" s="4">
        <v>1.2290000000000001</v>
      </c>
      <c r="BL95" s="4">
        <v>8.9060000000000006</v>
      </c>
      <c r="BM95" s="4">
        <v>0</v>
      </c>
      <c r="BQ95" s="4">
        <v>313.84800000000001</v>
      </c>
      <c r="BR95" s="4">
        <v>0.39579900000000001</v>
      </c>
      <c r="BS95" s="4">
        <v>-5</v>
      </c>
      <c r="BT95" s="4">
        <v>1.024</v>
      </c>
      <c r="BU95" s="4">
        <v>9.6723379999999999</v>
      </c>
      <c r="BV95" s="4">
        <v>20.684799999999999</v>
      </c>
    </row>
    <row r="96" spans="1:74" x14ac:dyDescent="0.25">
      <c r="A96" s="2">
        <v>42801</v>
      </c>
      <c r="B96" s="3">
        <v>0.65386386574074074</v>
      </c>
      <c r="C96" s="4">
        <v>13.59</v>
      </c>
      <c r="D96" s="4">
        <v>-1E-3</v>
      </c>
      <c r="E96" s="4">
        <v>-10</v>
      </c>
      <c r="F96" s="4">
        <v>378.7</v>
      </c>
      <c r="G96" s="4">
        <v>59.6</v>
      </c>
      <c r="H96" s="4">
        <v>4.3</v>
      </c>
      <c r="J96" s="4">
        <v>1.9</v>
      </c>
      <c r="K96" s="4">
        <v>0.89600000000000002</v>
      </c>
      <c r="L96" s="4">
        <v>12.176500000000001</v>
      </c>
      <c r="M96" s="4">
        <v>0</v>
      </c>
      <c r="N96" s="4">
        <v>339.28930000000003</v>
      </c>
      <c r="O96" s="4">
        <v>53.401200000000003</v>
      </c>
      <c r="P96" s="4">
        <v>392.7</v>
      </c>
      <c r="Q96" s="4">
        <v>294.01920000000001</v>
      </c>
      <c r="R96" s="4">
        <v>46.276000000000003</v>
      </c>
      <c r="S96" s="4">
        <v>340.3</v>
      </c>
      <c r="T96" s="4">
        <v>4.2885</v>
      </c>
      <c r="W96" s="4">
        <v>0</v>
      </c>
      <c r="X96" s="4">
        <v>1.7023999999999999</v>
      </c>
      <c r="Y96" s="4">
        <v>11.9</v>
      </c>
      <c r="Z96" s="4">
        <v>825</v>
      </c>
      <c r="AA96" s="4">
        <v>842</v>
      </c>
      <c r="AB96" s="4">
        <v>865</v>
      </c>
      <c r="AC96" s="4">
        <v>30</v>
      </c>
      <c r="AD96" s="4">
        <v>17.97</v>
      </c>
      <c r="AE96" s="4">
        <v>0.41</v>
      </c>
      <c r="AF96" s="4">
        <v>957</v>
      </c>
      <c r="AG96" s="4">
        <v>11</v>
      </c>
      <c r="AH96" s="4">
        <v>29.239000000000001</v>
      </c>
      <c r="AI96" s="4">
        <v>33</v>
      </c>
      <c r="AJ96" s="4">
        <v>190</v>
      </c>
      <c r="AK96" s="4">
        <v>190.8</v>
      </c>
      <c r="AL96" s="4">
        <v>3.6</v>
      </c>
      <c r="AM96" s="4">
        <v>195</v>
      </c>
      <c r="AN96" s="4" t="s">
        <v>155</v>
      </c>
      <c r="AO96" s="4">
        <v>2</v>
      </c>
      <c r="AP96" s="5">
        <v>0.86221064814814818</v>
      </c>
      <c r="AQ96" s="4">
        <v>47.163389000000002</v>
      </c>
      <c r="AR96" s="4">
        <v>-88.484492000000003</v>
      </c>
      <c r="AS96" s="4">
        <v>316.7</v>
      </c>
      <c r="AT96" s="4">
        <v>32.200000000000003</v>
      </c>
      <c r="AU96" s="4">
        <v>12</v>
      </c>
      <c r="AV96" s="4">
        <v>10</v>
      </c>
      <c r="AW96" s="4" t="s">
        <v>412</v>
      </c>
      <c r="AX96" s="4">
        <v>1.5</v>
      </c>
      <c r="AY96" s="4">
        <v>2.1</v>
      </c>
      <c r="AZ96" s="4">
        <v>2.9</v>
      </c>
      <c r="BA96" s="4">
        <v>13.836</v>
      </c>
      <c r="BB96" s="4">
        <v>15.78</v>
      </c>
      <c r="BC96" s="4">
        <v>1.1399999999999999</v>
      </c>
      <c r="BD96" s="4">
        <v>11.608000000000001</v>
      </c>
      <c r="BE96" s="4">
        <v>3087.2449999999999</v>
      </c>
      <c r="BF96" s="4">
        <v>0</v>
      </c>
      <c r="BG96" s="4">
        <v>9.0090000000000003</v>
      </c>
      <c r="BH96" s="4">
        <v>1.4179999999999999</v>
      </c>
      <c r="BI96" s="4">
        <v>10.426</v>
      </c>
      <c r="BJ96" s="4">
        <v>7.8070000000000004</v>
      </c>
      <c r="BK96" s="4">
        <v>1.2290000000000001</v>
      </c>
      <c r="BL96" s="4">
        <v>9.0350000000000001</v>
      </c>
      <c r="BM96" s="4">
        <v>3.5299999999999998E-2</v>
      </c>
      <c r="BQ96" s="4">
        <v>313.83699999999999</v>
      </c>
      <c r="BR96" s="4">
        <v>0.35708200000000001</v>
      </c>
      <c r="BS96" s="4">
        <v>-5</v>
      </c>
      <c r="BT96" s="4">
        <v>1.024761</v>
      </c>
      <c r="BU96" s="4">
        <v>8.726191</v>
      </c>
      <c r="BV96" s="4">
        <v>20.700171999999998</v>
      </c>
    </row>
    <row r="97" spans="1:74" x14ac:dyDescent="0.25">
      <c r="A97" s="2">
        <v>42801</v>
      </c>
      <c r="B97" s="3">
        <v>0.65387543981481488</v>
      </c>
      <c r="C97" s="4">
        <v>13.59</v>
      </c>
      <c r="D97" s="4">
        <v>-1E-3</v>
      </c>
      <c r="E97" s="4">
        <v>-10</v>
      </c>
      <c r="F97" s="4">
        <v>379.4</v>
      </c>
      <c r="G97" s="4">
        <v>58.4</v>
      </c>
      <c r="H97" s="4">
        <v>2</v>
      </c>
      <c r="J97" s="4">
        <v>1.9</v>
      </c>
      <c r="K97" s="4">
        <v>0.89600000000000002</v>
      </c>
      <c r="L97" s="4">
        <v>12.176399999999999</v>
      </c>
      <c r="M97" s="4">
        <v>0</v>
      </c>
      <c r="N97" s="4">
        <v>339.93560000000002</v>
      </c>
      <c r="O97" s="4">
        <v>52.364800000000002</v>
      </c>
      <c r="P97" s="4">
        <v>392.3</v>
      </c>
      <c r="Q97" s="4">
        <v>294.57929999999999</v>
      </c>
      <c r="R97" s="4">
        <v>45.377899999999997</v>
      </c>
      <c r="S97" s="4">
        <v>340</v>
      </c>
      <c r="T97" s="4">
        <v>2.0285000000000002</v>
      </c>
      <c r="W97" s="4">
        <v>0</v>
      </c>
      <c r="X97" s="4">
        <v>1.7023999999999999</v>
      </c>
      <c r="Y97" s="4">
        <v>11.8</v>
      </c>
      <c r="Z97" s="4">
        <v>824</v>
      </c>
      <c r="AA97" s="4">
        <v>842</v>
      </c>
      <c r="AB97" s="4">
        <v>864</v>
      </c>
      <c r="AC97" s="4">
        <v>30</v>
      </c>
      <c r="AD97" s="4">
        <v>17.97</v>
      </c>
      <c r="AE97" s="4">
        <v>0.41</v>
      </c>
      <c r="AF97" s="4">
        <v>957</v>
      </c>
      <c r="AG97" s="4">
        <v>11</v>
      </c>
      <c r="AH97" s="4">
        <v>29</v>
      </c>
      <c r="AI97" s="4">
        <v>33</v>
      </c>
      <c r="AJ97" s="4">
        <v>190</v>
      </c>
      <c r="AK97" s="4">
        <v>191</v>
      </c>
      <c r="AL97" s="4">
        <v>3.5</v>
      </c>
      <c r="AM97" s="4">
        <v>195</v>
      </c>
      <c r="AN97" s="4" t="s">
        <v>155</v>
      </c>
      <c r="AO97" s="4">
        <v>2</v>
      </c>
      <c r="AP97" s="5">
        <v>0.86222222222222233</v>
      </c>
      <c r="AQ97" s="4">
        <v>47.163502999999999</v>
      </c>
      <c r="AR97" s="4">
        <v>-88.484590999999995</v>
      </c>
      <c r="AS97" s="4">
        <v>316.7</v>
      </c>
      <c r="AT97" s="4">
        <v>32.5</v>
      </c>
      <c r="AU97" s="4">
        <v>12</v>
      </c>
      <c r="AV97" s="4">
        <v>10</v>
      </c>
      <c r="AW97" s="4" t="s">
        <v>412</v>
      </c>
      <c r="AX97" s="4">
        <v>1.5354000000000001</v>
      </c>
      <c r="AY97" s="4">
        <v>2.1</v>
      </c>
      <c r="AZ97" s="4">
        <v>2.9</v>
      </c>
      <c r="BA97" s="4">
        <v>13.836</v>
      </c>
      <c r="BB97" s="4">
        <v>15.78</v>
      </c>
      <c r="BC97" s="4">
        <v>1.1399999999999999</v>
      </c>
      <c r="BD97" s="4">
        <v>11.609</v>
      </c>
      <c r="BE97" s="4">
        <v>3087.3020000000001</v>
      </c>
      <c r="BF97" s="4">
        <v>0</v>
      </c>
      <c r="BG97" s="4">
        <v>9.0259999999999998</v>
      </c>
      <c r="BH97" s="4">
        <v>1.39</v>
      </c>
      <c r="BI97" s="4">
        <v>10.416</v>
      </c>
      <c r="BJ97" s="4">
        <v>7.8220000000000001</v>
      </c>
      <c r="BK97" s="4">
        <v>1.2050000000000001</v>
      </c>
      <c r="BL97" s="4">
        <v>9.0269999999999992</v>
      </c>
      <c r="BM97" s="4">
        <v>1.67E-2</v>
      </c>
      <c r="BQ97" s="4">
        <v>313.84300000000002</v>
      </c>
      <c r="BR97" s="4">
        <v>0.45986700000000003</v>
      </c>
      <c r="BS97" s="4">
        <v>-5</v>
      </c>
      <c r="BT97" s="4">
        <v>1.0234780000000001</v>
      </c>
      <c r="BU97" s="4">
        <v>11.237999</v>
      </c>
      <c r="BV97" s="4">
        <v>20.674256</v>
      </c>
    </row>
    <row r="98" spans="1:74" x14ac:dyDescent="0.25">
      <c r="A98" s="2">
        <v>42801</v>
      </c>
      <c r="B98" s="3">
        <v>0.65388701388888892</v>
      </c>
      <c r="C98" s="4">
        <v>13.59</v>
      </c>
      <c r="D98" s="4">
        <v>-1E-3</v>
      </c>
      <c r="E98" s="4">
        <v>-10</v>
      </c>
      <c r="F98" s="4">
        <v>385.1</v>
      </c>
      <c r="G98" s="4">
        <v>45.3</v>
      </c>
      <c r="H98" s="4">
        <v>1.1000000000000001</v>
      </c>
      <c r="J98" s="4">
        <v>1.9</v>
      </c>
      <c r="K98" s="4">
        <v>0.89590000000000003</v>
      </c>
      <c r="L98" s="4">
        <v>12.1755</v>
      </c>
      <c r="M98" s="4">
        <v>0</v>
      </c>
      <c r="N98" s="4">
        <v>345.03429999999997</v>
      </c>
      <c r="O98" s="4">
        <v>40.624099999999999</v>
      </c>
      <c r="P98" s="4">
        <v>385.7</v>
      </c>
      <c r="Q98" s="4">
        <v>299.31830000000002</v>
      </c>
      <c r="R98" s="4">
        <v>35.241500000000002</v>
      </c>
      <c r="S98" s="4">
        <v>334.6</v>
      </c>
      <c r="T98" s="4">
        <v>1.127</v>
      </c>
      <c r="W98" s="4">
        <v>0</v>
      </c>
      <c r="X98" s="4">
        <v>1.7021999999999999</v>
      </c>
      <c r="Y98" s="4">
        <v>12</v>
      </c>
      <c r="Z98" s="4">
        <v>823</v>
      </c>
      <c r="AA98" s="4">
        <v>840</v>
      </c>
      <c r="AB98" s="4">
        <v>863</v>
      </c>
      <c r="AC98" s="4">
        <v>30.8</v>
      </c>
      <c r="AD98" s="4">
        <v>18.43</v>
      </c>
      <c r="AE98" s="4">
        <v>0.42</v>
      </c>
      <c r="AF98" s="4">
        <v>957</v>
      </c>
      <c r="AG98" s="4">
        <v>11</v>
      </c>
      <c r="AH98" s="4">
        <v>29</v>
      </c>
      <c r="AI98" s="4">
        <v>33</v>
      </c>
      <c r="AJ98" s="4">
        <v>190</v>
      </c>
      <c r="AK98" s="4">
        <v>191</v>
      </c>
      <c r="AL98" s="4">
        <v>3.6</v>
      </c>
      <c r="AM98" s="4">
        <v>195</v>
      </c>
      <c r="AN98" s="4" t="s">
        <v>155</v>
      </c>
      <c r="AO98" s="4">
        <v>2</v>
      </c>
      <c r="AP98" s="5">
        <v>0.86223379629629626</v>
      </c>
      <c r="AQ98" s="4">
        <v>47.163618</v>
      </c>
      <c r="AR98" s="4">
        <v>-88.484691999999995</v>
      </c>
      <c r="AS98" s="4">
        <v>316.8</v>
      </c>
      <c r="AT98" s="4">
        <v>32.799999999999997</v>
      </c>
      <c r="AU98" s="4">
        <v>12</v>
      </c>
      <c r="AV98" s="4">
        <v>10</v>
      </c>
      <c r="AW98" s="4" t="s">
        <v>412</v>
      </c>
      <c r="AX98" s="4">
        <v>1.6</v>
      </c>
      <c r="AY98" s="4">
        <v>2.1</v>
      </c>
      <c r="AZ98" s="4">
        <v>2.9</v>
      </c>
      <c r="BA98" s="4">
        <v>13.836</v>
      </c>
      <c r="BB98" s="4">
        <v>15.78</v>
      </c>
      <c r="BC98" s="4">
        <v>1.1399999999999999</v>
      </c>
      <c r="BD98" s="4">
        <v>11.617000000000001</v>
      </c>
      <c r="BE98" s="4">
        <v>3087.3249999999998</v>
      </c>
      <c r="BF98" s="4">
        <v>0</v>
      </c>
      <c r="BG98" s="4">
        <v>9.1620000000000008</v>
      </c>
      <c r="BH98" s="4">
        <v>1.079</v>
      </c>
      <c r="BI98" s="4">
        <v>10.241</v>
      </c>
      <c r="BJ98" s="4">
        <v>7.9480000000000004</v>
      </c>
      <c r="BK98" s="4">
        <v>0.93600000000000005</v>
      </c>
      <c r="BL98" s="4">
        <v>8.8840000000000003</v>
      </c>
      <c r="BM98" s="4">
        <v>9.2999999999999992E-3</v>
      </c>
      <c r="BQ98" s="4">
        <v>313.84500000000003</v>
      </c>
      <c r="BR98" s="4">
        <v>0.39226499999999997</v>
      </c>
      <c r="BS98" s="4">
        <v>-5</v>
      </c>
      <c r="BT98" s="4">
        <v>1.028327</v>
      </c>
      <c r="BU98" s="4">
        <v>9.5859760000000005</v>
      </c>
      <c r="BV98" s="4">
        <v>20.772205</v>
      </c>
    </row>
    <row r="99" spans="1:74" x14ac:dyDescent="0.25">
      <c r="A99" s="2">
        <v>42801</v>
      </c>
      <c r="B99" s="3">
        <v>0.65389858796296296</v>
      </c>
      <c r="C99" s="4">
        <v>13.59</v>
      </c>
      <c r="D99" s="4">
        <v>-1E-3</v>
      </c>
      <c r="E99" s="4">
        <v>-10</v>
      </c>
      <c r="F99" s="4">
        <v>390.2</v>
      </c>
      <c r="G99" s="4">
        <v>45.4</v>
      </c>
      <c r="H99" s="4">
        <v>5.2</v>
      </c>
      <c r="J99" s="4">
        <v>1.9</v>
      </c>
      <c r="K99" s="4">
        <v>0.89590000000000003</v>
      </c>
      <c r="L99" s="4">
        <v>12.174799999999999</v>
      </c>
      <c r="M99" s="4">
        <v>0</v>
      </c>
      <c r="N99" s="4">
        <v>349.60500000000002</v>
      </c>
      <c r="O99" s="4">
        <v>40.672199999999997</v>
      </c>
      <c r="P99" s="4">
        <v>390.3</v>
      </c>
      <c r="Q99" s="4">
        <v>303.38569999999999</v>
      </c>
      <c r="R99" s="4">
        <v>35.295099999999998</v>
      </c>
      <c r="S99" s="4">
        <v>338.7</v>
      </c>
      <c r="T99" s="4">
        <v>5.2195999999999998</v>
      </c>
      <c r="W99" s="4">
        <v>0</v>
      </c>
      <c r="X99" s="4">
        <v>1.7020999999999999</v>
      </c>
      <c r="Y99" s="4">
        <v>12.2</v>
      </c>
      <c r="Z99" s="4">
        <v>821</v>
      </c>
      <c r="AA99" s="4">
        <v>838</v>
      </c>
      <c r="AB99" s="4">
        <v>861</v>
      </c>
      <c r="AC99" s="4">
        <v>31</v>
      </c>
      <c r="AD99" s="4">
        <v>18.579999999999998</v>
      </c>
      <c r="AE99" s="4">
        <v>0.43</v>
      </c>
      <c r="AF99" s="4">
        <v>957</v>
      </c>
      <c r="AG99" s="4">
        <v>11</v>
      </c>
      <c r="AH99" s="4">
        <v>29</v>
      </c>
      <c r="AI99" s="4">
        <v>33</v>
      </c>
      <c r="AJ99" s="4">
        <v>190</v>
      </c>
      <c r="AK99" s="4">
        <v>191</v>
      </c>
      <c r="AL99" s="4">
        <v>3.5</v>
      </c>
      <c r="AM99" s="4">
        <v>195</v>
      </c>
      <c r="AN99" s="4" t="s">
        <v>155</v>
      </c>
      <c r="AO99" s="4">
        <v>2</v>
      </c>
      <c r="AP99" s="5">
        <v>0.86224537037037041</v>
      </c>
      <c r="AQ99" s="4">
        <v>47.163730000000001</v>
      </c>
      <c r="AR99" s="4">
        <v>-88.484797</v>
      </c>
      <c r="AS99" s="4">
        <v>317</v>
      </c>
      <c r="AT99" s="4">
        <v>32.799999999999997</v>
      </c>
      <c r="AU99" s="4">
        <v>12</v>
      </c>
      <c r="AV99" s="4">
        <v>10</v>
      </c>
      <c r="AW99" s="4" t="s">
        <v>412</v>
      </c>
      <c r="AX99" s="4">
        <v>1.6</v>
      </c>
      <c r="AY99" s="4">
        <v>2.1</v>
      </c>
      <c r="AZ99" s="4">
        <v>2.9</v>
      </c>
      <c r="BA99" s="4">
        <v>13.836</v>
      </c>
      <c r="BB99" s="4">
        <v>15.78</v>
      </c>
      <c r="BC99" s="4">
        <v>1.1399999999999999</v>
      </c>
      <c r="BD99" s="4">
        <v>11.624000000000001</v>
      </c>
      <c r="BE99" s="4">
        <v>3087.221</v>
      </c>
      <c r="BF99" s="4">
        <v>0</v>
      </c>
      <c r="BG99" s="4">
        <v>9.2840000000000007</v>
      </c>
      <c r="BH99" s="4">
        <v>1.08</v>
      </c>
      <c r="BI99" s="4">
        <v>10.364000000000001</v>
      </c>
      <c r="BJ99" s="4">
        <v>8.0559999999999992</v>
      </c>
      <c r="BK99" s="4">
        <v>0.93700000000000006</v>
      </c>
      <c r="BL99" s="4">
        <v>8.9939999999999998</v>
      </c>
      <c r="BM99" s="4">
        <v>4.2999999999999997E-2</v>
      </c>
      <c r="BQ99" s="4">
        <v>313.834</v>
      </c>
      <c r="BR99" s="4">
        <v>0.48176000000000002</v>
      </c>
      <c r="BS99" s="4">
        <v>-5</v>
      </c>
      <c r="BT99" s="4">
        <v>1.0330440000000001</v>
      </c>
      <c r="BU99" s="4">
        <v>11.773009999999999</v>
      </c>
      <c r="BV99" s="4">
        <v>20.867488999999999</v>
      </c>
    </row>
    <row r="100" spans="1:74" x14ac:dyDescent="0.25">
      <c r="A100" s="2">
        <v>42801</v>
      </c>
      <c r="B100" s="3">
        <v>0.653910162037037</v>
      </c>
      <c r="C100" s="4">
        <v>13.59</v>
      </c>
      <c r="D100" s="4">
        <v>-1E-3</v>
      </c>
      <c r="E100" s="4">
        <v>-10</v>
      </c>
      <c r="F100" s="4">
        <v>393.1</v>
      </c>
      <c r="G100" s="4">
        <v>45.2</v>
      </c>
      <c r="H100" s="4">
        <v>-1.6</v>
      </c>
      <c r="J100" s="4">
        <v>1.9</v>
      </c>
      <c r="K100" s="4">
        <v>0.89590000000000003</v>
      </c>
      <c r="L100" s="4">
        <v>12.1751</v>
      </c>
      <c r="M100" s="4">
        <v>0</v>
      </c>
      <c r="N100" s="4">
        <v>352.17450000000002</v>
      </c>
      <c r="O100" s="4">
        <v>40.494199999999999</v>
      </c>
      <c r="P100" s="4">
        <v>392.7</v>
      </c>
      <c r="Q100" s="4">
        <v>305.61540000000002</v>
      </c>
      <c r="R100" s="4">
        <v>35.140700000000002</v>
      </c>
      <c r="S100" s="4">
        <v>340.8</v>
      </c>
      <c r="T100" s="4">
        <v>0</v>
      </c>
      <c r="W100" s="4">
        <v>0</v>
      </c>
      <c r="X100" s="4">
        <v>1.7021999999999999</v>
      </c>
      <c r="Y100" s="4">
        <v>12.2</v>
      </c>
      <c r="Z100" s="4">
        <v>821</v>
      </c>
      <c r="AA100" s="4">
        <v>837</v>
      </c>
      <c r="AB100" s="4">
        <v>861</v>
      </c>
      <c r="AC100" s="4">
        <v>31</v>
      </c>
      <c r="AD100" s="4">
        <v>18.579999999999998</v>
      </c>
      <c r="AE100" s="4">
        <v>0.43</v>
      </c>
      <c r="AF100" s="4">
        <v>957</v>
      </c>
      <c r="AG100" s="4">
        <v>11</v>
      </c>
      <c r="AH100" s="4">
        <v>29.760999999999999</v>
      </c>
      <c r="AI100" s="4">
        <v>33</v>
      </c>
      <c r="AJ100" s="4">
        <v>190</v>
      </c>
      <c r="AK100" s="4">
        <v>191</v>
      </c>
      <c r="AL100" s="4">
        <v>3.6</v>
      </c>
      <c r="AM100" s="4">
        <v>195</v>
      </c>
      <c r="AN100" s="4" t="s">
        <v>155</v>
      </c>
      <c r="AO100" s="4">
        <v>2</v>
      </c>
      <c r="AP100" s="5">
        <v>0.86225694444444445</v>
      </c>
      <c r="AQ100" s="4">
        <v>47.163828000000002</v>
      </c>
      <c r="AR100" s="4">
        <v>-88.484930000000006</v>
      </c>
      <c r="AS100" s="4">
        <v>317.2</v>
      </c>
      <c r="AT100" s="4">
        <v>32.9</v>
      </c>
      <c r="AU100" s="4">
        <v>12</v>
      </c>
      <c r="AV100" s="4">
        <v>9</v>
      </c>
      <c r="AW100" s="4" t="s">
        <v>413</v>
      </c>
      <c r="AX100" s="4">
        <v>1.6354</v>
      </c>
      <c r="AY100" s="4">
        <v>1.7105999999999999</v>
      </c>
      <c r="AZ100" s="4">
        <v>2.9</v>
      </c>
      <c r="BA100" s="4">
        <v>13.836</v>
      </c>
      <c r="BB100" s="4">
        <v>15.78</v>
      </c>
      <c r="BC100" s="4">
        <v>1.1399999999999999</v>
      </c>
      <c r="BD100" s="4">
        <v>11.621</v>
      </c>
      <c r="BE100" s="4">
        <v>3087.3539999999998</v>
      </c>
      <c r="BF100" s="4">
        <v>0</v>
      </c>
      <c r="BG100" s="4">
        <v>9.3520000000000003</v>
      </c>
      <c r="BH100" s="4">
        <v>1.075</v>
      </c>
      <c r="BI100" s="4">
        <v>10.427</v>
      </c>
      <c r="BJ100" s="4">
        <v>8.1159999999999997</v>
      </c>
      <c r="BK100" s="4">
        <v>0.93300000000000005</v>
      </c>
      <c r="BL100" s="4">
        <v>9.0489999999999995</v>
      </c>
      <c r="BM100" s="4">
        <v>0</v>
      </c>
      <c r="BQ100" s="4">
        <v>313.84800000000001</v>
      </c>
      <c r="BR100" s="4">
        <v>0.41422100000000001</v>
      </c>
      <c r="BS100" s="4">
        <v>-5</v>
      </c>
      <c r="BT100" s="4">
        <v>1.033239</v>
      </c>
      <c r="BU100" s="4">
        <v>10.122526000000001</v>
      </c>
      <c r="BV100" s="4">
        <v>20.871428000000002</v>
      </c>
    </row>
    <row r="101" spans="1:74" x14ac:dyDescent="0.25">
      <c r="A101" s="2">
        <v>42801</v>
      </c>
      <c r="B101" s="3">
        <v>0.65392173611111104</v>
      </c>
      <c r="C101" s="4">
        <v>13.59</v>
      </c>
      <c r="D101" s="4">
        <v>-1E-3</v>
      </c>
      <c r="E101" s="4">
        <v>-10</v>
      </c>
      <c r="F101" s="4">
        <v>393.2</v>
      </c>
      <c r="G101" s="4">
        <v>45.1</v>
      </c>
      <c r="H101" s="4">
        <v>-1.1000000000000001</v>
      </c>
      <c r="J101" s="4">
        <v>1.93</v>
      </c>
      <c r="K101" s="4">
        <v>0.89590000000000003</v>
      </c>
      <c r="L101" s="4">
        <v>12.174799999999999</v>
      </c>
      <c r="M101" s="4">
        <v>0</v>
      </c>
      <c r="N101" s="4">
        <v>352.24360000000001</v>
      </c>
      <c r="O101" s="4">
        <v>40.3645</v>
      </c>
      <c r="P101" s="4">
        <v>392.6</v>
      </c>
      <c r="Q101" s="4">
        <v>305.67540000000002</v>
      </c>
      <c r="R101" s="4">
        <v>35.028100000000002</v>
      </c>
      <c r="S101" s="4">
        <v>340.7</v>
      </c>
      <c r="T101" s="4">
        <v>0</v>
      </c>
      <c r="W101" s="4">
        <v>0</v>
      </c>
      <c r="X101" s="4">
        <v>1.7316</v>
      </c>
      <c r="Y101" s="4">
        <v>12.3</v>
      </c>
      <c r="Z101" s="4">
        <v>820</v>
      </c>
      <c r="AA101" s="4">
        <v>838</v>
      </c>
      <c r="AB101" s="4">
        <v>861</v>
      </c>
      <c r="AC101" s="4">
        <v>31</v>
      </c>
      <c r="AD101" s="4">
        <v>18.579999999999998</v>
      </c>
      <c r="AE101" s="4">
        <v>0.43</v>
      </c>
      <c r="AF101" s="4">
        <v>957</v>
      </c>
      <c r="AG101" s="4">
        <v>11</v>
      </c>
      <c r="AH101" s="4">
        <v>30</v>
      </c>
      <c r="AI101" s="4">
        <v>33</v>
      </c>
      <c r="AJ101" s="4">
        <v>190</v>
      </c>
      <c r="AK101" s="4">
        <v>191</v>
      </c>
      <c r="AL101" s="4">
        <v>3.5</v>
      </c>
      <c r="AM101" s="4">
        <v>195</v>
      </c>
      <c r="AN101" s="4" t="s">
        <v>155</v>
      </c>
      <c r="AO101" s="4">
        <v>2</v>
      </c>
      <c r="AP101" s="5">
        <v>0.86226851851851849</v>
      </c>
      <c r="AQ101" s="4">
        <v>47.163916</v>
      </c>
      <c r="AR101" s="4">
        <v>-88.485082000000006</v>
      </c>
      <c r="AS101" s="4">
        <v>317.3</v>
      </c>
      <c r="AT101" s="4">
        <v>32.9</v>
      </c>
      <c r="AU101" s="4">
        <v>12</v>
      </c>
      <c r="AV101" s="4">
        <v>9</v>
      </c>
      <c r="AW101" s="4" t="s">
        <v>413</v>
      </c>
      <c r="AX101" s="4">
        <v>1.4521999999999999</v>
      </c>
      <c r="AY101" s="4">
        <v>1.0354000000000001</v>
      </c>
      <c r="AZ101" s="4">
        <v>2.5459999999999998</v>
      </c>
      <c r="BA101" s="4">
        <v>13.836</v>
      </c>
      <c r="BB101" s="4">
        <v>15.78</v>
      </c>
      <c r="BC101" s="4">
        <v>1.1399999999999999</v>
      </c>
      <c r="BD101" s="4">
        <v>11.624000000000001</v>
      </c>
      <c r="BE101" s="4">
        <v>3087.3539999999998</v>
      </c>
      <c r="BF101" s="4">
        <v>0</v>
      </c>
      <c r="BG101" s="4">
        <v>9.3539999999999992</v>
      </c>
      <c r="BH101" s="4">
        <v>1.0720000000000001</v>
      </c>
      <c r="BI101" s="4">
        <v>10.426</v>
      </c>
      <c r="BJ101" s="4">
        <v>8.1170000000000009</v>
      </c>
      <c r="BK101" s="4">
        <v>0.93</v>
      </c>
      <c r="BL101" s="4">
        <v>9.048</v>
      </c>
      <c r="BM101" s="4">
        <v>0</v>
      </c>
      <c r="BQ101" s="4">
        <v>319.28699999999998</v>
      </c>
      <c r="BR101" s="4">
        <v>0.36425800000000003</v>
      </c>
      <c r="BS101" s="4">
        <v>-5</v>
      </c>
      <c r="BT101" s="4">
        <v>1.0345219999999999</v>
      </c>
      <c r="BU101" s="4">
        <v>8.9015550000000001</v>
      </c>
      <c r="BV101" s="4">
        <v>20.897344</v>
      </c>
    </row>
    <row r="102" spans="1:74" x14ac:dyDescent="0.25">
      <c r="A102" s="2">
        <v>42801</v>
      </c>
      <c r="B102" s="3">
        <v>0.65393331018518519</v>
      </c>
      <c r="C102" s="4">
        <v>13.596</v>
      </c>
      <c r="D102" s="4">
        <v>-1E-3</v>
      </c>
      <c r="E102" s="4">
        <v>-10</v>
      </c>
      <c r="F102" s="4">
        <v>394.2</v>
      </c>
      <c r="G102" s="4">
        <v>45</v>
      </c>
      <c r="H102" s="4">
        <v>-2.9</v>
      </c>
      <c r="J102" s="4">
        <v>2</v>
      </c>
      <c r="K102" s="4">
        <v>0.89580000000000004</v>
      </c>
      <c r="L102" s="4">
        <v>12.1799</v>
      </c>
      <c r="M102" s="4">
        <v>0</v>
      </c>
      <c r="N102" s="4">
        <v>353.15910000000002</v>
      </c>
      <c r="O102" s="4">
        <v>40.313099999999999</v>
      </c>
      <c r="P102" s="4">
        <v>393.5</v>
      </c>
      <c r="Q102" s="4">
        <v>306.4699</v>
      </c>
      <c r="R102" s="4">
        <v>34.983600000000003</v>
      </c>
      <c r="S102" s="4">
        <v>341.5</v>
      </c>
      <c r="T102" s="4">
        <v>0</v>
      </c>
      <c r="W102" s="4">
        <v>0</v>
      </c>
      <c r="X102" s="4">
        <v>1.7917000000000001</v>
      </c>
      <c r="Y102" s="4">
        <v>12.2</v>
      </c>
      <c r="Z102" s="4">
        <v>820</v>
      </c>
      <c r="AA102" s="4">
        <v>838</v>
      </c>
      <c r="AB102" s="4">
        <v>860</v>
      </c>
      <c r="AC102" s="4">
        <v>31</v>
      </c>
      <c r="AD102" s="4">
        <v>18.579999999999998</v>
      </c>
      <c r="AE102" s="4">
        <v>0.43</v>
      </c>
      <c r="AF102" s="4">
        <v>957</v>
      </c>
      <c r="AG102" s="4">
        <v>11</v>
      </c>
      <c r="AH102" s="4">
        <v>30</v>
      </c>
      <c r="AI102" s="4">
        <v>33</v>
      </c>
      <c r="AJ102" s="4">
        <v>190</v>
      </c>
      <c r="AK102" s="4">
        <v>191</v>
      </c>
      <c r="AL102" s="4">
        <v>3.6</v>
      </c>
      <c r="AM102" s="4">
        <v>195</v>
      </c>
      <c r="AN102" s="4" t="s">
        <v>155</v>
      </c>
      <c r="AO102" s="4">
        <v>2</v>
      </c>
      <c r="AP102" s="5">
        <v>0.86228009259259253</v>
      </c>
      <c r="AQ102" s="4">
        <v>47.164006999999998</v>
      </c>
      <c r="AR102" s="4">
        <v>-88.485220999999996</v>
      </c>
      <c r="AS102" s="4">
        <v>317.5</v>
      </c>
      <c r="AT102" s="4">
        <v>32.9</v>
      </c>
      <c r="AU102" s="4">
        <v>12</v>
      </c>
      <c r="AV102" s="4">
        <v>9</v>
      </c>
      <c r="AW102" s="4" t="s">
        <v>413</v>
      </c>
      <c r="AX102" s="4">
        <v>1.1062000000000001</v>
      </c>
      <c r="AY102" s="4">
        <v>1.0646</v>
      </c>
      <c r="AZ102" s="4">
        <v>1.9708000000000001</v>
      </c>
      <c r="BA102" s="4">
        <v>13.836</v>
      </c>
      <c r="BB102" s="4">
        <v>15.78</v>
      </c>
      <c r="BC102" s="4">
        <v>1.1399999999999999</v>
      </c>
      <c r="BD102" s="4">
        <v>11.625999999999999</v>
      </c>
      <c r="BE102" s="4">
        <v>3087.35</v>
      </c>
      <c r="BF102" s="4">
        <v>0</v>
      </c>
      <c r="BG102" s="4">
        <v>9.375</v>
      </c>
      <c r="BH102" s="4">
        <v>1.07</v>
      </c>
      <c r="BI102" s="4">
        <v>10.445</v>
      </c>
      <c r="BJ102" s="4">
        <v>8.1349999999999998</v>
      </c>
      <c r="BK102" s="4">
        <v>0.92900000000000005</v>
      </c>
      <c r="BL102" s="4">
        <v>9.0640000000000001</v>
      </c>
      <c r="BM102" s="4">
        <v>0</v>
      </c>
      <c r="BQ102" s="4">
        <v>330.22199999999998</v>
      </c>
      <c r="BR102" s="4">
        <v>0.33540900000000001</v>
      </c>
      <c r="BS102" s="4">
        <v>-5</v>
      </c>
      <c r="BT102" s="4">
        <v>1.0342389999999999</v>
      </c>
      <c r="BU102" s="4">
        <v>8.1965579999999996</v>
      </c>
      <c r="BV102" s="4">
        <v>20.891628000000001</v>
      </c>
    </row>
    <row r="103" spans="1:74" x14ac:dyDescent="0.25">
      <c r="A103" s="2">
        <v>42801</v>
      </c>
      <c r="B103" s="3">
        <v>0.65394488425925923</v>
      </c>
      <c r="C103" s="4">
        <v>13.393000000000001</v>
      </c>
      <c r="D103" s="4">
        <v>-1E-3</v>
      </c>
      <c r="E103" s="4">
        <v>-10</v>
      </c>
      <c r="F103" s="4">
        <v>399.5</v>
      </c>
      <c r="G103" s="4">
        <v>45</v>
      </c>
      <c r="H103" s="4">
        <v>-4.2</v>
      </c>
      <c r="J103" s="4">
        <v>2</v>
      </c>
      <c r="K103" s="4">
        <v>0.89729999999999999</v>
      </c>
      <c r="L103" s="4">
        <v>12.017099999999999</v>
      </c>
      <c r="M103" s="4">
        <v>0</v>
      </c>
      <c r="N103" s="4">
        <v>358.4699</v>
      </c>
      <c r="O103" s="4">
        <v>40.377899999999997</v>
      </c>
      <c r="P103" s="4">
        <v>398.8</v>
      </c>
      <c r="Q103" s="4">
        <v>311.07859999999999</v>
      </c>
      <c r="R103" s="4">
        <v>35.0398</v>
      </c>
      <c r="S103" s="4">
        <v>346.1</v>
      </c>
      <c r="T103" s="4">
        <v>0</v>
      </c>
      <c r="W103" s="4">
        <v>0</v>
      </c>
      <c r="X103" s="4">
        <v>1.7946</v>
      </c>
      <c r="Y103" s="4">
        <v>12</v>
      </c>
      <c r="Z103" s="4">
        <v>822</v>
      </c>
      <c r="AA103" s="4">
        <v>840</v>
      </c>
      <c r="AB103" s="4">
        <v>862</v>
      </c>
      <c r="AC103" s="4">
        <v>31</v>
      </c>
      <c r="AD103" s="4">
        <v>18.579999999999998</v>
      </c>
      <c r="AE103" s="4">
        <v>0.43</v>
      </c>
      <c r="AF103" s="4">
        <v>957</v>
      </c>
      <c r="AG103" s="4">
        <v>11</v>
      </c>
      <c r="AH103" s="4">
        <v>30</v>
      </c>
      <c r="AI103" s="4">
        <v>33</v>
      </c>
      <c r="AJ103" s="4">
        <v>190</v>
      </c>
      <c r="AK103" s="4">
        <v>191</v>
      </c>
      <c r="AL103" s="4">
        <v>3.5</v>
      </c>
      <c r="AM103" s="4">
        <v>195</v>
      </c>
      <c r="AN103" s="4" t="s">
        <v>155</v>
      </c>
      <c r="AO103" s="4">
        <v>2</v>
      </c>
      <c r="AP103" s="5">
        <v>0.86229166666666668</v>
      </c>
      <c r="AQ103" s="4">
        <v>47.164082000000001</v>
      </c>
      <c r="AR103" s="4">
        <v>-88.485380000000006</v>
      </c>
      <c r="AS103" s="4">
        <v>317.60000000000002</v>
      </c>
      <c r="AT103" s="4">
        <v>32.700000000000003</v>
      </c>
      <c r="AU103" s="4">
        <v>12</v>
      </c>
      <c r="AV103" s="4">
        <v>9</v>
      </c>
      <c r="AW103" s="4" t="s">
        <v>413</v>
      </c>
      <c r="AX103" s="4">
        <v>1.3353999999999999</v>
      </c>
      <c r="AY103" s="4">
        <v>1.0708</v>
      </c>
      <c r="AZ103" s="4">
        <v>2.1354000000000002</v>
      </c>
      <c r="BA103" s="4">
        <v>13.836</v>
      </c>
      <c r="BB103" s="4">
        <v>16</v>
      </c>
      <c r="BC103" s="4">
        <v>1.1599999999999999</v>
      </c>
      <c r="BD103" s="4">
        <v>11.446999999999999</v>
      </c>
      <c r="BE103" s="4">
        <v>3087.4870000000001</v>
      </c>
      <c r="BF103" s="4">
        <v>0</v>
      </c>
      <c r="BG103" s="4">
        <v>9.6449999999999996</v>
      </c>
      <c r="BH103" s="4">
        <v>1.0860000000000001</v>
      </c>
      <c r="BI103" s="4">
        <v>10.731</v>
      </c>
      <c r="BJ103" s="4">
        <v>8.3699999999999992</v>
      </c>
      <c r="BK103" s="4">
        <v>0.94299999999999995</v>
      </c>
      <c r="BL103" s="4">
        <v>9.3130000000000006</v>
      </c>
      <c r="BM103" s="4">
        <v>0</v>
      </c>
      <c r="BQ103" s="4">
        <v>335.24900000000002</v>
      </c>
      <c r="BR103" s="4">
        <v>0.33104099999999997</v>
      </c>
      <c r="BS103" s="4">
        <v>-5</v>
      </c>
      <c r="BT103" s="4">
        <v>1.029439</v>
      </c>
      <c r="BU103" s="4">
        <v>8.0898129999999995</v>
      </c>
      <c r="BV103" s="4">
        <v>20.794658999999999</v>
      </c>
    </row>
    <row r="104" spans="1:74" x14ac:dyDescent="0.25">
      <c r="A104" s="2">
        <v>42801</v>
      </c>
      <c r="B104" s="3">
        <v>0.65395645833333338</v>
      </c>
      <c r="C104" s="4">
        <v>12.29</v>
      </c>
      <c r="D104" s="4">
        <v>-5.7000000000000002E-3</v>
      </c>
      <c r="E104" s="4">
        <v>-57.441105</v>
      </c>
      <c r="F104" s="4">
        <v>408.4</v>
      </c>
      <c r="G104" s="4">
        <v>42.4</v>
      </c>
      <c r="H104" s="4">
        <v>-0.9</v>
      </c>
      <c r="J104" s="4">
        <v>2</v>
      </c>
      <c r="K104" s="4">
        <v>0.90529999999999999</v>
      </c>
      <c r="L104" s="4">
        <v>11.126200000000001</v>
      </c>
      <c r="M104" s="4">
        <v>0</v>
      </c>
      <c r="N104" s="4">
        <v>369.75920000000002</v>
      </c>
      <c r="O104" s="4">
        <v>38.424300000000002</v>
      </c>
      <c r="P104" s="4">
        <v>408.2</v>
      </c>
      <c r="Q104" s="4">
        <v>320.87529999999998</v>
      </c>
      <c r="R104" s="4">
        <v>33.344499999999996</v>
      </c>
      <c r="S104" s="4">
        <v>354.2</v>
      </c>
      <c r="T104" s="4">
        <v>0</v>
      </c>
      <c r="W104" s="4">
        <v>0</v>
      </c>
      <c r="X104" s="4">
        <v>1.8107</v>
      </c>
      <c r="Y104" s="4">
        <v>11.9</v>
      </c>
      <c r="Z104" s="4">
        <v>823</v>
      </c>
      <c r="AA104" s="4">
        <v>840</v>
      </c>
      <c r="AB104" s="4">
        <v>862</v>
      </c>
      <c r="AC104" s="4">
        <v>31</v>
      </c>
      <c r="AD104" s="4">
        <v>18.579999999999998</v>
      </c>
      <c r="AE104" s="4">
        <v>0.43</v>
      </c>
      <c r="AF104" s="4">
        <v>957</v>
      </c>
      <c r="AG104" s="4">
        <v>11</v>
      </c>
      <c r="AH104" s="4">
        <v>30</v>
      </c>
      <c r="AI104" s="4">
        <v>33</v>
      </c>
      <c r="AJ104" s="4">
        <v>190</v>
      </c>
      <c r="AK104" s="4">
        <v>191</v>
      </c>
      <c r="AL104" s="4">
        <v>3.6</v>
      </c>
      <c r="AM104" s="4">
        <v>195</v>
      </c>
      <c r="AN104" s="4" t="s">
        <v>155</v>
      </c>
      <c r="AO104" s="4">
        <v>2</v>
      </c>
      <c r="AP104" s="5">
        <v>0.86230324074074083</v>
      </c>
      <c r="AQ104" s="4">
        <v>47.164143000000003</v>
      </c>
      <c r="AR104" s="4">
        <v>-88.485556000000003</v>
      </c>
      <c r="AS104" s="4">
        <v>317.60000000000002</v>
      </c>
      <c r="AT104" s="4">
        <v>32.799999999999997</v>
      </c>
      <c r="AU104" s="4">
        <v>12</v>
      </c>
      <c r="AV104" s="4">
        <v>9</v>
      </c>
      <c r="AW104" s="4" t="s">
        <v>413</v>
      </c>
      <c r="AX104" s="4">
        <v>1.4</v>
      </c>
      <c r="AY104" s="4">
        <v>1.1292</v>
      </c>
      <c r="AZ104" s="4">
        <v>2.0937999999999999</v>
      </c>
      <c r="BA104" s="4">
        <v>13.836</v>
      </c>
      <c r="BB104" s="4">
        <v>17.36</v>
      </c>
      <c r="BC104" s="4">
        <v>1.25</v>
      </c>
      <c r="BD104" s="4">
        <v>10.457000000000001</v>
      </c>
      <c r="BE104" s="4">
        <v>3088.3090000000002</v>
      </c>
      <c r="BF104" s="4">
        <v>0</v>
      </c>
      <c r="BG104" s="4">
        <v>10.747999999999999</v>
      </c>
      <c r="BH104" s="4">
        <v>1.117</v>
      </c>
      <c r="BI104" s="4">
        <v>11.865</v>
      </c>
      <c r="BJ104" s="4">
        <v>9.327</v>
      </c>
      <c r="BK104" s="4">
        <v>0.96899999999999997</v>
      </c>
      <c r="BL104" s="4">
        <v>10.295999999999999</v>
      </c>
      <c r="BM104" s="4">
        <v>0</v>
      </c>
      <c r="BQ104" s="4">
        <v>365.43700000000001</v>
      </c>
      <c r="BR104" s="4">
        <v>0.37992799999999999</v>
      </c>
      <c r="BS104" s="4">
        <v>-5</v>
      </c>
      <c r="BT104" s="4">
        <v>1.028</v>
      </c>
      <c r="BU104" s="4">
        <v>9.2844879999999996</v>
      </c>
      <c r="BV104" s="4">
        <v>20.765599999999999</v>
      </c>
    </row>
    <row r="105" spans="1:74" x14ac:dyDescent="0.25">
      <c r="A105" s="2">
        <v>42801</v>
      </c>
      <c r="B105" s="3">
        <v>0.65396803240740742</v>
      </c>
      <c r="C105" s="4">
        <v>9.9540000000000006</v>
      </c>
      <c r="D105" s="4">
        <v>-5.7000000000000002E-3</v>
      </c>
      <c r="E105" s="4">
        <v>-56.843854</v>
      </c>
      <c r="F105" s="4">
        <v>413.6</v>
      </c>
      <c r="G105" s="4">
        <v>39.4</v>
      </c>
      <c r="H105" s="4">
        <v>-5</v>
      </c>
      <c r="J105" s="4">
        <v>2.41</v>
      </c>
      <c r="K105" s="4">
        <v>0.92279999999999995</v>
      </c>
      <c r="L105" s="4">
        <v>9.1852</v>
      </c>
      <c r="M105" s="4">
        <v>0</v>
      </c>
      <c r="N105" s="4">
        <v>381.6628</v>
      </c>
      <c r="O105" s="4">
        <v>36.356900000000003</v>
      </c>
      <c r="P105" s="4">
        <v>418</v>
      </c>
      <c r="Q105" s="4">
        <v>331.20530000000002</v>
      </c>
      <c r="R105" s="4">
        <v>31.5503</v>
      </c>
      <c r="S105" s="4">
        <v>362.8</v>
      </c>
      <c r="T105" s="4">
        <v>0</v>
      </c>
      <c r="W105" s="4">
        <v>0</v>
      </c>
      <c r="X105" s="4">
        <v>2.2237</v>
      </c>
      <c r="Y105" s="4">
        <v>11.8</v>
      </c>
      <c r="Z105" s="4">
        <v>823</v>
      </c>
      <c r="AA105" s="4">
        <v>840</v>
      </c>
      <c r="AB105" s="4">
        <v>863</v>
      </c>
      <c r="AC105" s="4">
        <v>31</v>
      </c>
      <c r="AD105" s="4">
        <v>18.579999999999998</v>
      </c>
      <c r="AE105" s="4">
        <v>0.43</v>
      </c>
      <c r="AF105" s="4">
        <v>957</v>
      </c>
      <c r="AG105" s="4">
        <v>11</v>
      </c>
      <c r="AH105" s="4">
        <v>29.239000000000001</v>
      </c>
      <c r="AI105" s="4">
        <v>33</v>
      </c>
      <c r="AJ105" s="4">
        <v>190</v>
      </c>
      <c r="AK105" s="4">
        <v>190.2</v>
      </c>
      <c r="AL105" s="4">
        <v>3.5</v>
      </c>
      <c r="AM105" s="4">
        <v>195.1</v>
      </c>
      <c r="AN105" s="4" t="s">
        <v>155</v>
      </c>
      <c r="AO105" s="4">
        <v>2</v>
      </c>
      <c r="AP105" s="5">
        <v>0.86231481481481476</v>
      </c>
      <c r="AQ105" s="4">
        <v>47.164199000000004</v>
      </c>
      <c r="AR105" s="4">
        <v>-88.485732999999996</v>
      </c>
      <c r="AS105" s="4">
        <v>317.60000000000002</v>
      </c>
      <c r="AT105" s="4">
        <v>32.9</v>
      </c>
      <c r="AU105" s="4">
        <v>12</v>
      </c>
      <c r="AV105" s="4">
        <v>9</v>
      </c>
      <c r="AW105" s="4" t="s">
        <v>413</v>
      </c>
      <c r="AX105" s="4">
        <v>1.4</v>
      </c>
      <c r="AY105" s="4">
        <v>1</v>
      </c>
      <c r="AZ105" s="4">
        <v>1.9</v>
      </c>
      <c r="BA105" s="4">
        <v>13.836</v>
      </c>
      <c r="BB105" s="4">
        <v>21.23</v>
      </c>
      <c r="BC105" s="4">
        <v>1.53</v>
      </c>
      <c r="BD105" s="4">
        <v>8.3699999999999992</v>
      </c>
      <c r="BE105" s="4">
        <v>3090.6559999999999</v>
      </c>
      <c r="BF105" s="4">
        <v>0</v>
      </c>
      <c r="BG105" s="4">
        <v>13.449</v>
      </c>
      <c r="BH105" s="4">
        <v>1.2809999999999999</v>
      </c>
      <c r="BI105" s="4">
        <v>14.73</v>
      </c>
      <c r="BJ105" s="4">
        <v>11.670999999999999</v>
      </c>
      <c r="BK105" s="4">
        <v>1.1120000000000001</v>
      </c>
      <c r="BL105" s="4">
        <v>12.782</v>
      </c>
      <c r="BM105" s="4">
        <v>0</v>
      </c>
      <c r="BQ105" s="4">
        <v>544.04999999999995</v>
      </c>
      <c r="BR105" s="4">
        <v>0.29607</v>
      </c>
      <c r="BS105" s="4">
        <v>-5</v>
      </c>
      <c r="BT105" s="4">
        <v>1.024956</v>
      </c>
      <c r="BU105" s="4">
        <v>7.2352109999999996</v>
      </c>
      <c r="BV105" s="4">
        <v>20.704111000000001</v>
      </c>
    </row>
    <row r="106" spans="1:74" x14ac:dyDescent="0.25">
      <c r="A106" s="2">
        <v>42801</v>
      </c>
      <c r="B106" s="3">
        <v>0.65397960648148146</v>
      </c>
      <c r="C106" s="4">
        <v>9.9960000000000004</v>
      </c>
      <c r="D106" s="4">
        <v>-2.0000000000000001E-4</v>
      </c>
      <c r="E106" s="4">
        <v>-2.4872670000000001</v>
      </c>
      <c r="F106" s="4">
        <v>442.6</v>
      </c>
      <c r="G106" s="4">
        <v>63.3</v>
      </c>
      <c r="H106" s="4">
        <v>-3.2</v>
      </c>
      <c r="J106" s="4">
        <v>5.12</v>
      </c>
      <c r="K106" s="4">
        <v>0.9224</v>
      </c>
      <c r="L106" s="4">
        <v>9.2203999999999997</v>
      </c>
      <c r="M106" s="4">
        <v>0</v>
      </c>
      <c r="N106" s="4">
        <v>408.2901</v>
      </c>
      <c r="O106" s="4">
        <v>58.350099999999998</v>
      </c>
      <c r="P106" s="4">
        <v>466.6</v>
      </c>
      <c r="Q106" s="4">
        <v>354.31229999999999</v>
      </c>
      <c r="R106" s="4">
        <v>50.635899999999999</v>
      </c>
      <c r="S106" s="4">
        <v>404.9</v>
      </c>
      <c r="T106" s="4">
        <v>0</v>
      </c>
      <c r="W106" s="4">
        <v>0</v>
      </c>
      <c r="X106" s="4">
        <v>4.7203999999999997</v>
      </c>
      <c r="Y106" s="4">
        <v>11.9</v>
      </c>
      <c r="Z106" s="4">
        <v>822</v>
      </c>
      <c r="AA106" s="4">
        <v>839</v>
      </c>
      <c r="AB106" s="4">
        <v>861</v>
      </c>
      <c r="AC106" s="4">
        <v>31</v>
      </c>
      <c r="AD106" s="4">
        <v>18.579999999999998</v>
      </c>
      <c r="AE106" s="4">
        <v>0.43</v>
      </c>
      <c r="AF106" s="4">
        <v>957</v>
      </c>
      <c r="AG106" s="4">
        <v>11</v>
      </c>
      <c r="AH106" s="4">
        <v>29</v>
      </c>
      <c r="AI106" s="4">
        <v>33</v>
      </c>
      <c r="AJ106" s="4">
        <v>190</v>
      </c>
      <c r="AK106" s="4">
        <v>190.8</v>
      </c>
      <c r="AL106" s="4">
        <v>3.5</v>
      </c>
      <c r="AM106" s="4">
        <v>195.4</v>
      </c>
      <c r="AN106" s="4" t="s">
        <v>155</v>
      </c>
      <c r="AO106" s="4">
        <v>2</v>
      </c>
      <c r="AP106" s="5">
        <v>0.86232638888888891</v>
      </c>
      <c r="AQ106" s="4">
        <v>47.164256000000002</v>
      </c>
      <c r="AR106" s="4">
        <v>-88.485910000000004</v>
      </c>
      <c r="AS106" s="4">
        <v>317.60000000000002</v>
      </c>
      <c r="AT106" s="4">
        <v>33</v>
      </c>
      <c r="AU106" s="4">
        <v>12</v>
      </c>
      <c r="AV106" s="4">
        <v>9</v>
      </c>
      <c r="AW106" s="4" t="s">
        <v>413</v>
      </c>
      <c r="AX106" s="4">
        <v>1.4</v>
      </c>
      <c r="AY106" s="4">
        <v>1.0708</v>
      </c>
      <c r="AZ106" s="4">
        <v>1.9354</v>
      </c>
      <c r="BA106" s="4">
        <v>13.836</v>
      </c>
      <c r="BB106" s="4">
        <v>21.14</v>
      </c>
      <c r="BC106" s="4">
        <v>1.53</v>
      </c>
      <c r="BD106" s="4">
        <v>8.4090000000000007</v>
      </c>
      <c r="BE106" s="4">
        <v>3090.6039999999998</v>
      </c>
      <c r="BF106" s="4">
        <v>0</v>
      </c>
      <c r="BG106" s="4">
        <v>14.332000000000001</v>
      </c>
      <c r="BH106" s="4">
        <v>2.048</v>
      </c>
      <c r="BI106" s="4">
        <v>16.38</v>
      </c>
      <c r="BJ106" s="4">
        <v>12.436999999999999</v>
      </c>
      <c r="BK106" s="4">
        <v>1.7769999999999999</v>
      </c>
      <c r="BL106" s="4">
        <v>14.214</v>
      </c>
      <c r="BM106" s="4">
        <v>0</v>
      </c>
      <c r="BQ106" s="4">
        <v>1150.4680000000001</v>
      </c>
      <c r="BR106" s="4">
        <v>0.23608199999999999</v>
      </c>
      <c r="BS106" s="4">
        <v>-5</v>
      </c>
      <c r="BT106" s="4">
        <v>1.024761</v>
      </c>
      <c r="BU106" s="4">
        <v>5.7692540000000001</v>
      </c>
      <c r="BV106" s="4">
        <v>20.700171999999998</v>
      </c>
    </row>
    <row r="107" spans="1:74" x14ac:dyDescent="0.25">
      <c r="A107" s="2">
        <v>42801</v>
      </c>
      <c r="B107" s="3">
        <v>0.6539911805555555</v>
      </c>
      <c r="C107" s="4">
        <v>9.7919999999999998</v>
      </c>
      <c r="D107" s="4">
        <v>1.5E-3</v>
      </c>
      <c r="E107" s="4">
        <v>15.200984</v>
      </c>
      <c r="F107" s="4">
        <v>462.9</v>
      </c>
      <c r="G107" s="4">
        <v>90</v>
      </c>
      <c r="H107" s="4">
        <v>-2.8</v>
      </c>
      <c r="J107" s="4">
        <v>6.63</v>
      </c>
      <c r="K107" s="4">
        <v>0.92390000000000005</v>
      </c>
      <c r="L107" s="4">
        <v>9.0475999999999992</v>
      </c>
      <c r="M107" s="4">
        <v>1.4E-3</v>
      </c>
      <c r="N107" s="4">
        <v>427.69029999999998</v>
      </c>
      <c r="O107" s="4">
        <v>83.194500000000005</v>
      </c>
      <c r="P107" s="4">
        <v>510.9</v>
      </c>
      <c r="Q107" s="4">
        <v>371.14769999999999</v>
      </c>
      <c r="R107" s="4">
        <v>72.195800000000006</v>
      </c>
      <c r="S107" s="4">
        <v>443.3</v>
      </c>
      <c r="T107" s="4">
        <v>0</v>
      </c>
      <c r="W107" s="4">
        <v>0</v>
      </c>
      <c r="X107" s="4">
        <v>6.1258999999999997</v>
      </c>
      <c r="Y107" s="4">
        <v>11.9</v>
      </c>
      <c r="Z107" s="4">
        <v>821</v>
      </c>
      <c r="AA107" s="4">
        <v>839</v>
      </c>
      <c r="AB107" s="4">
        <v>860</v>
      </c>
      <c r="AC107" s="4">
        <v>31</v>
      </c>
      <c r="AD107" s="4">
        <v>18.579999999999998</v>
      </c>
      <c r="AE107" s="4">
        <v>0.43</v>
      </c>
      <c r="AF107" s="4">
        <v>957</v>
      </c>
      <c r="AG107" s="4">
        <v>11</v>
      </c>
      <c r="AH107" s="4">
        <v>29</v>
      </c>
      <c r="AI107" s="4">
        <v>33</v>
      </c>
      <c r="AJ107" s="4">
        <v>190</v>
      </c>
      <c r="AK107" s="4">
        <v>190.2</v>
      </c>
      <c r="AL107" s="4">
        <v>3.4</v>
      </c>
      <c r="AM107" s="4">
        <v>195.8</v>
      </c>
      <c r="AN107" s="4" t="s">
        <v>155</v>
      </c>
      <c r="AO107" s="4">
        <v>2</v>
      </c>
      <c r="AP107" s="5">
        <v>0.86233796296296295</v>
      </c>
      <c r="AQ107" s="4">
        <v>47.16431</v>
      </c>
      <c r="AR107" s="4">
        <v>-88.486080999999999</v>
      </c>
      <c r="AS107" s="4">
        <v>317.60000000000002</v>
      </c>
      <c r="AT107" s="4">
        <v>32.6</v>
      </c>
      <c r="AU107" s="4">
        <v>12</v>
      </c>
      <c r="AV107" s="4">
        <v>9</v>
      </c>
      <c r="AW107" s="4" t="s">
        <v>413</v>
      </c>
      <c r="AX107" s="4">
        <v>1.435365</v>
      </c>
      <c r="AY107" s="4">
        <v>1.235365</v>
      </c>
      <c r="AZ107" s="4">
        <v>2.0353650000000001</v>
      </c>
      <c r="BA107" s="4">
        <v>13.836</v>
      </c>
      <c r="BB107" s="4">
        <v>21.56</v>
      </c>
      <c r="BC107" s="4">
        <v>1.56</v>
      </c>
      <c r="BD107" s="4">
        <v>8.2330000000000005</v>
      </c>
      <c r="BE107" s="4">
        <v>3090.3780000000002</v>
      </c>
      <c r="BF107" s="4">
        <v>0.30499999999999999</v>
      </c>
      <c r="BG107" s="4">
        <v>15.298</v>
      </c>
      <c r="BH107" s="4">
        <v>2.976</v>
      </c>
      <c r="BI107" s="4">
        <v>18.274000000000001</v>
      </c>
      <c r="BJ107" s="4">
        <v>13.276</v>
      </c>
      <c r="BK107" s="4">
        <v>2.5819999999999999</v>
      </c>
      <c r="BL107" s="4">
        <v>15.858000000000001</v>
      </c>
      <c r="BM107" s="4">
        <v>0</v>
      </c>
      <c r="BQ107" s="4">
        <v>1521.42</v>
      </c>
      <c r="BR107" s="4">
        <v>0.21939</v>
      </c>
      <c r="BS107" s="4">
        <v>-5</v>
      </c>
      <c r="BT107" s="4">
        <v>1.0249999999999999</v>
      </c>
      <c r="BU107" s="4">
        <v>5.3613429999999997</v>
      </c>
      <c r="BV107" s="4">
        <v>20.704999999999998</v>
      </c>
    </row>
    <row r="108" spans="1:74" x14ac:dyDescent="0.25">
      <c r="A108" s="2">
        <v>42801</v>
      </c>
      <c r="B108" s="3">
        <v>0.65400275462962965</v>
      </c>
      <c r="C108" s="4">
        <v>9.5109999999999992</v>
      </c>
      <c r="D108" s="4">
        <v>-2.5999999999999999E-3</v>
      </c>
      <c r="E108" s="4">
        <v>-25.816243</v>
      </c>
      <c r="F108" s="4">
        <v>463.7</v>
      </c>
      <c r="G108" s="4">
        <v>90.3</v>
      </c>
      <c r="H108" s="4">
        <v>-5</v>
      </c>
      <c r="J108" s="4">
        <v>6.77</v>
      </c>
      <c r="K108" s="4">
        <v>0.92600000000000005</v>
      </c>
      <c r="L108" s="4">
        <v>8.8071999999999999</v>
      </c>
      <c r="M108" s="4">
        <v>0</v>
      </c>
      <c r="N108" s="4">
        <v>429.4384</v>
      </c>
      <c r="O108" s="4">
        <v>83.660899999999998</v>
      </c>
      <c r="P108" s="4">
        <v>513.1</v>
      </c>
      <c r="Q108" s="4">
        <v>372.66469999999998</v>
      </c>
      <c r="R108" s="4">
        <v>72.6006</v>
      </c>
      <c r="S108" s="4">
        <v>445.3</v>
      </c>
      <c r="T108" s="4">
        <v>0</v>
      </c>
      <c r="W108" s="4">
        <v>0</v>
      </c>
      <c r="X108" s="4">
        <v>6.2735000000000003</v>
      </c>
      <c r="Y108" s="4">
        <v>11.8</v>
      </c>
      <c r="Z108" s="4">
        <v>822</v>
      </c>
      <c r="AA108" s="4">
        <v>838</v>
      </c>
      <c r="AB108" s="4">
        <v>861</v>
      </c>
      <c r="AC108" s="4">
        <v>31</v>
      </c>
      <c r="AD108" s="4">
        <v>18.579999999999998</v>
      </c>
      <c r="AE108" s="4">
        <v>0.43</v>
      </c>
      <c r="AF108" s="4">
        <v>957</v>
      </c>
      <c r="AG108" s="4">
        <v>11</v>
      </c>
      <c r="AH108" s="4">
        <v>29</v>
      </c>
      <c r="AI108" s="4">
        <v>33</v>
      </c>
      <c r="AJ108" s="4">
        <v>190</v>
      </c>
      <c r="AK108" s="4">
        <v>190</v>
      </c>
      <c r="AL108" s="4">
        <v>3.2</v>
      </c>
      <c r="AM108" s="4">
        <v>195.9</v>
      </c>
      <c r="AN108" s="4" t="s">
        <v>155</v>
      </c>
      <c r="AO108" s="4">
        <v>2</v>
      </c>
      <c r="AP108" s="5">
        <v>0.86234953703703709</v>
      </c>
      <c r="AQ108" s="4">
        <v>47.164346000000002</v>
      </c>
      <c r="AR108" s="4">
        <v>-88.486249000000001</v>
      </c>
      <c r="AS108" s="4">
        <v>317.60000000000002</v>
      </c>
      <c r="AT108" s="4">
        <v>31.2</v>
      </c>
      <c r="AU108" s="4">
        <v>12</v>
      </c>
      <c r="AV108" s="4">
        <v>9</v>
      </c>
      <c r="AW108" s="4" t="s">
        <v>413</v>
      </c>
      <c r="AX108" s="4">
        <v>1.5</v>
      </c>
      <c r="AY108" s="4">
        <v>1.3353349999999999</v>
      </c>
      <c r="AZ108" s="4">
        <v>2.135335</v>
      </c>
      <c r="BA108" s="4">
        <v>13.836</v>
      </c>
      <c r="BB108" s="4">
        <v>22.18</v>
      </c>
      <c r="BC108" s="4">
        <v>1.6</v>
      </c>
      <c r="BD108" s="4">
        <v>7.9889999999999999</v>
      </c>
      <c r="BE108" s="4">
        <v>3091.2330000000002</v>
      </c>
      <c r="BF108" s="4">
        <v>0</v>
      </c>
      <c r="BG108" s="4">
        <v>15.785</v>
      </c>
      <c r="BH108" s="4">
        <v>3.0750000000000002</v>
      </c>
      <c r="BI108" s="4">
        <v>18.86</v>
      </c>
      <c r="BJ108" s="4">
        <v>13.698</v>
      </c>
      <c r="BK108" s="4">
        <v>2.669</v>
      </c>
      <c r="BL108" s="4">
        <v>16.366</v>
      </c>
      <c r="BM108" s="4">
        <v>0</v>
      </c>
      <c r="BQ108" s="4">
        <v>1601.048</v>
      </c>
      <c r="BR108" s="4">
        <v>0.24743999999999999</v>
      </c>
      <c r="BS108" s="4">
        <v>-5</v>
      </c>
      <c r="BT108" s="4">
        <v>1.0242389999999999</v>
      </c>
      <c r="BU108" s="4">
        <v>6.0468149999999996</v>
      </c>
      <c r="BV108" s="4">
        <v>20.689627999999999</v>
      </c>
    </row>
    <row r="109" spans="1:74" x14ac:dyDescent="0.25">
      <c r="A109" s="2">
        <v>42801</v>
      </c>
      <c r="B109" s="3">
        <v>0.65401432870370368</v>
      </c>
      <c r="C109" s="4">
        <v>9.49</v>
      </c>
      <c r="D109" s="4">
        <v>-1.5E-3</v>
      </c>
      <c r="E109" s="4">
        <v>-14.688832</v>
      </c>
      <c r="F109" s="4">
        <v>469.8</v>
      </c>
      <c r="G109" s="4">
        <v>97.4</v>
      </c>
      <c r="H109" s="4">
        <v>-1</v>
      </c>
      <c r="J109" s="4">
        <v>7.37</v>
      </c>
      <c r="K109" s="4">
        <v>0.92620000000000002</v>
      </c>
      <c r="L109" s="4">
        <v>8.7889999999999997</v>
      </c>
      <c r="M109" s="4">
        <v>0</v>
      </c>
      <c r="N109" s="4">
        <v>435.08330000000001</v>
      </c>
      <c r="O109" s="4">
        <v>90.208399999999997</v>
      </c>
      <c r="P109" s="4">
        <v>525.29999999999995</v>
      </c>
      <c r="Q109" s="4">
        <v>377.56330000000003</v>
      </c>
      <c r="R109" s="4">
        <v>78.282399999999996</v>
      </c>
      <c r="S109" s="4">
        <v>455.8</v>
      </c>
      <c r="T109" s="4">
        <v>0</v>
      </c>
      <c r="W109" s="4">
        <v>0</v>
      </c>
      <c r="X109" s="4">
        <v>6.8235000000000001</v>
      </c>
      <c r="Y109" s="4">
        <v>11.9</v>
      </c>
      <c r="Z109" s="4">
        <v>821</v>
      </c>
      <c r="AA109" s="4">
        <v>838</v>
      </c>
      <c r="AB109" s="4">
        <v>860</v>
      </c>
      <c r="AC109" s="4">
        <v>31</v>
      </c>
      <c r="AD109" s="4">
        <v>18.579999999999998</v>
      </c>
      <c r="AE109" s="4">
        <v>0.43</v>
      </c>
      <c r="AF109" s="4">
        <v>957</v>
      </c>
      <c r="AG109" s="4">
        <v>11</v>
      </c>
      <c r="AH109" s="4">
        <v>29</v>
      </c>
      <c r="AI109" s="4">
        <v>33</v>
      </c>
      <c r="AJ109" s="4">
        <v>190</v>
      </c>
      <c r="AK109" s="4">
        <v>190</v>
      </c>
      <c r="AL109" s="4">
        <v>3.2</v>
      </c>
      <c r="AM109" s="4">
        <v>195.5</v>
      </c>
      <c r="AN109" s="4" t="s">
        <v>155</v>
      </c>
      <c r="AO109" s="4">
        <v>2</v>
      </c>
      <c r="AP109" s="5">
        <v>0.86236111111111102</v>
      </c>
      <c r="AQ109" s="4">
        <v>47.164377000000002</v>
      </c>
      <c r="AR109" s="4">
        <v>-88.486418</v>
      </c>
      <c r="AS109" s="4">
        <v>317.5</v>
      </c>
      <c r="AT109" s="4">
        <v>30.4</v>
      </c>
      <c r="AU109" s="4">
        <v>12</v>
      </c>
      <c r="AV109" s="4">
        <v>9</v>
      </c>
      <c r="AW109" s="4" t="s">
        <v>413</v>
      </c>
      <c r="AX109" s="4">
        <v>1.5</v>
      </c>
      <c r="AY109" s="4">
        <v>1.4</v>
      </c>
      <c r="AZ109" s="4">
        <v>2.2000000000000002</v>
      </c>
      <c r="BA109" s="4">
        <v>13.836</v>
      </c>
      <c r="BB109" s="4">
        <v>22.22</v>
      </c>
      <c r="BC109" s="4">
        <v>1.61</v>
      </c>
      <c r="BD109" s="4">
        <v>7.9720000000000004</v>
      </c>
      <c r="BE109" s="4">
        <v>3091.2620000000002</v>
      </c>
      <c r="BF109" s="4">
        <v>0</v>
      </c>
      <c r="BG109" s="4">
        <v>16.024999999999999</v>
      </c>
      <c r="BH109" s="4">
        <v>3.323</v>
      </c>
      <c r="BI109" s="4">
        <v>19.347999999999999</v>
      </c>
      <c r="BJ109" s="4">
        <v>13.907</v>
      </c>
      <c r="BK109" s="4">
        <v>2.883</v>
      </c>
      <c r="BL109" s="4">
        <v>16.79</v>
      </c>
      <c r="BM109" s="4">
        <v>0</v>
      </c>
      <c r="BQ109" s="4">
        <v>1745.0139999999999</v>
      </c>
      <c r="BR109" s="4">
        <v>0.20677400000000001</v>
      </c>
      <c r="BS109" s="4">
        <v>-5</v>
      </c>
      <c r="BT109" s="4">
        <v>1.025522</v>
      </c>
      <c r="BU109" s="4">
        <v>5.0530390000000001</v>
      </c>
      <c r="BV109" s="4">
        <v>20.715544000000001</v>
      </c>
    </row>
    <row r="110" spans="1:74" x14ac:dyDescent="0.25">
      <c r="A110" s="2">
        <v>42801</v>
      </c>
      <c r="B110" s="3">
        <v>0.65402590277777783</v>
      </c>
      <c r="C110" s="4">
        <v>9.67</v>
      </c>
      <c r="D110" s="4">
        <v>-1.6000000000000001E-3</v>
      </c>
      <c r="E110" s="4">
        <v>-15.913539999999999</v>
      </c>
      <c r="F110" s="4">
        <v>475.2</v>
      </c>
      <c r="G110" s="4">
        <v>97.5</v>
      </c>
      <c r="H110" s="4">
        <v>-4.5</v>
      </c>
      <c r="J110" s="4">
        <v>7.68</v>
      </c>
      <c r="K110" s="4">
        <v>0.92479999999999996</v>
      </c>
      <c r="L110" s="4">
        <v>8.9427000000000003</v>
      </c>
      <c r="M110" s="4">
        <v>0</v>
      </c>
      <c r="N110" s="4">
        <v>439.49790000000002</v>
      </c>
      <c r="O110" s="4">
        <v>90.166399999999996</v>
      </c>
      <c r="P110" s="4">
        <v>529.70000000000005</v>
      </c>
      <c r="Q110" s="4">
        <v>381.39429999999999</v>
      </c>
      <c r="R110" s="4">
        <v>78.245999999999995</v>
      </c>
      <c r="S110" s="4">
        <v>459.6</v>
      </c>
      <c r="T110" s="4">
        <v>0</v>
      </c>
      <c r="W110" s="4">
        <v>0</v>
      </c>
      <c r="X110" s="4">
        <v>7.0983000000000001</v>
      </c>
      <c r="Y110" s="4">
        <v>11.8</v>
      </c>
      <c r="Z110" s="4">
        <v>821</v>
      </c>
      <c r="AA110" s="4">
        <v>838</v>
      </c>
      <c r="AB110" s="4">
        <v>860</v>
      </c>
      <c r="AC110" s="4">
        <v>31</v>
      </c>
      <c r="AD110" s="4">
        <v>18.579999999999998</v>
      </c>
      <c r="AE110" s="4">
        <v>0.43</v>
      </c>
      <c r="AF110" s="4">
        <v>957</v>
      </c>
      <c r="AG110" s="4">
        <v>11</v>
      </c>
      <c r="AH110" s="4">
        <v>29</v>
      </c>
      <c r="AI110" s="4">
        <v>32.238999999999997</v>
      </c>
      <c r="AJ110" s="4">
        <v>190</v>
      </c>
      <c r="AK110" s="4">
        <v>190</v>
      </c>
      <c r="AL110" s="4">
        <v>3.2</v>
      </c>
      <c r="AM110" s="4">
        <v>195.1</v>
      </c>
      <c r="AN110" s="4" t="s">
        <v>155</v>
      </c>
      <c r="AO110" s="4">
        <v>2</v>
      </c>
      <c r="AP110" s="5">
        <v>0.86237268518518517</v>
      </c>
      <c r="AQ110" s="4">
        <v>47.164414999999998</v>
      </c>
      <c r="AR110" s="4">
        <v>-88.486587999999998</v>
      </c>
      <c r="AS110" s="4">
        <v>317.39999999999998</v>
      </c>
      <c r="AT110" s="4">
        <v>30.4</v>
      </c>
      <c r="AU110" s="4">
        <v>12</v>
      </c>
      <c r="AV110" s="4">
        <v>9</v>
      </c>
      <c r="AW110" s="4" t="s">
        <v>413</v>
      </c>
      <c r="AX110" s="4">
        <v>1.5</v>
      </c>
      <c r="AY110" s="4">
        <v>1.4</v>
      </c>
      <c r="AZ110" s="4">
        <v>2.2000000000000002</v>
      </c>
      <c r="BA110" s="4">
        <v>13.836</v>
      </c>
      <c r="BB110" s="4">
        <v>21.83</v>
      </c>
      <c r="BC110" s="4">
        <v>1.58</v>
      </c>
      <c r="BD110" s="4">
        <v>8.1329999999999991</v>
      </c>
      <c r="BE110" s="4">
        <v>3091.0210000000002</v>
      </c>
      <c r="BF110" s="4">
        <v>0</v>
      </c>
      <c r="BG110" s="4">
        <v>15.907999999999999</v>
      </c>
      <c r="BH110" s="4">
        <v>3.2639999999999998</v>
      </c>
      <c r="BI110" s="4">
        <v>19.172000000000001</v>
      </c>
      <c r="BJ110" s="4">
        <v>13.805</v>
      </c>
      <c r="BK110" s="4">
        <v>2.8319999999999999</v>
      </c>
      <c r="BL110" s="4">
        <v>16.638000000000002</v>
      </c>
      <c r="BM110" s="4">
        <v>0</v>
      </c>
      <c r="BQ110" s="4">
        <v>1783.9829999999999</v>
      </c>
      <c r="BR110" s="4">
        <v>0.200132</v>
      </c>
      <c r="BS110" s="4">
        <v>-5</v>
      </c>
      <c r="BT110" s="4">
        <v>1.023717</v>
      </c>
      <c r="BU110" s="4">
        <v>4.8907259999999999</v>
      </c>
      <c r="BV110" s="4">
        <v>20.679082999999999</v>
      </c>
    </row>
    <row r="111" spans="1:74" x14ac:dyDescent="0.25">
      <c r="A111" s="2">
        <v>42801</v>
      </c>
      <c r="B111" s="3">
        <v>0.65403747685185187</v>
      </c>
      <c r="C111" s="4">
        <v>9.67</v>
      </c>
      <c r="D111" s="4">
        <v>-6.9999999999999999E-4</v>
      </c>
      <c r="E111" s="4">
        <v>-7.3777400000000002</v>
      </c>
      <c r="F111" s="4">
        <v>475.3</v>
      </c>
      <c r="G111" s="4">
        <v>97.5</v>
      </c>
      <c r="H111" s="4">
        <v>-3.9</v>
      </c>
      <c r="J111" s="4">
        <v>7.57</v>
      </c>
      <c r="K111" s="4">
        <v>0.92479999999999996</v>
      </c>
      <c r="L111" s="4">
        <v>8.9429999999999996</v>
      </c>
      <c r="M111" s="4">
        <v>0</v>
      </c>
      <c r="N111" s="4">
        <v>439.5659</v>
      </c>
      <c r="O111" s="4">
        <v>90.129000000000005</v>
      </c>
      <c r="P111" s="4">
        <v>529.70000000000005</v>
      </c>
      <c r="Q111" s="4">
        <v>381.45330000000001</v>
      </c>
      <c r="R111" s="4">
        <v>78.2136</v>
      </c>
      <c r="S111" s="4">
        <v>459.7</v>
      </c>
      <c r="T111" s="4">
        <v>0</v>
      </c>
      <c r="W111" s="4">
        <v>0</v>
      </c>
      <c r="X111" s="4">
        <v>7.0042</v>
      </c>
      <c r="Y111" s="4">
        <v>11.8</v>
      </c>
      <c r="Z111" s="4">
        <v>821</v>
      </c>
      <c r="AA111" s="4">
        <v>838</v>
      </c>
      <c r="AB111" s="4">
        <v>859</v>
      </c>
      <c r="AC111" s="4">
        <v>31</v>
      </c>
      <c r="AD111" s="4">
        <v>18.579999999999998</v>
      </c>
      <c r="AE111" s="4">
        <v>0.43</v>
      </c>
      <c r="AF111" s="4">
        <v>957</v>
      </c>
      <c r="AG111" s="4">
        <v>11</v>
      </c>
      <c r="AH111" s="4">
        <v>29</v>
      </c>
      <c r="AI111" s="4">
        <v>32</v>
      </c>
      <c r="AJ111" s="4">
        <v>190</v>
      </c>
      <c r="AK111" s="4">
        <v>190</v>
      </c>
      <c r="AL111" s="4">
        <v>3.3</v>
      </c>
      <c r="AM111" s="4">
        <v>195.2</v>
      </c>
      <c r="AN111" s="4" t="s">
        <v>155</v>
      </c>
      <c r="AO111" s="4">
        <v>2</v>
      </c>
      <c r="AP111" s="5">
        <v>0.86238425925925932</v>
      </c>
      <c r="AQ111" s="4">
        <v>47.164431999999998</v>
      </c>
      <c r="AR111" s="4">
        <v>-88.486756999999997</v>
      </c>
      <c r="AS111" s="4">
        <v>317</v>
      </c>
      <c r="AT111" s="4">
        <v>30</v>
      </c>
      <c r="AU111" s="4">
        <v>12</v>
      </c>
      <c r="AV111" s="4">
        <v>8</v>
      </c>
      <c r="AW111" s="4" t="s">
        <v>414</v>
      </c>
      <c r="AX111" s="4">
        <v>1.6415999999999999</v>
      </c>
      <c r="AY111" s="4">
        <v>1.577</v>
      </c>
      <c r="AZ111" s="4">
        <v>2.4123999999999999</v>
      </c>
      <c r="BA111" s="4">
        <v>13.836</v>
      </c>
      <c r="BB111" s="4">
        <v>21.83</v>
      </c>
      <c r="BC111" s="4">
        <v>1.58</v>
      </c>
      <c r="BD111" s="4">
        <v>8.1289999999999996</v>
      </c>
      <c r="BE111" s="4">
        <v>3091.02</v>
      </c>
      <c r="BF111" s="4">
        <v>0</v>
      </c>
      <c r="BG111" s="4">
        <v>15.91</v>
      </c>
      <c r="BH111" s="4">
        <v>3.262</v>
      </c>
      <c r="BI111" s="4">
        <v>19.172999999999998</v>
      </c>
      <c r="BJ111" s="4">
        <v>13.807</v>
      </c>
      <c r="BK111" s="4">
        <v>2.831</v>
      </c>
      <c r="BL111" s="4">
        <v>16.638000000000002</v>
      </c>
      <c r="BM111" s="4">
        <v>0</v>
      </c>
      <c r="BQ111" s="4">
        <v>1760.251</v>
      </c>
      <c r="BR111" s="4">
        <v>0.211371</v>
      </c>
      <c r="BS111" s="4">
        <v>-5</v>
      </c>
      <c r="BT111" s="4">
        <v>1.0252829999999999</v>
      </c>
      <c r="BU111" s="4">
        <v>5.1653789999999997</v>
      </c>
      <c r="BV111" s="4">
        <v>20.710716999999999</v>
      </c>
    </row>
    <row r="112" spans="1:74" x14ac:dyDescent="0.25">
      <c r="A112" s="2">
        <v>42801</v>
      </c>
      <c r="B112" s="3">
        <v>0.65404905092592591</v>
      </c>
      <c r="C112" s="4">
        <v>9.67</v>
      </c>
      <c r="D112" s="4">
        <v>1E-3</v>
      </c>
      <c r="E112" s="4">
        <v>10</v>
      </c>
      <c r="F112" s="4">
        <v>475.3</v>
      </c>
      <c r="G112" s="4">
        <v>97.3</v>
      </c>
      <c r="H112" s="4">
        <v>-1.1000000000000001</v>
      </c>
      <c r="J112" s="4">
        <v>7.5</v>
      </c>
      <c r="K112" s="4">
        <v>0.92490000000000006</v>
      </c>
      <c r="L112" s="4">
        <v>8.9442000000000004</v>
      </c>
      <c r="M112" s="4">
        <v>8.9999999999999998E-4</v>
      </c>
      <c r="N112" s="4">
        <v>439.6277</v>
      </c>
      <c r="O112" s="4">
        <v>89.997399999999999</v>
      </c>
      <c r="P112" s="4">
        <v>529.6</v>
      </c>
      <c r="Q112" s="4">
        <v>381.09800000000001</v>
      </c>
      <c r="R112" s="4">
        <v>78.015600000000006</v>
      </c>
      <c r="S112" s="4">
        <v>459.1</v>
      </c>
      <c r="T112" s="4">
        <v>0</v>
      </c>
      <c r="W112" s="4">
        <v>0</v>
      </c>
      <c r="X112" s="4">
        <v>6.9371</v>
      </c>
      <c r="Y112" s="4">
        <v>11.9</v>
      </c>
      <c r="Z112" s="4">
        <v>821</v>
      </c>
      <c r="AA112" s="4">
        <v>838</v>
      </c>
      <c r="AB112" s="4">
        <v>860</v>
      </c>
      <c r="AC112" s="4">
        <v>30.2</v>
      </c>
      <c r="AD112" s="4">
        <v>18.12</v>
      </c>
      <c r="AE112" s="4">
        <v>0.42</v>
      </c>
      <c r="AF112" s="4">
        <v>957</v>
      </c>
      <c r="AG112" s="4">
        <v>11</v>
      </c>
      <c r="AH112" s="4">
        <v>29</v>
      </c>
      <c r="AI112" s="4">
        <v>32.761000000000003</v>
      </c>
      <c r="AJ112" s="4">
        <v>190</v>
      </c>
      <c r="AK112" s="4">
        <v>190</v>
      </c>
      <c r="AL112" s="4">
        <v>3.4</v>
      </c>
      <c r="AM112" s="4">
        <v>195.6</v>
      </c>
      <c r="AN112" s="4" t="s">
        <v>155</v>
      </c>
      <c r="AO112" s="4">
        <v>2</v>
      </c>
      <c r="AP112" s="5">
        <v>0.86239583333333336</v>
      </c>
      <c r="AQ112" s="4">
        <v>47.164414999999998</v>
      </c>
      <c r="AR112" s="4">
        <v>-88.486919999999998</v>
      </c>
      <c r="AS112" s="4">
        <v>316.3</v>
      </c>
      <c r="AT112" s="4">
        <v>28.2</v>
      </c>
      <c r="AU112" s="4">
        <v>12</v>
      </c>
      <c r="AV112" s="4">
        <v>8</v>
      </c>
      <c r="AW112" s="4" t="s">
        <v>414</v>
      </c>
      <c r="AX112" s="4">
        <v>1.6168</v>
      </c>
      <c r="AY112" s="4">
        <v>1.7230000000000001</v>
      </c>
      <c r="AZ112" s="4">
        <v>2.4460000000000002</v>
      </c>
      <c r="BA112" s="4">
        <v>13.836</v>
      </c>
      <c r="BB112" s="4">
        <v>21.82</v>
      </c>
      <c r="BC112" s="4">
        <v>1.58</v>
      </c>
      <c r="BD112" s="4">
        <v>8.1140000000000008</v>
      </c>
      <c r="BE112" s="4">
        <v>3090.6990000000001</v>
      </c>
      <c r="BF112" s="4">
        <v>0.20300000000000001</v>
      </c>
      <c r="BG112" s="4">
        <v>15.909000000000001</v>
      </c>
      <c r="BH112" s="4">
        <v>3.2570000000000001</v>
      </c>
      <c r="BI112" s="4">
        <v>19.164999999999999</v>
      </c>
      <c r="BJ112" s="4">
        <v>13.791</v>
      </c>
      <c r="BK112" s="4">
        <v>2.823</v>
      </c>
      <c r="BL112" s="4">
        <v>16.614000000000001</v>
      </c>
      <c r="BM112" s="4">
        <v>0</v>
      </c>
      <c r="BQ112" s="4">
        <v>1742.971</v>
      </c>
      <c r="BR112" s="4">
        <v>0.208673</v>
      </c>
      <c r="BS112" s="4">
        <v>-5</v>
      </c>
      <c r="BT112" s="4">
        <v>1.026761</v>
      </c>
      <c r="BU112" s="4">
        <v>5.0994460000000004</v>
      </c>
      <c r="BV112" s="4">
        <v>20.740572</v>
      </c>
    </row>
    <row r="113" spans="1:74" x14ac:dyDescent="0.25">
      <c r="A113" s="2">
        <v>42801</v>
      </c>
      <c r="B113" s="3">
        <v>0.65406062499999995</v>
      </c>
      <c r="C113" s="4">
        <v>9.6</v>
      </c>
      <c r="D113" s="4">
        <v>1E-3</v>
      </c>
      <c r="E113" s="4">
        <v>10</v>
      </c>
      <c r="F113" s="4">
        <v>475.2</v>
      </c>
      <c r="G113" s="4">
        <v>97.3</v>
      </c>
      <c r="H113" s="4">
        <v>-5</v>
      </c>
      <c r="J113" s="4">
        <v>7.5</v>
      </c>
      <c r="K113" s="4">
        <v>0.92549999999999999</v>
      </c>
      <c r="L113" s="4">
        <v>8.8851999999999993</v>
      </c>
      <c r="M113" s="4">
        <v>8.9999999999999998E-4</v>
      </c>
      <c r="N113" s="4">
        <v>439.84899999999999</v>
      </c>
      <c r="O113" s="4">
        <v>90.053299999999993</v>
      </c>
      <c r="P113" s="4">
        <v>529.9</v>
      </c>
      <c r="Q113" s="4">
        <v>381.16160000000002</v>
      </c>
      <c r="R113" s="4">
        <v>78.037800000000004</v>
      </c>
      <c r="S113" s="4">
        <v>459.2</v>
      </c>
      <c r="T113" s="4">
        <v>0</v>
      </c>
      <c r="W113" s="4">
        <v>0</v>
      </c>
      <c r="X113" s="4">
        <v>6.9413999999999998</v>
      </c>
      <c r="Y113" s="4">
        <v>11.8</v>
      </c>
      <c r="Z113" s="4">
        <v>821</v>
      </c>
      <c r="AA113" s="4">
        <v>839</v>
      </c>
      <c r="AB113" s="4">
        <v>859</v>
      </c>
      <c r="AC113" s="4">
        <v>30</v>
      </c>
      <c r="AD113" s="4">
        <v>17.97</v>
      </c>
      <c r="AE113" s="4">
        <v>0.41</v>
      </c>
      <c r="AF113" s="4">
        <v>957</v>
      </c>
      <c r="AG113" s="4">
        <v>11</v>
      </c>
      <c r="AH113" s="4">
        <v>29</v>
      </c>
      <c r="AI113" s="4">
        <v>32.238999999999997</v>
      </c>
      <c r="AJ113" s="4">
        <v>190</v>
      </c>
      <c r="AK113" s="4">
        <v>190</v>
      </c>
      <c r="AL113" s="4">
        <v>3.4</v>
      </c>
      <c r="AM113" s="4">
        <v>195.9</v>
      </c>
      <c r="AN113" s="4" t="s">
        <v>155</v>
      </c>
      <c r="AO113" s="4">
        <v>2</v>
      </c>
      <c r="AP113" s="5">
        <v>0.8624074074074074</v>
      </c>
      <c r="AQ113" s="4">
        <v>47.164406</v>
      </c>
      <c r="AR113" s="4">
        <v>-88.487071999999998</v>
      </c>
      <c r="AS113" s="4">
        <v>316.10000000000002</v>
      </c>
      <c r="AT113" s="4">
        <v>25.9</v>
      </c>
      <c r="AU113" s="4">
        <v>12</v>
      </c>
      <c r="AV113" s="4">
        <v>9</v>
      </c>
      <c r="AW113" s="4" t="s">
        <v>415</v>
      </c>
      <c r="AX113" s="4">
        <v>1.1000000000000001</v>
      </c>
      <c r="AY113" s="4">
        <v>1.4</v>
      </c>
      <c r="AZ113" s="4">
        <v>1.8</v>
      </c>
      <c r="BA113" s="4">
        <v>13.836</v>
      </c>
      <c r="BB113" s="4">
        <v>21.98</v>
      </c>
      <c r="BC113" s="4">
        <v>1.59</v>
      </c>
      <c r="BD113" s="4">
        <v>8.0470000000000006</v>
      </c>
      <c r="BE113" s="4">
        <v>3090.7890000000002</v>
      </c>
      <c r="BF113" s="4">
        <v>0.20499999999999999</v>
      </c>
      <c r="BG113" s="4">
        <v>16.023</v>
      </c>
      <c r="BH113" s="4">
        <v>3.28</v>
      </c>
      <c r="BI113" s="4">
        <v>19.303000000000001</v>
      </c>
      <c r="BJ113" s="4">
        <v>13.885</v>
      </c>
      <c r="BK113" s="4">
        <v>2.843</v>
      </c>
      <c r="BL113" s="4">
        <v>16.728000000000002</v>
      </c>
      <c r="BM113" s="4">
        <v>0</v>
      </c>
      <c r="BQ113" s="4">
        <v>1755.6969999999999</v>
      </c>
      <c r="BR113" s="4">
        <v>0.180365</v>
      </c>
      <c r="BS113" s="4">
        <v>-5</v>
      </c>
      <c r="BT113" s="4">
        <v>1.0262389999999999</v>
      </c>
      <c r="BU113" s="4">
        <v>4.4076700000000004</v>
      </c>
      <c r="BV113" s="4">
        <v>20.730028000000001</v>
      </c>
    </row>
    <row r="114" spans="1:74" x14ac:dyDescent="0.25">
      <c r="A114" s="2">
        <v>42801</v>
      </c>
      <c r="B114" s="3">
        <v>0.6540721990740741</v>
      </c>
      <c r="C114" s="4">
        <v>9.5739999999999998</v>
      </c>
      <c r="D114" s="4">
        <v>1E-3</v>
      </c>
      <c r="E114" s="4">
        <v>10</v>
      </c>
      <c r="F114" s="4">
        <v>475.7</v>
      </c>
      <c r="G114" s="4">
        <v>97.3</v>
      </c>
      <c r="H114" s="4">
        <v>-0.7</v>
      </c>
      <c r="J114" s="4">
        <v>7.5</v>
      </c>
      <c r="K114" s="4">
        <v>0.92579999999999996</v>
      </c>
      <c r="L114" s="4">
        <v>8.8632000000000009</v>
      </c>
      <c r="M114" s="4">
        <v>8.9999999999999998E-4</v>
      </c>
      <c r="N114" s="4">
        <v>440.34190000000001</v>
      </c>
      <c r="O114" s="4">
        <v>90.035399999999996</v>
      </c>
      <c r="P114" s="4">
        <v>530.4</v>
      </c>
      <c r="Q114" s="4">
        <v>381.58879999999999</v>
      </c>
      <c r="R114" s="4">
        <v>78.022300000000001</v>
      </c>
      <c r="S114" s="4">
        <v>459.6</v>
      </c>
      <c r="T114" s="4">
        <v>0</v>
      </c>
      <c r="W114" s="4">
        <v>0</v>
      </c>
      <c r="X114" s="4">
        <v>6.9432</v>
      </c>
      <c r="Y114" s="4">
        <v>11.9</v>
      </c>
      <c r="Z114" s="4">
        <v>821</v>
      </c>
      <c r="AA114" s="4">
        <v>838</v>
      </c>
      <c r="AB114" s="4">
        <v>859</v>
      </c>
      <c r="AC114" s="4">
        <v>30</v>
      </c>
      <c r="AD114" s="4">
        <v>17.97</v>
      </c>
      <c r="AE114" s="4">
        <v>0.41</v>
      </c>
      <c r="AF114" s="4">
        <v>957</v>
      </c>
      <c r="AG114" s="4">
        <v>11</v>
      </c>
      <c r="AH114" s="4">
        <v>29.760999999999999</v>
      </c>
      <c r="AI114" s="4">
        <v>32</v>
      </c>
      <c r="AJ114" s="4">
        <v>190</v>
      </c>
      <c r="AK114" s="4">
        <v>190</v>
      </c>
      <c r="AL114" s="4">
        <v>3.5</v>
      </c>
      <c r="AM114" s="4">
        <v>196</v>
      </c>
      <c r="AN114" s="4" t="s">
        <v>155</v>
      </c>
      <c r="AO114" s="4">
        <v>2</v>
      </c>
      <c r="AP114" s="5">
        <v>0.86241898148148144</v>
      </c>
      <c r="AQ114" s="4">
        <v>47.164383000000001</v>
      </c>
      <c r="AR114" s="4">
        <v>-88.487215000000006</v>
      </c>
      <c r="AS114" s="4">
        <v>316</v>
      </c>
      <c r="AT114" s="4">
        <v>25.3</v>
      </c>
      <c r="AU114" s="4">
        <v>12</v>
      </c>
      <c r="AV114" s="4">
        <v>9</v>
      </c>
      <c r="AW114" s="4" t="s">
        <v>415</v>
      </c>
      <c r="AX114" s="4">
        <v>1.1354</v>
      </c>
      <c r="AY114" s="4">
        <v>1.2584</v>
      </c>
      <c r="AZ114" s="4">
        <v>1.8353999999999999</v>
      </c>
      <c r="BA114" s="4">
        <v>13.836</v>
      </c>
      <c r="BB114" s="4">
        <v>22.03</v>
      </c>
      <c r="BC114" s="4">
        <v>1.59</v>
      </c>
      <c r="BD114" s="4">
        <v>8.02</v>
      </c>
      <c r="BE114" s="4">
        <v>3090.8220000000001</v>
      </c>
      <c r="BF114" s="4">
        <v>0.20499999999999999</v>
      </c>
      <c r="BG114" s="4">
        <v>16.081</v>
      </c>
      <c r="BH114" s="4">
        <v>3.2879999999999998</v>
      </c>
      <c r="BI114" s="4">
        <v>19.369</v>
      </c>
      <c r="BJ114" s="4">
        <v>13.935</v>
      </c>
      <c r="BK114" s="4">
        <v>2.8490000000000002</v>
      </c>
      <c r="BL114" s="4">
        <v>16.785</v>
      </c>
      <c r="BM114" s="4">
        <v>0</v>
      </c>
      <c r="BQ114" s="4">
        <v>1760.511</v>
      </c>
      <c r="BR114" s="4">
        <v>0.15601899999999999</v>
      </c>
      <c r="BS114" s="4">
        <v>-5</v>
      </c>
      <c r="BT114" s="4">
        <v>1.0282830000000001</v>
      </c>
      <c r="BU114" s="4">
        <v>3.8127140000000002</v>
      </c>
      <c r="BV114" s="4">
        <v>20.771317</v>
      </c>
    </row>
    <row r="115" spans="1:74" x14ac:dyDescent="0.25">
      <c r="A115" s="2">
        <v>42801</v>
      </c>
      <c r="B115" s="3">
        <v>0.65408377314814814</v>
      </c>
      <c r="C115" s="4">
        <v>9.57</v>
      </c>
      <c r="D115" s="4">
        <v>1E-3</v>
      </c>
      <c r="E115" s="4">
        <v>10</v>
      </c>
      <c r="F115" s="4">
        <v>475.6</v>
      </c>
      <c r="G115" s="4">
        <v>95</v>
      </c>
      <c r="H115" s="4">
        <v>-3.5</v>
      </c>
      <c r="J115" s="4">
        <v>7.6</v>
      </c>
      <c r="K115" s="4">
        <v>0.92579999999999996</v>
      </c>
      <c r="L115" s="4">
        <v>8.8598999999999997</v>
      </c>
      <c r="M115" s="4">
        <v>8.9999999999999998E-4</v>
      </c>
      <c r="N115" s="4">
        <v>440.3503</v>
      </c>
      <c r="O115" s="4">
        <v>87.9315</v>
      </c>
      <c r="P115" s="4">
        <v>528.29999999999995</v>
      </c>
      <c r="Q115" s="4">
        <v>381.596</v>
      </c>
      <c r="R115" s="4">
        <v>76.199100000000001</v>
      </c>
      <c r="S115" s="4">
        <v>457.8</v>
      </c>
      <c r="T115" s="4">
        <v>0</v>
      </c>
      <c r="W115" s="4">
        <v>0</v>
      </c>
      <c r="X115" s="4">
        <v>7.0361000000000002</v>
      </c>
      <c r="Y115" s="4">
        <v>11.9</v>
      </c>
      <c r="Z115" s="4">
        <v>821</v>
      </c>
      <c r="AA115" s="4">
        <v>838</v>
      </c>
      <c r="AB115" s="4">
        <v>860</v>
      </c>
      <c r="AC115" s="4">
        <v>30</v>
      </c>
      <c r="AD115" s="4">
        <v>17.97</v>
      </c>
      <c r="AE115" s="4">
        <v>0.41</v>
      </c>
      <c r="AF115" s="4">
        <v>957</v>
      </c>
      <c r="AG115" s="4">
        <v>11</v>
      </c>
      <c r="AH115" s="4">
        <v>29.239000000000001</v>
      </c>
      <c r="AI115" s="4">
        <v>32</v>
      </c>
      <c r="AJ115" s="4">
        <v>190</v>
      </c>
      <c r="AK115" s="4">
        <v>189.2</v>
      </c>
      <c r="AL115" s="4">
        <v>3.5</v>
      </c>
      <c r="AM115" s="4">
        <v>196</v>
      </c>
      <c r="AN115" s="4" t="s">
        <v>155</v>
      </c>
      <c r="AO115" s="4">
        <v>2</v>
      </c>
      <c r="AP115" s="5">
        <v>0.86243055555555559</v>
      </c>
      <c r="AQ115" s="4">
        <v>47.164354000000003</v>
      </c>
      <c r="AR115" s="4">
        <v>-88.487351000000004</v>
      </c>
      <c r="AS115" s="4">
        <v>315.89999999999998</v>
      </c>
      <c r="AT115" s="4">
        <v>24.7</v>
      </c>
      <c r="AU115" s="4">
        <v>12</v>
      </c>
      <c r="AV115" s="4">
        <v>9</v>
      </c>
      <c r="AW115" s="4" t="s">
        <v>415</v>
      </c>
      <c r="AX115" s="4">
        <v>1.377</v>
      </c>
      <c r="AY115" s="4">
        <v>1.177</v>
      </c>
      <c r="AZ115" s="4">
        <v>2.1124000000000001</v>
      </c>
      <c r="BA115" s="4">
        <v>13.836</v>
      </c>
      <c r="BB115" s="4">
        <v>22.04</v>
      </c>
      <c r="BC115" s="4">
        <v>1.59</v>
      </c>
      <c r="BD115" s="4">
        <v>8.0150000000000006</v>
      </c>
      <c r="BE115" s="4">
        <v>3090.8270000000002</v>
      </c>
      <c r="BF115" s="4">
        <v>0.20599999999999999</v>
      </c>
      <c r="BG115" s="4">
        <v>16.087</v>
      </c>
      <c r="BH115" s="4">
        <v>3.2120000000000002</v>
      </c>
      <c r="BI115" s="4">
        <v>19.3</v>
      </c>
      <c r="BJ115" s="4">
        <v>13.941000000000001</v>
      </c>
      <c r="BK115" s="4">
        <v>2.7839999999999998</v>
      </c>
      <c r="BL115" s="4">
        <v>16.725000000000001</v>
      </c>
      <c r="BM115" s="4">
        <v>0</v>
      </c>
      <c r="BQ115" s="4">
        <v>1784.74</v>
      </c>
      <c r="BR115" s="4">
        <v>0.205792</v>
      </c>
      <c r="BS115" s="4">
        <v>-5</v>
      </c>
      <c r="BT115" s="4">
        <v>1.0289999999999999</v>
      </c>
      <c r="BU115" s="4">
        <v>5.0290410000000003</v>
      </c>
      <c r="BV115" s="4">
        <v>20.785799999999998</v>
      </c>
    </row>
    <row r="116" spans="1:74" x14ac:dyDescent="0.25">
      <c r="A116" s="2">
        <v>42801</v>
      </c>
      <c r="B116" s="3">
        <v>0.65409534722222229</v>
      </c>
      <c r="C116" s="4">
        <v>9.6240000000000006</v>
      </c>
      <c r="D116" s="4">
        <v>1E-3</v>
      </c>
      <c r="E116" s="4">
        <v>10</v>
      </c>
      <c r="F116" s="4">
        <v>475.6</v>
      </c>
      <c r="G116" s="4">
        <v>92</v>
      </c>
      <c r="H116" s="4">
        <v>-4.0999999999999996</v>
      </c>
      <c r="J116" s="4">
        <v>7.7</v>
      </c>
      <c r="K116" s="4">
        <v>0.9254</v>
      </c>
      <c r="L116" s="4">
        <v>8.9053000000000004</v>
      </c>
      <c r="M116" s="4">
        <v>8.9999999999999998E-4</v>
      </c>
      <c r="N116" s="4">
        <v>440.09780000000001</v>
      </c>
      <c r="O116" s="4">
        <v>85.132499999999993</v>
      </c>
      <c r="P116" s="4">
        <v>525.20000000000005</v>
      </c>
      <c r="Q116" s="4">
        <v>381.37720000000002</v>
      </c>
      <c r="R116" s="4">
        <v>73.773600000000002</v>
      </c>
      <c r="S116" s="4">
        <v>455.2</v>
      </c>
      <c r="T116" s="4">
        <v>0</v>
      </c>
      <c r="W116" s="4">
        <v>0</v>
      </c>
      <c r="X116" s="4">
        <v>7.1252000000000004</v>
      </c>
      <c r="Y116" s="4">
        <v>11.9</v>
      </c>
      <c r="Z116" s="4">
        <v>821</v>
      </c>
      <c r="AA116" s="4">
        <v>838</v>
      </c>
      <c r="AB116" s="4">
        <v>861</v>
      </c>
      <c r="AC116" s="4">
        <v>30</v>
      </c>
      <c r="AD116" s="4">
        <v>17.97</v>
      </c>
      <c r="AE116" s="4">
        <v>0.41</v>
      </c>
      <c r="AF116" s="4">
        <v>957</v>
      </c>
      <c r="AG116" s="4">
        <v>11</v>
      </c>
      <c r="AH116" s="4">
        <v>29.760999999999999</v>
      </c>
      <c r="AI116" s="4">
        <v>32.761000000000003</v>
      </c>
      <c r="AJ116" s="4">
        <v>190</v>
      </c>
      <c r="AK116" s="4">
        <v>189</v>
      </c>
      <c r="AL116" s="4">
        <v>3.4</v>
      </c>
      <c r="AM116" s="4">
        <v>196</v>
      </c>
      <c r="AN116" s="4" t="s">
        <v>155</v>
      </c>
      <c r="AO116" s="4">
        <v>2</v>
      </c>
      <c r="AP116" s="5">
        <v>0.86244212962962974</v>
      </c>
      <c r="AQ116" s="4">
        <v>47.164329000000002</v>
      </c>
      <c r="AR116" s="4">
        <v>-88.487483999999995</v>
      </c>
      <c r="AS116" s="4">
        <v>316</v>
      </c>
      <c r="AT116" s="4">
        <v>24</v>
      </c>
      <c r="AU116" s="4">
        <v>12</v>
      </c>
      <c r="AV116" s="4">
        <v>9</v>
      </c>
      <c r="AW116" s="4" t="s">
        <v>415</v>
      </c>
      <c r="AX116" s="4">
        <v>1.7</v>
      </c>
      <c r="AY116" s="4">
        <v>1.5708</v>
      </c>
      <c r="AZ116" s="4">
        <v>2.5708000000000002</v>
      </c>
      <c r="BA116" s="4">
        <v>13.836</v>
      </c>
      <c r="BB116" s="4">
        <v>21.92</v>
      </c>
      <c r="BC116" s="4">
        <v>1.58</v>
      </c>
      <c r="BD116" s="4">
        <v>8.0670000000000002</v>
      </c>
      <c r="BE116" s="4">
        <v>3090.7579999999998</v>
      </c>
      <c r="BF116" s="4">
        <v>0.20399999999999999</v>
      </c>
      <c r="BG116" s="4">
        <v>15.996</v>
      </c>
      <c r="BH116" s="4">
        <v>3.0939999999999999</v>
      </c>
      <c r="BI116" s="4">
        <v>19.09</v>
      </c>
      <c r="BJ116" s="4">
        <v>13.861000000000001</v>
      </c>
      <c r="BK116" s="4">
        <v>2.681</v>
      </c>
      <c r="BL116" s="4">
        <v>16.542999999999999</v>
      </c>
      <c r="BM116" s="4">
        <v>0</v>
      </c>
      <c r="BQ116" s="4">
        <v>1798.0889999999999</v>
      </c>
      <c r="BR116" s="4">
        <v>0.229849</v>
      </c>
      <c r="BS116" s="4">
        <v>-5</v>
      </c>
      <c r="BT116" s="4">
        <v>1.0282389999999999</v>
      </c>
      <c r="BU116" s="4">
        <v>5.6169349999999998</v>
      </c>
      <c r="BV116" s="4">
        <v>20.770427999999999</v>
      </c>
    </row>
    <row r="117" spans="1:74" x14ac:dyDescent="0.25">
      <c r="A117" s="2">
        <v>42801</v>
      </c>
      <c r="B117" s="3">
        <v>0.65410692129629633</v>
      </c>
      <c r="C117" s="4">
        <v>9.7460000000000004</v>
      </c>
      <c r="D117" s="4">
        <v>5.9999999999999995E-4</v>
      </c>
      <c r="E117" s="4">
        <v>5.8666669999999996</v>
      </c>
      <c r="F117" s="4">
        <v>475.6</v>
      </c>
      <c r="G117" s="4">
        <v>98.5</v>
      </c>
      <c r="H117" s="4">
        <v>-2.6</v>
      </c>
      <c r="J117" s="4">
        <v>7.57</v>
      </c>
      <c r="K117" s="4">
        <v>0.9244</v>
      </c>
      <c r="L117" s="4">
        <v>9.0097000000000005</v>
      </c>
      <c r="M117" s="4">
        <v>5.0000000000000001E-4</v>
      </c>
      <c r="N117" s="4">
        <v>439.68849999999998</v>
      </c>
      <c r="O117" s="4">
        <v>91.094700000000003</v>
      </c>
      <c r="P117" s="4">
        <v>530.79999999999995</v>
      </c>
      <c r="Q117" s="4">
        <v>381.02249999999998</v>
      </c>
      <c r="R117" s="4">
        <v>78.940299999999993</v>
      </c>
      <c r="S117" s="4">
        <v>460</v>
      </c>
      <c r="T117" s="4">
        <v>0</v>
      </c>
      <c r="W117" s="4">
        <v>0</v>
      </c>
      <c r="X117" s="4">
        <v>6.9941000000000004</v>
      </c>
      <c r="Y117" s="4">
        <v>11.9</v>
      </c>
      <c r="Z117" s="4">
        <v>821</v>
      </c>
      <c r="AA117" s="4">
        <v>838</v>
      </c>
      <c r="AB117" s="4">
        <v>859</v>
      </c>
      <c r="AC117" s="4">
        <v>30</v>
      </c>
      <c r="AD117" s="4">
        <v>17.97</v>
      </c>
      <c r="AE117" s="4">
        <v>0.41</v>
      </c>
      <c r="AF117" s="4">
        <v>957</v>
      </c>
      <c r="AG117" s="4">
        <v>11</v>
      </c>
      <c r="AH117" s="4">
        <v>30</v>
      </c>
      <c r="AI117" s="4">
        <v>32.238999999999997</v>
      </c>
      <c r="AJ117" s="4">
        <v>190</v>
      </c>
      <c r="AK117" s="4">
        <v>189.8</v>
      </c>
      <c r="AL117" s="4">
        <v>3.4</v>
      </c>
      <c r="AM117" s="4">
        <v>196</v>
      </c>
      <c r="AN117" s="4" t="s">
        <v>155</v>
      </c>
      <c r="AO117" s="4">
        <v>2</v>
      </c>
      <c r="AP117" s="5">
        <v>0.86245370370370367</v>
      </c>
      <c r="AQ117" s="4">
        <v>47.164299</v>
      </c>
      <c r="AR117" s="4">
        <v>-88.487611999999999</v>
      </c>
      <c r="AS117" s="4">
        <v>316</v>
      </c>
      <c r="AT117" s="4">
        <v>23.5</v>
      </c>
      <c r="AU117" s="4">
        <v>12</v>
      </c>
      <c r="AV117" s="4">
        <v>9</v>
      </c>
      <c r="AW117" s="4" t="s">
        <v>415</v>
      </c>
      <c r="AX117" s="4">
        <v>1.7</v>
      </c>
      <c r="AY117" s="4">
        <v>1.7707999999999999</v>
      </c>
      <c r="AZ117" s="4">
        <v>2.7353999999999998</v>
      </c>
      <c r="BA117" s="4">
        <v>13.836</v>
      </c>
      <c r="BB117" s="4">
        <v>21.66</v>
      </c>
      <c r="BC117" s="4">
        <v>1.57</v>
      </c>
      <c r="BD117" s="4">
        <v>8.1769999999999996</v>
      </c>
      <c r="BE117" s="4">
        <v>3090.7330000000002</v>
      </c>
      <c r="BF117" s="4">
        <v>0.11799999999999999</v>
      </c>
      <c r="BG117" s="4">
        <v>15.795999999999999</v>
      </c>
      <c r="BH117" s="4">
        <v>3.2730000000000001</v>
      </c>
      <c r="BI117" s="4">
        <v>19.068000000000001</v>
      </c>
      <c r="BJ117" s="4">
        <v>13.688000000000001</v>
      </c>
      <c r="BK117" s="4">
        <v>2.8359999999999999</v>
      </c>
      <c r="BL117" s="4">
        <v>16.524000000000001</v>
      </c>
      <c r="BM117" s="4">
        <v>0</v>
      </c>
      <c r="BQ117" s="4">
        <v>1744.539</v>
      </c>
      <c r="BR117" s="4">
        <v>0.206126</v>
      </c>
      <c r="BS117" s="4">
        <v>-5</v>
      </c>
      <c r="BT117" s="4">
        <v>1.0302830000000001</v>
      </c>
      <c r="BU117" s="4">
        <v>5.037204</v>
      </c>
      <c r="BV117" s="4">
        <v>20.811717000000002</v>
      </c>
    </row>
    <row r="118" spans="1:74" x14ac:dyDescent="0.25">
      <c r="A118" s="2">
        <v>42801</v>
      </c>
      <c r="B118" s="3">
        <v>0.65411849537037037</v>
      </c>
      <c r="C118" s="4">
        <v>9.5050000000000008</v>
      </c>
      <c r="D118" s="4">
        <v>5.0000000000000001E-4</v>
      </c>
      <c r="E118" s="4">
        <v>5.021204</v>
      </c>
      <c r="F118" s="4">
        <v>470.9</v>
      </c>
      <c r="G118" s="4">
        <v>106.7</v>
      </c>
      <c r="H118" s="4">
        <v>-5.2</v>
      </c>
      <c r="J118" s="4">
        <v>7.43</v>
      </c>
      <c r="K118" s="4">
        <v>0.92620000000000002</v>
      </c>
      <c r="L118" s="4">
        <v>8.8034999999999997</v>
      </c>
      <c r="M118" s="4">
        <v>5.0000000000000001E-4</v>
      </c>
      <c r="N118" s="4">
        <v>436.18049999999999</v>
      </c>
      <c r="O118" s="4">
        <v>98.783699999999996</v>
      </c>
      <c r="P118" s="4">
        <v>535</v>
      </c>
      <c r="Q118" s="4">
        <v>377.98259999999999</v>
      </c>
      <c r="R118" s="4">
        <v>85.603399999999993</v>
      </c>
      <c r="S118" s="4">
        <v>463.6</v>
      </c>
      <c r="T118" s="4">
        <v>0</v>
      </c>
      <c r="W118" s="4">
        <v>0</v>
      </c>
      <c r="X118" s="4">
        <v>6.8779000000000003</v>
      </c>
      <c r="Y118" s="4">
        <v>11.8</v>
      </c>
      <c r="Z118" s="4">
        <v>821</v>
      </c>
      <c r="AA118" s="4">
        <v>839</v>
      </c>
      <c r="AB118" s="4">
        <v>860</v>
      </c>
      <c r="AC118" s="4">
        <v>30</v>
      </c>
      <c r="AD118" s="4">
        <v>17.97</v>
      </c>
      <c r="AE118" s="4">
        <v>0.41</v>
      </c>
      <c r="AF118" s="4">
        <v>957</v>
      </c>
      <c r="AG118" s="4">
        <v>11</v>
      </c>
      <c r="AH118" s="4">
        <v>30</v>
      </c>
      <c r="AI118" s="4">
        <v>32</v>
      </c>
      <c r="AJ118" s="4">
        <v>190</v>
      </c>
      <c r="AK118" s="4">
        <v>190</v>
      </c>
      <c r="AL118" s="4">
        <v>3.2</v>
      </c>
      <c r="AM118" s="4">
        <v>196</v>
      </c>
      <c r="AN118" s="4" t="s">
        <v>155</v>
      </c>
      <c r="AO118" s="4">
        <v>2</v>
      </c>
      <c r="AP118" s="5">
        <v>0.86246527777777782</v>
      </c>
      <c r="AQ118" s="4">
        <v>47.164268999999997</v>
      </c>
      <c r="AR118" s="4">
        <v>-88.487737999999993</v>
      </c>
      <c r="AS118" s="4">
        <v>316</v>
      </c>
      <c r="AT118" s="4">
        <v>23.1</v>
      </c>
      <c r="AU118" s="4">
        <v>12</v>
      </c>
      <c r="AV118" s="4">
        <v>9</v>
      </c>
      <c r="AW118" s="4" t="s">
        <v>415</v>
      </c>
      <c r="AX118" s="4">
        <v>1.7354000000000001</v>
      </c>
      <c r="AY118" s="4">
        <v>1.9708000000000001</v>
      </c>
      <c r="AZ118" s="4">
        <v>2.8353999999999999</v>
      </c>
      <c r="BA118" s="4">
        <v>13.836</v>
      </c>
      <c r="BB118" s="4">
        <v>22.19</v>
      </c>
      <c r="BC118" s="4">
        <v>1.6</v>
      </c>
      <c r="BD118" s="4">
        <v>7.97</v>
      </c>
      <c r="BE118" s="4">
        <v>3091.0770000000002</v>
      </c>
      <c r="BF118" s="4">
        <v>0.104</v>
      </c>
      <c r="BG118" s="4">
        <v>16.038</v>
      </c>
      <c r="BH118" s="4">
        <v>3.6320000000000001</v>
      </c>
      <c r="BI118" s="4">
        <v>19.670999999999999</v>
      </c>
      <c r="BJ118" s="4">
        <v>13.898</v>
      </c>
      <c r="BK118" s="4">
        <v>3.1480000000000001</v>
      </c>
      <c r="BL118" s="4">
        <v>17.045999999999999</v>
      </c>
      <c r="BM118" s="4">
        <v>0</v>
      </c>
      <c r="BQ118" s="4">
        <v>1755.9280000000001</v>
      </c>
      <c r="BR118" s="4">
        <v>0.15614500000000001</v>
      </c>
      <c r="BS118" s="4">
        <v>-5</v>
      </c>
      <c r="BT118" s="4">
        <v>1.0294779999999999</v>
      </c>
      <c r="BU118" s="4">
        <v>3.8157930000000002</v>
      </c>
      <c r="BV118" s="4">
        <v>20.795456000000001</v>
      </c>
    </row>
    <row r="119" spans="1:74" x14ac:dyDescent="0.25">
      <c r="A119" s="2">
        <v>42801</v>
      </c>
      <c r="B119" s="3">
        <v>0.65413006944444441</v>
      </c>
      <c r="C119" s="4">
        <v>9.6180000000000003</v>
      </c>
      <c r="D119" s="4">
        <v>1.9E-3</v>
      </c>
      <c r="E119" s="4">
        <v>19.004255000000001</v>
      </c>
      <c r="F119" s="4">
        <v>466.6</v>
      </c>
      <c r="G119" s="4">
        <v>106.6</v>
      </c>
      <c r="H119" s="4">
        <v>-3.1</v>
      </c>
      <c r="J119" s="4">
        <v>7.43</v>
      </c>
      <c r="K119" s="4">
        <v>0.92530000000000001</v>
      </c>
      <c r="L119" s="4">
        <v>8.9</v>
      </c>
      <c r="M119" s="4">
        <v>1.8E-3</v>
      </c>
      <c r="N119" s="4">
        <v>431.71350000000001</v>
      </c>
      <c r="O119" s="4">
        <v>98.598399999999998</v>
      </c>
      <c r="P119" s="4">
        <v>530.29999999999995</v>
      </c>
      <c r="Q119" s="4">
        <v>374.11160000000001</v>
      </c>
      <c r="R119" s="4">
        <v>85.442800000000005</v>
      </c>
      <c r="S119" s="4">
        <v>459.6</v>
      </c>
      <c r="T119" s="4">
        <v>0</v>
      </c>
      <c r="W119" s="4">
        <v>0</v>
      </c>
      <c r="X119" s="4">
        <v>6.8753000000000002</v>
      </c>
      <c r="Y119" s="4">
        <v>11.8</v>
      </c>
      <c r="Z119" s="4">
        <v>821</v>
      </c>
      <c r="AA119" s="4">
        <v>839</v>
      </c>
      <c r="AB119" s="4">
        <v>859</v>
      </c>
      <c r="AC119" s="4">
        <v>30</v>
      </c>
      <c r="AD119" s="4">
        <v>17.97</v>
      </c>
      <c r="AE119" s="4">
        <v>0.41</v>
      </c>
      <c r="AF119" s="4">
        <v>957</v>
      </c>
      <c r="AG119" s="4">
        <v>11</v>
      </c>
      <c r="AH119" s="4">
        <v>29.239000000000001</v>
      </c>
      <c r="AI119" s="4">
        <v>32</v>
      </c>
      <c r="AJ119" s="4">
        <v>190</v>
      </c>
      <c r="AK119" s="4">
        <v>190</v>
      </c>
      <c r="AL119" s="4">
        <v>3.3</v>
      </c>
      <c r="AM119" s="4">
        <v>195.8</v>
      </c>
      <c r="AN119" s="4" t="s">
        <v>155</v>
      </c>
      <c r="AO119" s="4">
        <v>2</v>
      </c>
      <c r="AP119" s="5">
        <v>0.86247685185185186</v>
      </c>
      <c r="AQ119" s="4">
        <v>47.164239000000002</v>
      </c>
      <c r="AR119" s="4">
        <v>-88.487864999999999</v>
      </c>
      <c r="AS119" s="4">
        <v>316.10000000000002</v>
      </c>
      <c r="AT119" s="4">
        <v>22.8</v>
      </c>
      <c r="AU119" s="4">
        <v>12</v>
      </c>
      <c r="AV119" s="4">
        <v>9</v>
      </c>
      <c r="AW119" s="4" t="s">
        <v>415</v>
      </c>
      <c r="AX119" s="4">
        <v>1.8</v>
      </c>
      <c r="AY119" s="4">
        <v>1.7105999999999999</v>
      </c>
      <c r="AZ119" s="4">
        <v>2.8645999999999998</v>
      </c>
      <c r="BA119" s="4">
        <v>13.836</v>
      </c>
      <c r="BB119" s="4">
        <v>21.93</v>
      </c>
      <c r="BC119" s="4">
        <v>1.59</v>
      </c>
      <c r="BD119" s="4">
        <v>8.0709999999999997</v>
      </c>
      <c r="BE119" s="4">
        <v>3090.4749999999999</v>
      </c>
      <c r="BF119" s="4">
        <v>0.38900000000000001</v>
      </c>
      <c r="BG119" s="4">
        <v>15.699</v>
      </c>
      <c r="BH119" s="4">
        <v>3.585</v>
      </c>
      <c r="BI119" s="4">
        <v>19.283999999999999</v>
      </c>
      <c r="BJ119" s="4">
        <v>13.603999999999999</v>
      </c>
      <c r="BK119" s="4">
        <v>3.1070000000000002</v>
      </c>
      <c r="BL119" s="4">
        <v>16.710999999999999</v>
      </c>
      <c r="BM119" s="4">
        <v>0</v>
      </c>
      <c r="BQ119" s="4">
        <v>1735.91</v>
      </c>
      <c r="BR119" s="4">
        <v>0.16126399999999999</v>
      </c>
      <c r="BS119" s="4">
        <v>-5</v>
      </c>
      <c r="BT119" s="4">
        <v>1.0297609999999999</v>
      </c>
      <c r="BU119" s="4">
        <v>3.9408880000000002</v>
      </c>
      <c r="BV119" s="4">
        <v>20.801172000000001</v>
      </c>
    </row>
    <row r="120" spans="1:74" x14ac:dyDescent="0.25">
      <c r="A120" s="2">
        <v>42801</v>
      </c>
      <c r="B120" s="3">
        <v>0.65414164351851845</v>
      </c>
      <c r="C120" s="4">
        <v>9.92</v>
      </c>
      <c r="D120" s="4">
        <v>1E-3</v>
      </c>
      <c r="E120" s="4">
        <v>10.493617</v>
      </c>
      <c r="F120" s="4">
        <v>463.7</v>
      </c>
      <c r="G120" s="4">
        <v>108.2</v>
      </c>
      <c r="H120" s="4">
        <v>-4.5</v>
      </c>
      <c r="J120" s="4">
        <v>7.6</v>
      </c>
      <c r="K120" s="4">
        <v>0.92300000000000004</v>
      </c>
      <c r="L120" s="4">
        <v>9.1567000000000007</v>
      </c>
      <c r="M120" s="4">
        <v>1E-3</v>
      </c>
      <c r="N120" s="4">
        <v>428.00080000000003</v>
      </c>
      <c r="O120" s="4">
        <v>99.885900000000007</v>
      </c>
      <c r="P120" s="4">
        <v>527.9</v>
      </c>
      <c r="Q120" s="4">
        <v>370.89429999999999</v>
      </c>
      <c r="R120" s="4">
        <v>86.558499999999995</v>
      </c>
      <c r="S120" s="4">
        <v>457.5</v>
      </c>
      <c r="T120" s="4">
        <v>0</v>
      </c>
      <c r="W120" s="4">
        <v>0</v>
      </c>
      <c r="X120" s="4">
        <v>7.0149999999999997</v>
      </c>
      <c r="Y120" s="4">
        <v>11.8</v>
      </c>
      <c r="Z120" s="4">
        <v>820</v>
      </c>
      <c r="AA120" s="4">
        <v>837</v>
      </c>
      <c r="AB120" s="4">
        <v>859</v>
      </c>
      <c r="AC120" s="4">
        <v>30</v>
      </c>
      <c r="AD120" s="4">
        <v>17.97</v>
      </c>
      <c r="AE120" s="4">
        <v>0.41</v>
      </c>
      <c r="AF120" s="4">
        <v>957</v>
      </c>
      <c r="AG120" s="4">
        <v>11</v>
      </c>
      <c r="AH120" s="4">
        <v>29.760999999999999</v>
      </c>
      <c r="AI120" s="4">
        <v>32</v>
      </c>
      <c r="AJ120" s="4">
        <v>190</v>
      </c>
      <c r="AK120" s="4">
        <v>190</v>
      </c>
      <c r="AL120" s="4">
        <v>3.3</v>
      </c>
      <c r="AM120" s="4">
        <v>195.5</v>
      </c>
      <c r="AN120" s="4" t="s">
        <v>155</v>
      </c>
      <c r="AO120" s="4">
        <v>2</v>
      </c>
      <c r="AP120" s="5">
        <v>0.86248842592592589</v>
      </c>
      <c r="AQ120" s="4">
        <v>47.164219000000003</v>
      </c>
      <c r="AR120" s="4">
        <v>-88.487995999999995</v>
      </c>
      <c r="AS120" s="4">
        <v>316.10000000000002</v>
      </c>
      <c r="AT120" s="4">
        <v>22.8</v>
      </c>
      <c r="AU120" s="4">
        <v>12</v>
      </c>
      <c r="AV120" s="4">
        <v>9</v>
      </c>
      <c r="AW120" s="4" t="s">
        <v>415</v>
      </c>
      <c r="AX120" s="4">
        <v>1.8708</v>
      </c>
      <c r="AY120" s="4">
        <v>1.0708</v>
      </c>
      <c r="AZ120" s="4">
        <v>2.8353999999999999</v>
      </c>
      <c r="BA120" s="4">
        <v>13.836</v>
      </c>
      <c r="BB120" s="4">
        <v>21.3</v>
      </c>
      <c r="BC120" s="4">
        <v>1.54</v>
      </c>
      <c r="BD120" s="4">
        <v>8.3390000000000004</v>
      </c>
      <c r="BE120" s="4">
        <v>3090.3710000000001</v>
      </c>
      <c r="BF120" s="4">
        <v>0.20799999999999999</v>
      </c>
      <c r="BG120" s="4">
        <v>15.127000000000001</v>
      </c>
      <c r="BH120" s="4">
        <v>3.53</v>
      </c>
      <c r="BI120" s="4">
        <v>18.657</v>
      </c>
      <c r="BJ120" s="4">
        <v>13.109</v>
      </c>
      <c r="BK120" s="4">
        <v>3.0590000000000002</v>
      </c>
      <c r="BL120" s="4">
        <v>16.167999999999999</v>
      </c>
      <c r="BM120" s="4">
        <v>0</v>
      </c>
      <c r="BQ120" s="4">
        <v>1721.4659999999999</v>
      </c>
      <c r="BR120" s="4">
        <v>0.17689299999999999</v>
      </c>
      <c r="BS120" s="4">
        <v>-5</v>
      </c>
      <c r="BT120" s="4">
        <v>1.030761</v>
      </c>
      <c r="BU120" s="4">
        <v>4.3228229999999996</v>
      </c>
      <c r="BV120" s="4">
        <v>20.821372</v>
      </c>
    </row>
    <row r="121" spans="1:74" x14ac:dyDescent="0.25">
      <c r="A121" s="2">
        <v>42801</v>
      </c>
      <c r="B121" s="3">
        <v>0.6541532175925926</v>
      </c>
      <c r="C121" s="4">
        <v>10.1</v>
      </c>
      <c r="D121" s="4">
        <v>2.0000000000000001E-4</v>
      </c>
      <c r="E121" s="4">
        <v>2.2277230000000001</v>
      </c>
      <c r="F121" s="4">
        <v>456.3</v>
      </c>
      <c r="G121" s="4">
        <v>110.5</v>
      </c>
      <c r="H121" s="4">
        <v>-5.6</v>
      </c>
      <c r="J121" s="4">
        <v>7.47</v>
      </c>
      <c r="K121" s="4">
        <v>0.92169999999999996</v>
      </c>
      <c r="L121" s="4">
        <v>9.3094999999999999</v>
      </c>
      <c r="M121" s="4">
        <v>2.0000000000000001E-4</v>
      </c>
      <c r="N121" s="4">
        <v>420.6146</v>
      </c>
      <c r="O121" s="4">
        <v>101.8105</v>
      </c>
      <c r="P121" s="4">
        <v>522.4</v>
      </c>
      <c r="Q121" s="4">
        <v>364.10359999999997</v>
      </c>
      <c r="R121" s="4">
        <v>88.131900000000002</v>
      </c>
      <c r="S121" s="4">
        <v>452.2</v>
      </c>
      <c r="T121" s="4">
        <v>0</v>
      </c>
      <c r="W121" s="4">
        <v>0</v>
      </c>
      <c r="X121" s="4">
        <v>6.8807999999999998</v>
      </c>
      <c r="Y121" s="4">
        <v>11.8</v>
      </c>
      <c r="Z121" s="4">
        <v>821</v>
      </c>
      <c r="AA121" s="4">
        <v>838</v>
      </c>
      <c r="AB121" s="4">
        <v>858</v>
      </c>
      <c r="AC121" s="4">
        <v>29.2</v>
      </c>
      <c r="AD121" s="4">
        <v>17.52</v>
      </c>
      <c r="AE121" s="4">
        <v>0.4</v>
      </c>
      <c r="AF121" s="4">
        <v>957</v>
      </c>
      <c r="AG121" s="4">
        <v>11</v>
      </c>
      <c r="AH121" s="4">
        <v>30</v>
      </c>
      <c r="AI121" s="4">
        <v>32</v>
      </c>
      <c r="AJ121" s="4">
        <v>190</v>
      </c>
      <c r="AK121" s="4">
        <v>190</v>
      </c>
      <c r="AL121" s="4">
        <v>3.2</v>
      </c>
      <c r="AM121" s="4">
        <v>195.1</v>
      </c>
      <c r="AN121" s="4" t="s">
        <v>155</v>
      </c>
      <c r="AO121" s="4">
        <v>2</v>
      </c>
      <c r="AP121" s="5">
        <v>0.86249999999999993</v>
      </c>
      <c r="AQ121" s="4">
        <v>47.164214000000001</v>
      </c>
      <c r="AR121" s="4">
        <v>-88.488130999999996</v>
      </c>
      <c r="AS121" s="4">
        <v>316.2</v>
      </c>
      <c r="AT121" s="4">
        <v>22.9</v>
      </c>
      <c r="AU121" s="4">
        <v>12</v>
      </c>
      <c r="AV121" s="4">
        <v>9</v>
      </c>
      <c r="AW121" s="4" t="s">
        <v>415</v>
      </c>
      <c r="AX121" s="4">
        <v>1.6459999999999999</v>
      </c>
      <c r="AY121" s="4">
        <v>1.2</v>
      </c>
      <c r="AZ121" s="4">
        <v>2.4398</v>
      </c>
      <c r="BA121" s="4">
        <v>13.836</v>
      </c>
      <c r="BB121" s="4">
        <v>20.93</v>
      </c>
      <c r="BC121" s="4">
        <v>1.51</v>
      </c>
      <c r="BD121" s="4">
        <v>8.4920000000000009</v>
      </c>
      <c r="BE121" s="4">
        <v>3090.4110000000001</v>
      </c>
      <c r="BF121" s="4">
        <v>4.2999999999999997E-2</v>
      </c>
      <c r="BG121" s="4">
        <v>14.622</v>
      </c>
      <c r="BH121" s="4">
        <v>3.5390000000000001</v>
      </c>
      <c r="BI121" s="4">
        <v>18.161999999999999</v>
      </c>
      <c r="BJ121" s="4">
        <v>12.657999999999999</v>
      </c>
      <c r="BK121" s="4">
        <v>3.0640000000000001</v>
      </c>
      <c r="BL121" s="4">
        <v>15.721</v>
      </c>
      <c r="BM121" s="4">
        <v>0</v>
      </c>
      <c r="BQ121" s="4">
        <v>1660.836</v>
      </c>
      <c r="BR121" s="4">
        <v>0.14879899999999999</v>
      </c>
      <c r="BS121" s="4">
        <v>-5</v>
      </c>
      <c r="BT121" s="4">
        <v>1.0302389999999999</v>
      </c>
      <c r="BU121" s="4">
        <v>3.6362760000000001</v>
      </c>
      <c r="BV121" s="4">
        <v>20.810828000000001</v>
      </c>
    </row>
    <row r="122" spans="1:74" x14ac:dyDescent="0.25">
      <c r="A122" s="2">
        <v>42801</v>
      </c>
      <c r="B122" s="3">
        <v>0.65416479166666663</v>
      </c>
      <c r="C122" s="4">
        <v>9.9600000000000009</v>
      </c>
      <c r="D122" s="4">
        <v>0</v>
      </c>
      <c r="E122" s="4">
        <v>0</v>
      </c>
      <c r="F122" s="4">
        <v>444.4</v>
      </c>
      <c r="G122" s="4">
        <v>110.5</v>
      </c>
      <c r="H122" s="4">
        <v>-1.3</v>
      </c>
      <c r="J122" s="4">
        <v>7.05</v>
      </c>
      <c r="K122" s="4">
        <v>0.92279999999999995</v>
      </c>
      <c r="L122" s="4">
        <v>9.1919000000000004</v>
      </c>
      <c r="M122" s="4">
        <v>0</v>
      </c>
      <c r="N122" s="4">
        <v>410.13150000000002</v>
      </c>
      <c r="O122" s="4">
        <v>101.9744</v>
      </c>
      <c r="P122" s="4">
        <v>512.1</v>
      </c>
      <c r="Q122" s="4">
        <v>354.90960000000001</v>
      </c>
      <c r="R122" s="4">
        <v>88.244200000000006</v>
      </c>
      <c r="S122" s="4">
        <v>443.2</v>
      </c>
      <c r="T122" s="4">
        <v>0</v>
      </c>
      <c r="W122" s="4">
        <v>0</v>
      </c>
      <c r="X122" s="4">
        <v>6.5071000000000003</v>
      </c>
      <c r="Y122" s="4">
        <v>11.9</v>
      </c>
      <c r="Z122" s="4">
        <v>821</v>
      </c>
      <c r="AA122" s="4">
        <v>837</v>
      </c>
      <c r="AB122" s="4">
        <v>859</v>
      </c>
      <c r="AC122" s="4">
        <v>29</v>
      </c>
      <c r="AD122" s="4">
        <v>17.37</v>
      </c>
      <c r="AE122" s="4">
        <v>0.4</v>
      </c>
      <c r="AF122" s="4">
        <v>957</v>
      </c>
      <c r="AG122" s="4">
        <v>11</v>
      </c>
      <c r="AH122" s="4">
        <v>30</v>
      </c>
      <c r="AI122" s="4">
        <v>32</v>
      </c>
      <c r="AJ122" s="4">
        <v>190</v>
      </c>
      <c r="AK122" s="4">
        <v>190</v>
      </c>
      <c r="AL122" s="4">
        <v>3.3</v>
      </c>
      <c r="AM122" s="4">
        <v>195</v>
      </c>
      <c r="AN122" s="4" t="s">
        <v>155</v>
      </c>
      <c r="AO122" s="4">
        <v>2</v>
      </c>
      <c r="AP122" s="5">
        <v>0.86251157407407408</v>
      </c>
      <c r="AQ122" s="4">
        <v>47.164217999999998</v>
      </c>
      <c r="AR122" s="4">
        <v>-88.488264999999998</v>
      </c>
      <c r="AS122" s="4">
        <v>316.2</v>
      </c>
      <c r="AT122" s="4">
        <v>22.9</v>
      </c>
      <c r="AU122" s="4">
        <v>12</v>
      </c>
      <c r="AV122" s="4">
        <v>9</v>
      </c>
      <c r="AW122" s="4" t="s">
        <v>415</v>
      </c>
      <c r="AX122" s="4">
        <v>1</v>
      </c>
      <c r="AY122" s="4">
        <v>1.2354000000000001</v>
      </c>
      <c r="AZ122" s="4">
        <v>1.6354</v>
      </c>
      <c r="BA122" s="4">
        <v>13.836</v>
      </c>
      <c r="BB122" s="4">
        <v>21.22</v>
      </c>
      <c r="BC122" s="4">
        <v>1.53</v>
      </c>
      <c r="BD122" s="4">
        <v>8.36</v>
      </c>
      <c r="BE122" s="4">
        <v>3090.6489999999999</v>
      </c>
      <c r="BF122" s="4">
        <v>0</v>
      </c>
      <c r="BG122" s="4">
        <v>14.441000000000001</v>
      </c>
      <c r="BH122" s="4">
        <v>3.5910000000000002</v>
      </c>
      <c r="BI122" s="4">
        <v>18.032</v>
      </c>
      <c r="BJ122" s="4">
        <v>12.497</v>
      </c>
      <c r="BK122" s="4">
        <v>3.1070000000000002</v>
      </c>
      <c r="BL122" s="4">
        <v>15.603999999999999</v>
      </c>
      <c r="BM122" s="4">
        <v>0</v>
      </c>
      <c r="BQ122" s="4">
        <v>1590.856</v>
      </c>
      <c r="BR122" s="4">
        <v>0.20977299999999999</v>
      </c>
      <c r="BS122" s="4">
        <v>-5</v>
      </c>
      <c r="BT122" s="4">
        <v>1.030761</v>
      </c>
      <c r="BU122" s="4">
        <v>5.126328</v>
      </c>
      <c r="BV122" s="4">
        <v>20.821372</v>
      </c>
    </row>
    <row r="123" spans="1:74" x14ac:dyDescent="0.25">
      <c r="A123" s="2">
        <v>42801</v>
      </c>
      <c r="B123" s="3">
        <v>0.65417636574074078</v>
      </c>
      <c r="C123" s="4">
        <v>9.5350000000000001</v>
      </c>
      <c r="D123" s="4">
        <v>1.1999999999999999E-3</v>
      </c>
      <c r="E123" s="4">
        <v>12.383721</v>
      </c>
      <c r="F123" s="4">
        <v>440.3</v>
      </c>
      <c r="G123" s="4">
        <v>110.5</v>
      </c>
      <c r="H123" s="4">
        <v>-4</v>
      </c>
      <c r="J123" s="4">
        <v>6.83</v>
      </c>
      <c r="K123" s="4">
        <v>0.92610000000000003</v>
      </c>
      <c r="L123" s="4">
        <v>8.8306000000000004</v>
      </c>
      <c r="M123" s="4">
        <v>1.1000000000000001E-3</v>
      </c>
      <c r="N123" s="4">
        <v>407.75920000000002</v>
      </c>
      <c r="O123" s="4">
        <v>102.3334</v>
      </c>
      <c r="P123" s="4">
        <v>510.1</v>
      </c>
      <c r="Q123" s="4">
        <v>352.85680000000002</v>
      </c>
      <c r="R123" s="4">
        <v>88.5548</v>
      </c>
      <c r="S123" s="4">
        <v>441.4</v>
      </c>
      <c r="T123" s="4">
        <v>0</v>
      </c>
      <c r="W123" s="4">
        <v>0</v>
      </c>
      <c r="X123" s="4">
        <v>6.3266</v>
      </c>
      <c r="Y123" s="4">
        <v>11.8</v>
      </c>
      <c r="Z123" s="4">
        <v>821</v>
      </c>
      <c r="AA123" s="4">
        <v>839</v>
      </c>
      <c r="AB123" s="4">
        <v>859</v>
      </c>
      <c r="AC123" s="4">
        <v>29</v>
      </c>
      <c r="AD123" s="4">
        <v>17.37</v>
      </c>
      <c r="AE123" s="4">
        <v>0.4</v>
      </c>
      <c r="AF123" s="4">
        <v>957</v>
      </c>
      <c r="AG123" s="4">
        <v>11</v>
      </c>
      <c r="AH123" s="4">
        <v>30</v>
      </c>
      <c r="AI123" s="4">
        <v>32</v>
      </c>
      <c r="AJ123" s="4">
        <v>190</v>
      </c>
      <c r="AK123" s="4">
        <v>190</v>
      </c>
      <c r="AL123" s="4">
        <v>3.3</v>
      </c>
      <c r="AM123" s="4">
        <v>195</v>
      </c>
      <c r="AN123" s="4" t="s">
        <v>155</v>
      </c>
      <c r="AO123" s="4">
        <v>2</v>
      </c>
      <c r="AP123" s="5">
        <v>0.86252314814814823</v>
      </c>
      <c r="AQ123" s="4">
        <v>47.164234</v>
      </c>
      <c r="AR123" s="4">
        <v>-88.488397000000006</v>
      </c>
      <c r="AS123" s="4">
        <v>316.2</v>
      </c>
      <c r="AT123" s="4">
        <v>23</v>
      </c>
      <c r="AU123" s="4">
        <v>12</v>
      </c>
      <c r="AV123" s="4">
        <v>10</v>
      </c>
      <c r="AW123" s="4" t="s">
        <v>412</v>
      </c>
      <c r="AX123" s="4">
        <v>1.1060939999999999</v>
      </c>
      <c r="AY123" s="4">
        <v>1.3353649999999999</v>
      </c>
      <c r="AZ123" s="4">
        <v>1.8060940000000001</v>
      </c>
      <c r="BA123" s="4">
        <v>13.836</v>
      </c>
      <c r="BB123" s="4">
        <v>22.12</v>
      </c>
      <c r="BC123" s="4">
        <v>1.6</v>
      </c>
      <c r="BD123" s="4">
        <v>7.98</v>
      </c>
      <c r="BE123" s="4">
        <v>3090.797</v>
      </c>
      <c r="BF123" s="4">
        <v>0.255</v>
      </c>
      <c r="BG123" s="4">
        <v>14.946</v>
      </c>
      <c r="BH123" s="4">
        <v>3.7509999999999999</v>
      </c>
      <c r="BI123" s="4">
        <v>18.696999999999999</v>
      </c>
      <c r="BJ123" s="4">
        <v>12.933</v>
      </c>
      <c r="BK123" s="4">
        <v>3.246</v>
      </c>
      <c r="BL123" s="4">
        <v>16.178999999999998</v>
      </c>
      <c r="BM123" s="4">
        <v>0</v>
      </c>
      <c r="BQ123" s="4">
        <v>1610.068</v>
      </c>
      <c r="BR123" s="4">
        <v>0.23808799999999999</v>
      </c>
      <c r="BS123" s="4">
        <v>-5</v>
      </c>
      <c r="BT123" s="4">
        <v>1.0302389999999999</v>
      </c>
      <c r="BU123" s="4">
        <v>5.818276</v>
      </c>
      <c r="BV123" s="4">
        <v>20.810828000000001</v>
      </c>
    </row>
    <row r="124" spans="1:74" x14ac:dyDescent="0.25">
      <c r="A124" s="2">
        <v>42801</v>
      </c>
      <c r="B124" s="3">
        <v>0.65418793981481482</v>
      </c>
      <c r="C124" s="4">
        <v>9.42</v>
      </c>
      <c r="D124" s="4">
        <v>3.0000000000000001E-3</v>
      </c>
      <c r="E124" s="4">
        <v>30</v>
      </c>
      <c r="F124" s="4">
        <v>438.4</v>
      </c>
      <c r="G124" s="4">
        <v>118</v>
      </c>
      <c r="H124" s="4">
        <v>-1.8</v>
      </c>
      <c r="J124" s="4">
        <v>7.25</v>
      </c>
      <c r="K124" s="4">
        <v>0.92700000000000005</v>
      </c>
      <c r="L124" s="4">
        <v>8.7324000000000002</v>
      </c>
      <c r="M124" s="4">
        <v>2.8E-3</v>
      </c>
      <c r="N124" s="4">
        <v>406.39640000000003</v>
      </c>
      <c r="O124" s="4">
        <v>109.4016</v>
      </c>
      <c r="P124" s="4">
        <v>515.79999999999995</v>
      </c>
      <c r="Q124" s="4">
        <v>351.67750000000001</v>
      </c>
      <c r="R124" s="4">
        <v>94.671300000000002</v>
      </c>
      <c r="S124" s="4">
        <v>446.3</v>
      </c>
      <c r="T124" s="4">
        <v>0</v>
      </c>
      <c r="W124" s="4">
        <v>0</v>
      </c>
      <c r="X124" s="4">
        <v>6.7245999999999997</v>
      </c>
      <c r="Y124" s="4">
        <v>11.9</v>
      </c>
      <c r="Z124" s="4">
        <v>822</v>
      </c>
      <c r="AA124" s="4">
        <v>838</v>
      </c>
      <c r="AB124" s="4">
        <v>860</v>
      </c>
      <c r="AC124" s="4">
        <v>29</v>
      </c>
      <c r="AD124" s="4">
        <v>17.37</v>
      </c>
      <c r="AE124" s="4">
        <v>0.4</v>
      </c>
      <c r="AF124" s="4">
        <v>957</v>
      </c>
      <c r="AG124" s="4">
        <v>11</v>
      </c>
      <c r="AH124" s="4">
        <v>29.239000000000001</v>
      </c>
      <c r="AI124" s="4">
        <v>32</v>
      </c>
      <c r="AJ124" s="4">
        <v>190</v>
      </c>
      <c r="AK124" s="4">
        <v>190</v>
      </c>
      <c r="AL124" s="4">
        <v>3.4</v>
      </c>
      <c r="AM124" s="4">
        <v>195</v>
      </c>
      <c r="AN124" s="4" t="s">
        <v>155</v>
      </c>
      <c r="AO124" s="4">
        <v>2</v>
      </c>
      <c r="AP124" s="5">
        <v>0.86253472222222216</v>
      </c>
      <c r="AQ124" s="4">
        <v>47.164262000000001</v>
      </c>
      <c r="AR124" s="4">
        <v>-88.488525999999993</v>
      </c>
      <c r="AS124" s="4">
        <v>316.39999999999998</v>
      </c>
      <c r="AT124" s="4">
        <v>23</v>
      </c>
      <c r="AU124" s="4">
        <v>12</v>
      </c>
      <c r="AV124" s="4">
        <v>10</v>
      </c>
      <c r="AW124" s="4" t="s">
        <v>412</v>
      </c>
      <c r="AX124" s="4">
        <v>1.3</v>
      </c>
      <c r="AY124" s="4">
        <v>1.4</v>
      </c>
      <c r="AZ124" s="4">
        <v>2</v>
      </c>
      <c r="BA124" s="4">
        <v>13.836</v>
      </c>
      <c r="BB124" s="4">
        <v>22.37</v>
      </c>
      <c r="BC124" s="4">
        <v>1.62</v>
      </c>
      <c r="BD124" s="4">
        <v>7.875</v>
      </c>
      <c r="BE124" s="4">
        <v>3090.3690000000001</v>
      </c>
      <c r="BF124" s="4">
        <v>0.626</v>
      </c>
      <c r="BG124" s="4">
        <v>15.061</v>
      </c>
      <c r="BH124" s="4">
        <v>4.0549999999999997</v>
      </c>
      <c r="BI124" s="4">
        <v>19.116</v>
      </c>
      <c r="BJ124" s="4">
        <v>13.032999999999999</v>
      </c>
      <c r="BK124" s="4">
        <v>3.5089999999999999</v>
      </c>
      <c r="BL124" s="4">
        <v>16.542000000000002</v>
      </c>
      <c r="BM124" s="4">
        <v>0</v>
      </c>
      <c r="BQ124" s="4">
        <v>1730.4010000000001</v>
      </c>
      <c r="BR124" s="4">
        <v>0.27272299999999999</v>
      </c>
      <c r="BS124" s="4">
        <v>-5</v>
      </c>
      <c r="BT124" s="4">
        <v>1.030761</v>
      </c>
      <c r="BU124" s="4">
        <v>6.6646679999999998</v>
      </c>
      <c r="BV124" s="4">
        <v>20.821372</v>
      </c>
    </row>
    <row r="125" spans="1:74" x14ac:dyDescent="0.25">
      <c r="A125" s="2">
        <v>42801</v>
      </c>
      <c r="B125" s="3">
        <v>0.65419951388888886</v>
      </c>
      <c r="C125" s="4">
        <v>9.4789999999999992</v>
      </c>
      <c r="D125" s="4">
        <v>3.0000000000000001E-3</v>
      </c>
      <c r="E125" s="4">
        <v>30</v>
      </c>
      <c r="F125" s="4">
        <v>435.8</v>
      </c>
      <c r="G125" s="4">
        <v>133.5</v>
      </c>
      <c r="H125" s="4">
        <v>-2.2999999999999998</v>
      </c>
      <c r="J125" s="4">
        <v>7.63</v>
      </c>
      <c r="K125" s="4">
        <v>0.92659999999999998</v>
      </c>
      <c r="L125" s="4">
        <v>8.7832000000000008</v>
      </c>
      <c r="M125" s="4">
        <v>2.8E-3</v>
      </c>
      <c r="N125" s="4">
        <v>403.76979999999998</v>
      </c>
      <c r="O125" s="4">
        <v>123.6801</v>
      </c>
      <c r="P125" s="4">
        <v>527.4</v>
      </c>
      <c r="Q125" s="4">
        <v>349.40460000000002</v>
      </c>
      <c r="R125" s="4">
        <v>107.0273</v>
      </c>
      <c r="S125" s="4">
        <v>456.4</v>
      </c>
      <c r="T125" s="4">
        <v>0</v>
      </c>
      <c r="W125" s="4">
        <v>0</v>
      </c>
      <c r="X125" s="4">
        <v>7.0701999999999998</v>
      </c>
      <c r="Y125" s="4">
        <v>11.8</v>
      </c>
      <c r="Z125" s="4">
        <v>821</v>
      </c>
      <c r="AA125" s="4">
        <v>838</v>
      </c>
      <c r="AB125" s="4">
        <v>859</v>
      </c>
      <c r="AC125" s="4">
        <v>29</v>
      </c>
      <c r="AD125" s="4">
        <v>17.37</v>
      </c>
      <c r="AE125" s="4">
        <v>0.4</v>
      </c>
      <c r="AF125" s="4">
        <v>957</v>
      </c>
      <c r="AG125" s="4">
        <v>11</v>
      </c>
      <c r="AH125" s="4">
        <v>29</v>
      </c>
      <c r="AI125" s="4">
        <v>32</v>
      </c>
      <c r="AJ125" s="4">
        <v>190</v>
      </c>
      <c r="AK125" s="4">
        <v>190</v>
      </c>
      <c r="AL125" s="4">
        <v>3.4</v>
      </c>
      <c r="AM125" s="4">
        <v>195.3</v>
      </c>
      <c r="AN125" s="4" t="s">
        <v>155</v>
      </c>
      <c r="AO125" s="4">
        <v>2</v>
      </c>
      <c r="AP125" s="5">
        <v>0.86254629629629631</v>
      </c>
      <c r="AQ125" s="4">
        <v>47.164282</v>
      </c>
      <c r="AR125" s="4">
        <v>-88.488663000000003</v>
      </c>
      <c r="AS125" s="4">
        <v>316.39999999999998</v>
      </c>
      <c r="AT125" s="4">
        <v>23.3</v>
      </c>
      <c r="AU125" s="4">
        <v>12</v>
      </c>
      <c r="AV125" s="4">
        <v>10</v>
      </c>
      <c r="AW125" s="4" t="s">
        <v>412</v>
      </c>
      <c r="AX125" s="4">
        <v>1.1938</v>
      </c>
      <c r="AY125" s="4">
        <v>1.4</v>
      </c>
      <c r="AZ125" s="4">
        <v>1.9292</v>
      </c>
      <c r="BA125" s="4">
        <v>13.836</v>
      </c>
      <c r="BB125" s="4">
        <v>22.24</v>
      </c>
      <c r="BC125" s="4">
        <v>1.61</v>
      </c>
      <c r="BD125" s="4">
        <v>7.9269999999999996</v>
      </c>
      <c r="BE125" s="4">
        <v>3090.2930000000001</v>
      </c>
      <c r="BF125" s="4">
        <v>0.622</v>
      </c>
      <c r="BG125" s="4">
        <v>14.877000000000001</v>
      </c>
      <c r="BH125" s="4">
        <v>4.5570000000000004</v>
      </c>
      <c r="BI125" s="4">
        <v>19.434000000000001</v>
      </c>
      <c r="BJ125" s="4">
        <v>12.874000000000001</v>
      </c>
      <c r="BK125" s="4">
        <v>3.9430000000000001</v>
      </c>
      <c r="BL125" s="4">
        <v>16.817</v>
      </c>
      <c r="BM125" s="4">
        <v>0</v>
      </c>
      <c r="BQ125" s="4">
        <v>1808.7260000000001</v>
      </c>
      <c r="BR125" s="4">
        <v>0.25484299999999999</v>
      </c>
      <c r="BS125" s="4">
        <v>-5</v>
      </c>
      <c r="BT125" s="4">
        <v>1.0309999999999999</v>
      </c>
      <c r="BU125" s="4">
        <v>6.2277259999999997</v>
      </c>
      <c r="BV125" s="4">
        <v>20.8262</v>
      </c>
    </row>
    <row r="126" spans="1:74" x14ac:dyDescent="0.25">
      <c r="A126" s="2">
        <v>42801</v>
      </c>
      <c r="B126" s="3">
        <v>0.6542110879629629</v>
      </c>
      <c r="C126" s="4">
        <v>9.5299999999999994</v>
      </c>
      <c r="D126" s="4">
        <v>3.0000000000000001E-3</v>
      </c>
      <c r="E126" s="4">
        <v>30</v>
      </c>
      <c r="F126" s="4">
        <v>431.4</v>
      </c>
      <c r="G126" s="4">
        <v>135.6</v>
      </c>
      <c r="H126" s="4">
        <v>-4.8</v>
      </c>
      <c r="J126" s="4">
        <v>7.77</v>
      </c>
      <c r="K126" s="4">
        <v>0.92620000000000002</v>
      </c>
      <c r="L126" s="4">
        <v>8.8267000000000007</v>
      </c>
      <c r="M126" s="4">
        <v>2.8E-3</v>
      </c>
      <c r="N126" s="4">
        <v>399.54500000000002</v>
      </c>
      <c r="O126" s="4">
        <v>125.5877</v>
      </c>
      <c r="P126" s="4">
        <v>525.1</v>
      </c>
      <c r="Q126" s="4">
        <v>345.74860000000001</v>
      </c>
      <c r="R126" s="4">
        <v>108.6781</v>
      </c>
      <c r="S126" s="4">
        <v>454.4</v>
      </c>
      <c r="T126" s="4">
        <v>0</v>
      </c>
      <c r="W126" s="4">
        <v>0</v>
      </c>
      <c r="X126" s="4">
        <v>7.2005999999999997</v>
      </c>
      <c r="Y126" s="4">
        <v>11.8</v>
      </c>
      <c r="Z126" s="4">
        <v>822</v>
      </c>
      <c r="AA126" s="4">
        <v>838</v>
      </c>
      <c r="AB126" s="4">
        <v>860</v>
      </c>
      <c r="AC126" s="4">
        <v>29</v>
      </c>
      <c r="AD126" s="4">
        <v>17.37</v>
      </c>
      <c r="AE126" s="4">
        <v>0.4</v>
      </c>
      <c r="AF126" s="4">
        <v>957</v>
      </c>
      <c r="AG126" s="4">
        <v>11</v>
      </c>
      <c r="AH126" s="4">
        <v>29</v>
      </c>
      <c r="AI126" s="4">
        <v>32</v>
      </c>
      <c r="AJ126" s="4">
        <v>190</v>
      </c>
      <c r="AK126" s="4">
        <v>190</v>
      </c>
      <c r="AL126" s="4">
        <v>3.4</v>
      </c>
      <c r="AM126" s="4">
        <v>195.7</v>
      </c>
      <c r="AN126" s="4" t="s">
        <v>155</v>
      </c>
      <c r="AO126" s="4">
        <v>2</v>
      </c>
      <c r="AP126" s="5">
        <v>0.86255787037037035</v>
      </c>
      <c r="AQ126" s="4">
        <v>47.164299999999997</v>
      </c>
      <c r="AR126" s="4">
        <v>-88.488799</v>
      </c>
      <c r="AS126" s="4">
        <v>316.5</v>
      </c>
      <c r="AT126" s="4">
        <v>23.6</v>
      </c>
      <c r="AU126" s="4">
        <v>12</v>
      </c>
      <c r="AV126" s="4">
        <v>10</v>
      </c>
      <c r="AW126" s="4" t="s">
        <v>412</v>
      </c>
      <c r="AX126" s="4">
        <v>1</v>
      </c>
      <c r="AY126" s="4">
        <v>1.4</v>
      </c>
      <c r="AZ126" s="4">
        <v>1.8</v>
      </c>
      <c r="BA126" s="4">
        <v>13.836</v>
      </c>
      <c r="BB126" s="4">
        <v>22.13</v>
      </c>
      <c r="BC126" s="4">
        <v>1.6</v>
      </c>
      <c r="BD126" s="4">
        <v>7.9720000000000004</v>
      </c>
      <c r="BE126" s="4">
        <v>3090.2289999999998</v>
      </c>
      <c r="BF126" s="4">
        <v>0.61899999999999999</v>
      </c>
      <c r="BG126" s="4">
        <v>14.648999999999999</v>
      </c>
      <c r="BH126" s="4">
        <v>4.6040000000000001</v>
      </c>
      <c r="BI126" s="4">
        <v>19.253</v>
      </c>
      <c r="BJ126" s="4">
        <v>12.676</v>
      </c>
      <c r="BK126" s="4">
        <v>3.984</v>
      </c>
      <c r="BL126" s="4">
        <v>16.661000000000001</v>
      </c>
      <c r="BM126" s="4">
        <v>0</v>
      </c>
      <c r="BQ126" s="4">
        <v>1832.991</v>
      </c>
      <c r="BR126" s="4">
        <v>0.22012599999999999</v>
      </c>
      <c r="BS126" s="4">
        <v>-5</v>
      </c>
      <c r="BT126" s="4">
        <v>1.0294779999999999</v>
      </c>
      <c r="BU126" s="4">
        <v>5.3793290000000002</v>
      </c>
      <c r="BV126" s="4">
        <v>20.795456000000001</v>
      </c>
    </row>
    <row r="127" spans="1:74" x14ac:dyDescent="0.25">
      <c r="A127" s="2">
        <v>42801</v>
      </c>
      <c r="B127" s="3">
        <v>0.65422266203703705</v>
      </c>
      <c r="C127" s="4">
        <v>9.5670000000000002</v>
      </c>
      <c r="D127" s="4">
        <v>2.2000000000000001E-3</v>
      </c>
      <c r="E127" s="4">
        <v>22.32358</v>
      </c>
      <c r="F127" s="4">
        <v>423.7</v>
      </c>
      <c r="G127" s="4">
        <v>139.80000000000001</v>
      </c>
      <c r="H127" s="4">
        <v>-0.7</v>
      </c>
      <c r="J127" s="4">
        <v>7.66</v>
      </c>
      <c r="K127" s="4">
        <v>0.92589999999999995</v>
      </c>
      <c r="L127" s="4">
        <v>8.8577999999999992</v>
      </c>
      <c r="M127" s="4">
        <v>2.0999999999999999E-3</v>
      </c>
      <c r="N127" s="4">
        <v>392.2765</v>
      </c>
      <c r="O127" s="4">
        <v>129.42679999999999</v>
      </c>
      <c r="P127" s="4">
        <v>521.70000000000005</v>
      </c>
      <c r="Q127" s="4">
        <v>339.45870000000002</v>
      </c>
      <c r="R127" s="4">
        <v>112.0003</v>
      </c>
      <c r="S127" s="4">
        <v>451.5</v>
      </c>
      <c r="T127" s="4">
        <v>0</v>
      </c>
      <c r="W127" s="4">
        <v>0</v>
      </c>
      <c r="X127" s="4">
        <v>7.0965999999999996</v>
      </c>
      <c r="Y127" s="4">
        <v>11.9</v>
      </c>
      <c r="Z127" s="4">
        <v>821</v>
      </c>
      <c r="AA127" s="4">
        <v>838</v>
      </c>
      <c r="AB127" s="4">
        <v>859</v>
      </c>
      <c r="AC127" s="4">
        <v>29</v>
      </c>
      <c r="AD127" s="4">
        <v>17.37</v>
      </c>
      <c r="AE127" s="4">
        <v>0.4</v>
      </c>
      <c r="AF127" s="4">
        <v>957</v>
      </c>
      <c r="AG127" s="4">
        <v>11</v>
      </c>
      <c r="AH127" s="4">
        <v>29</v>
      </c>
      <c r="AI127" s="4">
        <v>32</v>
      </c>
      <c r="AJ127" s="4">
        <v>190.8</v>
      </c>
      <c r="AK127" s="4">
        <v>190</v>
      </c>
      <c r="AL127" s="4">
        <v>3.3</v>
      </c>
      <c r="AM127" s="4">
        <v>195.9</v>
      </c>
      <c r="AN127" s="4" t="s">
        <v>155</v>
      </c>
      <c r="AO127" s="4">
        <v>2</v>
      </c>
      <c r="AP127" s="5">
        <v>0.8625694444444445</v>
      </c>
      <c r="AQ127" s="4">
        <v>47.164306000000003</v>
      </c>
      <c r="AR127" s="4">
        <v>-88.488939999999999</v>
      </c>
      <c r="AS127" s="4">
        <v>316.5</v>
      </c>
      <c r="AT127" s="4">
        <v>24.2</v>
      </c>
      <c r="AU127" s="4">
        <v>12</v>
      </c>
      <c r="AV127" s="4">
        <v>10</v>
      </c>
      <c r="AW127" s="4" t="s">
        <v>412</v>
      </c>
      <c r="AX127" s="4">
        <v>1</v>
      </c>
      <c r="AY127" s="4">
        <v>1.4</v>
      </c>
      <c r="AZ127" s="4">
        <v>1.8</v>
      </c>
      <c r="BA127" s="4">
        <v>13.836</v>
      </c>
      <c r="BB127" s="4">
        <v>22.05</v>
      </c>
      <c r="BC127" s="4">
        <v>1.59</v>
      </c>
      <c r="BD127" s="4">
        <v>8.0090000000000003</v>
      </c>
      <c r="BE127" s="4">
        <v>3090.433</v>
      </c>
      <c r="BF127" s="4">
        <v>0.45900000000000002</v>
      </c>
      <c r="BG127" s="4">
        <v>14.333</v>
      </c>
      <c r="BH127" s="4">
        <v>4.7290000000000001</v>
      </c>
      <c r="BI127" s="4">
        <v>19.061</v>
      </c>
      <c r="BJ127" s="4">
        <v>12.403</v>
      </c>
      <c r="BK127" s="4">
        <v>4.0919999999999996</v>
      </c>
      <c r="BL127" s="4">
        <v>16.495000000000001</v>
      </c>
      <c r="BM127" s="4">
        <v>0</v>
      </c>
      <c r="BQ127" s="4">
        <v>1800.289</v>
      </c>
      <c r="BR127" s="4">
        <v>0.22189300000000001</v>
      </c>
      <c r="BS127" s="4">
        <v>-5</v>
      </c>
      <c r="BT127" s="4">
        <v>1.0312829999999999</v>
      </c>
      <c r="BU127" s="4">
        <v>5.4225110000000001</v>
      </c>
      <c r="BV127" s="4">
        <v>20.831917000000001</v>
      </c>
    </row>
    <row r="128" spans="1:74" x14ac:dyDescent="0.25">
      <c r="A128" s="2">
        <v>42801</v>
      </c>
      <c r="B128" s="3">
        <v>0.65423423611111109</v>
      </c>
      <c r="C128" s="4">
        <v>9.59</v>
      </c>
      <c r="D128" s="4">
        <v>2E-3</v>
      </c>
      <c r="E128" s="4">
        <v>20</v>
      </c>
      <c r="F128" s="4">
        <v>414.2</v>
      </c>
      <c r="G128" s="4">
        <v>146.1</v>
      </c>
      <c r="H128" s="4">
        <v>-4.2</v>
      </c>
      <c r="J128" s="4">
        <v>7.6</v>
      </c>
      <c r="K128" s="4">
        <v>0.92559999999999998</v>
      </c>
      <c r="L128" s="4">
        <v>8.8767999999999994</v>
      </c>
      <c r="M128" s="4">
        <v>1.9E-3</v>
      </c>
      <c r="N128" s="4">
        <v>383.39010000000002</v>
      </c>
      <c r="O128" s="4">
        <v>135.27600000000001</v>
      </c>
      <c r="P128" s="4">
        <v>518.70000000000005</v>
      </c>
      <c r="Q128" s="4">
        <v>331.7688</v>
      </c>
      <c r="R128" s="4">
        <v>117.06189999999999</v>
      </c>
      <c r="S128" s="4">
        <v>448.8</v>
      </c>
      <c r="T128" s="4">
        <v>0</v>
      </c>
      <c r="W128" s="4">
        <v>0</v>
      </c>
      <c r="X128" s="4">
        <v>7.0347999999999997</v>
      </c>
      <c r="Y128" s="4">
        <v>11.8</v>
      </c>
      <c r="Z128" s="4">
        <v>821</v>
      </c>
      <c r="AA128" s="4">
        <v>838</v>
      </c>
      <c r="AB128" s="4">
        <v>859</v>
      </c>
      <c r="AC128" s="4">
        <v>29</v>
      </c>
      <c r="AD128" s="4">
        <v>17.37</v>
      </c>
      <c r="AE128" s="4">
        <v>0.4</v>
      </c>
      <c r="AF128" s="4">
        <v>957</v>
      </c>
      <c r="AG128" s="4">
        <v>11</v>
      </c>
      <c r="AH128" s="4">
        <v>29</v>
      </c>
      <c r="AI128" s="4">
        <v>32</v>
      </c>
      <c r="AJ128" s="4">
        <v>191</v>
      </c>
      <c r="AK128" s="4">
        <v>190</v>
      </c>
      <c r="AL128" s="4">
        <v>3.2</v>
      </c>
      <c r="AM128" s="4">
        <v>195.6</v>
      </c>
      <c r="AN128" s="4" t="s">
        <v>155</v>
      </c>
      <c r="AO128" s="4">
        <v>2</v>
      </c>
      <c r="AP128" s="5">
        <v>0.86258101851851843</v>
      </c>
      <c r="AQ128" s="4">
        <v>47.164296999999998</v>
      </c>
      <c r="AR128" s="4">
        <v>-88.489086999999998</v>
      </c>
      <c r="AS128" s="4">
        <v>316.7</v>
      </c>
      <c r="AT128" s="4">
        <v>25</v>
      </c>
      <c r="AU128" s="4">
        <v>12</v>
      </c>
      <c r="AV128" s="4">
        <v>10</v>
      </c>
      <c r="AW128" s="4" t="s">
        <v>412</v>
      </c>
      <c r="AX128" s="4">
        <v>1.0354000000000001</v>
      </c>
      <c r="AY128" s="4">
        <v>1.4354</v>
      </c>
      <c r="AZ128" s="4">
        <v>1.8353999999999999</v>
      </c>
      <c r="BA128" s="4">
        <v>13.836</v>
      </c>
      <c r="BB128" s="4">
        <v>22</v>
      </c>
      <c r="BC128" s="4">
        <v>1.59</v>
      </c>
      <c r="BD128" s="4">
        <v>8.0340000000000007</v>
      </c>
      <c r="BE128" s="4">
        <v>3090.4789999999998</v>
      </c>
      <c r="BF128" s="4">
        <v>0.41</v>
      </c>
      <c r="BG128" s="4">
        <v>13.978</v>
      </c>
      <c r="BH128" s="4">
        <v>4.9320000000000004</v>
      </c>
      <c r="BI128" s="4">
        <v>18.91</v>
      </c>
      <c r="BJ128" s="4">
        <v>12.096</v>
      </c>
      <c r="BK128" s="4">
        <v>4.2679999999999998</v>
      </c>
      <c r="BL128" s="4">
        <v>16.364000000000001</v>
      </c>
      <c r="BM128" s="4">
        <v>0</v>
      </c>
      <c r="BQ128" s="4">
        <v>1780.818</v>
      </c>
      <c r="BR128" s="4">
        <v>0.18010100000000001</v>
      </c>
      <c r="BS128" s="4">
        <v>-5</v>
      </c>
      <c r="BT128" s="4">
        <v>1.030478</v>
      </c>
      <c r="BU128" s="4">
        <v>4.4012180000000001</v>
      </c>
      <c r="BV128" s="4">
        <v>20.815656000000001</v>
      </c>
    </row>
    <row r="129" spans="1:74" x14ac:dyDescent="0.25">
      <c r="A129" s="2">
        <v>42801</v>
      </c>
      <c r="B129" s="3">
        <v>0.65424581018518524</v>
      </c>
      <c r="C129" s="4">
        <v>9.5850000000000009</v>
      </c>
      <c r="D129" s="4">
        <v>2E-3</v>
      </c>
      <c r="E129" s="4">
        <v>20</v>
      </c>
      <c r="F129" s="4">
        <v>408.8</v>
      </c>
      <c r="G129" s="4">
        <v>146.19999999999999</v>
      </c>
      <c r="H129" s="4">
        <v>-1.6</v>
      </c>
      <c r="J129" s="4">
        <v>7.6</v>
      </c>
      <c r="K129" s="4">
        <v>0.92569999999999997</v>
      </c>
      <c r="L129" s="4">
        <v>8.8731000000000009</v>
      </c>
      <c r="M129" s="4">
        <v>1.9E-3</v>
      </c>
      <c r="N129" s="4">
        <v>378.40559999999999</v>
      </c>
      <c r="O129" s="4">
        <v>135.3364</v>
      </c>
      <c r="P129" s="4">
        <v>513.70000000000005</v>
      </c>
      <c r="Q129" s="4">
        <v>327.45549999999997</v>
      </c>
      <c r="R129" s="4">
        <v>117.11409999999999</v>
      </c>
      <c r="S129" s="4">
        <v>444.6</v>
      </c>
      <c r="T129" s="4">
        <v>0</v>
      </c>
      <c r="W129" s="4">
        <v>0</v>
      </c>
      <c r="X129" s="4">
        <v>7.0353000000000003</v>
      </c>
      <c r="Y129" s="4">
        <v>11.9</v>
      </c>
      <c r="Z129" s="4">
        <v>821</v>
      </c>
      <c r="AA129" s="4">
        <v>838</v>
      </c>
      <c r="AB129" s="4">
        <v>860</v>
      </c>
      <c r="AC129" s="4">
        <v>29</v>
      </c>
      <c r="AD129" s="4">
        <v>17.37</v>
      </c>
      <c r="AE129" s="4">
        <v>0.4</v>
      </c>
      <c r="AF129" s="4">
        <v>957</v>
      </c>
      <c r="AG129" s="4">
        <v>11</v>
      </c>
      <c r="AH129" s="4">
        <v>29</v>
      </c>
      <c r="AI129" s="4">
        <v>32</v>
      </c>
      <c r="AJ129" s="4">
        <v>191</v>
      </c>
      <c r="AK129" s="4">
        <v>190</v>
      </c>
      <c r="AL129" s="4">
        <v>3.3</v>
      </c>
      <c r="AM129" s="4">
        <v>195.2</v>
      </c>
      <c r="AN129" s="4" t="s">
        <v>155</v>
      </c>
      <c r="AO129" s="4">
        <v>2</v>
      </c>
      <c r="AP129" s="5">
        <v>0.86259259259259258</v>
      </c>
      <c r="AQ129" s="4">
        <v>47.164279000000001</v>
      </c>
      <c r="AR129" s="4">
        <v>-88.489232999999999</v>
      </c>
      <c r="AS129" s="4">
        <v>316.8</v>
      </c>
      <c r="AT129" s="4">
        <v>25</v>
      </c>
      <c r="AU129" s="4">
        <v>12</v>
      </c>
      <c r="AV129" s="4">
        <v>10</v>
      </c>
      <c r="AW129" s="4" t="s">
        <v>412</v>
      </c>
      <c r="AX129" s="4">
        <v>1.1000000000000001</v>
      </c>
      <c r="AY129" s="4">
        <v>1.5</v>
      </c>
      <c r="AZ129" s="4">
        <v>1.9</v>
      </c>
      <c r="BA129" s="4">
        <v>13.836</v>
      </c>
      <c r="BB129" s="4">
        <v>22.01</v>
      </c>
      <c r="BC129" s="4">
        <v>1.59</v>
      </c>
      <c r="BD129" s="4">
        <v>8.0269999999999992</v>
      </c>
      <c r="BE129" s="4">
        <v>3090.4850000000001</v>
      </c>
      <c r="BF129" s="4">
        <v>0.41</v>
      </c>
      <c r="BG129" s="4">
        <v>13.802</v>
      </c>
      <c r="BH129" s="4">
        <v>4.9359999999999999</v>
      </c>
      <c r="BI129" s="4">
        <v>18.738</v>
      </c>
      <c r="BJ129" s="4">
        <v>11.944000000000001</v>
      </c>
      <c r="BK129" s="4">
        <v>4.2720000000000002</v>
      </c>
      <c r="BL129" s="4">
        <v>16.215</v>
      </c>
      <c r="BM129" s="4">
        <v>0</v>
      </c>
      <c r="BQ129" s="4">
        <v>1781.6780000000001</v>
      </c>
      <c r="BR129" s="4">
        <v>0.19339600000000001</v>
      </c>
      <c r="BS129" s="4">
        <v>-5</v>
      </c>
      <c r="BT129" s="4">
        <v>1.0322830000000001</v>
      </c>
      <c r="BU129" s="4">
        <v>4.7261150000000001</v>
      </c>
      <c r="BV129" s="4">
        <v>20.852117</v>
      </c>
    </row>
    <row r="130" spans="1:74" x14ac:dyDescent="0.25">
      <c r="A130" s="2">
        <v>42801</v>
      </c>
      <c r="B130" s="3">
        <v>0.65425738425925928</v>
      </c>
      <c r="C130" s="4">
        <v>9.5350000000000001</v>
      </c>
      <c r="D130" s="4">
        <v>2E-3</v>
      </c>
      <c r="E130" s="4">
        <v>20</v>
      </c>
      <c r="F130" s="4">
        <v>402.9</v>
      </c>
      <c r="G130" s="4">
        <v>146.19999999999999</v>
      </c>
      <c r="H130" s="4">
        <v>1.6</v>
      </c>
      <c r="J130" s="4">
        <v>7.6</v>
      </c>
      <c r="K130" s="4">
        <v>0.92610000000000003</v>
      </c>
      <c r="L130" s="4">
        <v>8.8305000000000007</v>
      </c>
      <c r="M130" s="4">
        <v>1.9E-3</v>
      </c>
      <c r="N130" s="4">
        <v>373.10340000000002</v>
      </c>
      <c r="O130" s="4">
        <v>135.3939</v>
      </c>
      <c r="P130" s="4">
        <v>508.5</v>
      </c>
      <c r="Q130" s="4">
        <v>322.86720000000003</v>
      </c>
      <c r="R130" s="4">
        <v>117.1639</v>
      </c>
      <c r="S130" s="4">
        <v>440</v>
      </c>
      <c r="T130" s="4">
        <v>1.5713999999999999</v>
      </c>
      <c r="W130" s="4">
        <v>0</v>
      </c>
      <c r="X130" s="4">
        <v>7.0382999999999996</v>
      </c>
      <c r="Y130" s="4">
        <v>11.9</v>
      </c>
      <c r="Z130" s="4">
        <v>820</v>
      </c>
      <c r="AA130" s="4">
        <v>838</v>
      </c>
      <c r="AB130" s="4">
        <v>858</v>
      </c>
      <c r="AC130" s="4">
        <v>29</v>
      </c>
      <c r="AD130" s="4">
        <v>17.37</v>
      </c>
      <c r="AE130" s="4">
        <v>0.4</v>
      </c>
      <c r="AF130" s="4">
        <v>957</v>
      </c>
      <c r="AG130" s="4">
        <v>11</v>
      </c>
      <c r="AH130" s="4">
        <v>29.760999999999999</v>
      </c>
      <c r="AI130" s="4">
        <v>32</v>
      </c>
      <c r="AJ130" s="4">
        <v>191</v>
      </c>
      <c r="AK130" s="4">
        <v>190</v>
      </c>
      <c r="AL130" s="4">
        <v>3.3</v>
      </c>
      <c r="AM130" s="4">
        <v>195</v>
      </c>
      <c r="AN130" s="4" t="s">
        <v>155</v>
      </c>
      <c r="AO130" s="4">
        <v>2</v>
      </c>
      <c r="AP130" s="5">
        <v>0.86260416666666673</v>
      </c>
      <c r="AQ130" s="4">
        <v>47.164251</v>
      </c>
      <c r="AR130" s="4">
        <v>-88.489373000000001</v>
      </c>
      <c r="AS130" s="4">
        <v>316.7</v>
      </c>
      <c r="AT130" s="4">
        <v>24.9</v>
      </c>
      <c r="AU130" s="4">
        <v>12</v>
      </c>
      <c r="AV130" s="4">
        <v>10</v>
      </c>
      <c r="AW130" s="4" t="s">
        <v>412</v>
      </c>
      <c r="AX130" s="4">
        <v>1.2061999999999999</v>
      </c>
      <c r="AY130" s="4">
        <v>1.323</v>
      </c>
      <c r="AZ130" s="4">
        <v>1.9708000000000001</v>
      </c>
      <c r="BA130" s="4">
        <v>13.836</v>
      </c>
      <c r="BB130" s="4">
        <v>22.12</v>
      </c>
      <c r="BC130" s="4">
        <v>1.6</v>
      </c>
      <c r="BD130" s="4">
        <v>7.9809999999999999</v>
      </c>
      <c r="BE130" s="4">
        <v>3090.4940000000001</v>
      </c>
      <c r="BF130" s="4">
        <v>0.41299999999999998</v>
      </c>
      <c r="BG130" s="4">
        <v>13.673999999999999</v>
      </c>
      <c r="BH130" s="4">
        <v>4.9619999999999997</v>
      </c>
      <c r="BI130" s="4">
        <v>18.637</v>
      </c>
      <c r="BJ130" s="4">
        <v>11.833</v>
      </c>
      <c r="BK130" s="4">
        <v>4.2939999999999996</v>
      </c>
      <c r="BL130" s="4">
        <v>16.126999999999999</v>
      </c>
      <c r="BM130" s="4">
        <v>1.7899999999999999E-2</v>
      </c>
      <c r="BQ130" s="4">
        <v>1791.049</v>
      </c>
      <c r="BR130" s="4">
        <v>0.17003799999999999</v>
      </c>
      <c r="BS130" s="4">
        <v>-5</v>
      </c>
      <c r="BT130" s="4">
        <v>1.0337609999999999</v>
      </c>
      <c r="BU130" s="4">
        <v>4.1553040000000001</v>
      </c>
      <c r="BV130" s="4">
        <v>20.881972000000001</v>
      </c>
    </row>
    <row r="131" spans="1:74" x14ac:dyDescent="0.25">
      <c r="A131" s="2">
        <v>42801</v>
      </c>
      <c r="B131" s="3">
        <v>0.65426895833333332</v>
      </c>
      <c r="C131" s="4">
        <v>9.4990000000000006</v>
      </c>
      <c r="D131" s="4">
        <v>2E-3</v>
      </c>
      <c r="E131" s="4">
        <v>20</v>
      </c>
      <c r="F131" s="4">
        <v>396.4</v>
      </c>
      <c r="G131" s="4">
        <v>146.69999999999999</v>
      </c>
      <c r="H131" s="4">
        <v>0</v>
      </c>
      <c r="J131" s="4">
        <v>7.63</v>
      </c>
      <c r="K131" s="4">
        <v>0.9264</v>
      </c>
      <c r="L131" s="4">
        <v>8.7995000000000001</v>
      </c>
      <c r="M131" s="4">
        <v>1.9E-3</v>
      </c>
      <c r="N131" s="4">
        <v>367.25200000000001</v>
      </c>
      <c r="O131" s="4">
        <v>135.9213</v>
      </c>
      <c r="P131" s="4">
        <v>503.2</v>
      </c>
      <c r="Q131" s="4">
        <v>317.80369999999999</v>
      </c>
      <c r="R131" s="4">
        <v>117.6203</v>
      </c>
      <c r="S131" s="4">
        <v>435.4</v>
      </c>
      <c r="T131" s="4">
        <v>0</v>
      </c>
      <c r="W131" s="4">
        <v>0</v>
      </c>
      <c r="X131" s="4">
        <v>7.0716000000000001</v>
      </c>
      <c r="Y131" s="4">
        <v>11.8</v>
      </c>
      <c r="Z131" s="4">
        <v>821</v>
      </c>
      <c r="AA131" s="4">
        <v>838</v>
      </c>
      <c r="AB131" s="4">
        <v>858</v>
      </c>
      <c r="AC131" s="4">
        <v>29</v>
      </c>
      <c r="AD131" s="4">
        <v>17.37</v>
      </c>
      <c r="AE131" s="4">
        <v>0.4</v>
      </c>
      <c r="AF131" s="4">
        <v>957</v>
      </c>
      <c r="AG131" s="4">
        <v>11</v>
      </c>
      <c r="AH131" s="4">
        <v>29.239000000000001</v>
      </c>
      <c r="AI131" s="4">
        <v>32</v>
      </c>
      <c r="AJ131" s="4">
        <v>191</v>
      </c>
      <c r="AK131" s="4">
        <v>190</v>
      </c>
      <c r="AL131" s="4">
        <v>3.3</v>
      </c>
      <c r="AM131" s="4">
        <v>195</v>
      </c>
      <c r="AN131" s="4" t="s">
        <v>155</v>
      </c>
      <c r="AO131" s="4">
        <v>2</v>
      </c>
      <c r="AP131" s="5">
        <v>0.86261574074074077</v>
      </c>
      <c r="AQ131" s="4">
        <v>47.164203000000001</v>
      </c>
      <c r="AR131" s="4">
        <v>-88.489501000000004</v>
      </c>
      <c r="AS131" s="4">
        <v>316.5</v>
      </c>
      <c r="AT131" s="4">
        <v>24.5</v>
      </c>
      <c r="AU131" s="4">
        <v>12</v>
      </c>
      <c r="AV131" s="4">
        <v>10</v>
      </c>
      <c r="AW131" s="4" t="s">
        <v>412</v>
      </c>
      <c r="AX131" s="4">
        <v>1.4</v>
      </c>
      <c r="AY131" s="4">
        <v>1.0708</v>
      </c>
      <c r="AZ131" s="4">
        <v>2.1354000000000002</v>
      </c>
      <c r="BA131" s="4">
        <v>13.836</v>
      </c>
      <c r="BB131" s="4">
        <v>22.2</v>
      </c>
      <c r="BC131" s="4">
        <v>1.6</v>
      </c>
      <c r="BD131" s="4">
        <v>7.9489999999999998</v>
      </c>
      <c r="BE131" s="4">
        <v>3090.596</v>
      </c>
      <c r="BF131" s="4">
        <v>0.41399999999999998</v>
      </c>
      <c r="BG131" s="4">
        <v>13.507999999999999</v>
      </c>
      <c r="BH131" s="4">
        <v>4.9989999999999997</v>
      </c>
      <c r="BI131" s="4">
        <v>18.507000000000001</v>
      </c>
      <c r="BJ131" s="4">
        <v>11.689</v>
      </c>
      <c r="BK131" s="4">
        <v>4.3259999999999996</v>
      </c>
      <c r="BL131" s="4">
        <v>16.015000000000001</v>
      </c>
      <c r="BM131" s="4">
        <v>0</v>
      </c>
      <c r="BQ131" s="4">
        <v>1805.922</v>
      </c>
      <c r="BR131" s="4">
        <v>0.16989299999999999</v>
      </c>
      <c r="BS131" s="4">
        <v>-5</v>
      </c>
      <c r="BT131" s="4">
        <v>1.032478</v>
      </c>
      <c r="BU131" s="4">
        <v>4.1517609999999996</v>
      </c>
      <c r="BV131" s="4">
        <v>20.856055999999999</v>
      </c>
    </row>
    <row r="132" spans="1:74" x14ac:dyDescent="0.25">
      <c r="A132" s="2">
        <v>42801</v>
      </c>
      <c r="B132" s="3">
        <v>0.65428053240740736</v>
      </c>
      <c r="C132" s="4">
        <v>9.4190000000000005</v>
      </c>
      <c r="D132" s="4">
        <v>2E-3</v>
      </c>
      <c r="E132" s="4">
        <v>20</v>
      </c>
      <c r="F132" s="4">
        <v>392.1</v>
      </c>
      <c r="G132" s="4">
        <v>159.4</v>
      </c>
      <c r="H132" s="4">
        <v>2.5</v>
      </c>
      <c r="J132" s="4">
        <v>7.7</v>
      </c>
      <c r="K132" s="4">
        <v>0.92700000000000005</v>
      </c>
      <c r="L132" s="4">
        <v>8.7316000000000003</v>
      </c>
      <c r="M132" s="4">
        <v>1.9E-3</v>
      </c>
      <c r="N132" s="4">
        <v>363.5052</v>
      </c>
      <c r="O132" s="4">
        <v>147.73089999999999</v>
      </c>
      <c r="P132" s="4">
        <v>511.2</v>
      </c>
      <c r="Q132" s="4">
        <v>314.56139999999999</v>
      </c>
      <c r="R132" s="4">
        <v>127.8398</v>
      </c>
      <c r="S132" s="4">
        <v>442.4</v>
      </c>
      <c r="T132" s="4">
        <v>2.4832999999999998</v>
      </c>
      <c r="W132" s="4">
        <v>0</v>
      </c>
      <c r="X132" s="4">
        <v>7.1383000000000001</v>
      </c>
      <c r="Y132" s="4">
        <v>12</v>
      </c>
      <c r="Z132" s="4">
        <v>820</v>
      </c>
      <c r="AA132" s="4">
        <v>837</v>
      </c>
      <c r="AB132" s="4">
        <v>858</v>
      </c>
      <c r="AC132" s="4">
        <v>29</v>
      </c>
      <c r="AD132" s="4">
        <v>17.37</v>
      </c>
      <c r="AE132" s="4">
        <v>0.4</v>
      </c>
      <c r="AF132" s="4">
        <v>957</v>
      </c>
      <c r="AG132" s="4">
        <v>11</v>
      </c>
      <c r="AH132" s="4">
        <v>29.760999999999999</v>
      </c>
      <c r="AI132" s="4">
        <v>32</v>
      </c>
      <c r="AJ132" s="4">
        <v>191</v>
      </c>
      <c r="AK132" s="4">
        <v>190</v>
      </c>
      <c r="AL132" s="4">
        <v>3.5</v>
      </c>
      <c r="AM132" s="4">
        <v>195</v>
      </c>
      <c r="AN132" s="4" t="s">
        <v>155</v>
      </c>
      <c r="AO132" s="4">
        <v>2</v>
      </c>
      <c r="AP132" s="5">
        <v>0.86262731481481481</v>
      </c>
      <c r="AQ132" s="4">
        <v>47.164150999999997</v>
      </c>
      <c r="AR132" s="4">
        <v>-88.489624000000006</v>
      </c>
      <c r="AS132" s="4">
        <v>316.3</v>
      </c>
      <c r="AT132" s="4">
        <v>24.5</v>
      </c>
      <c r="AU132" s="4">
        <v>12</v>
      </c>
      <c r="AV132" s="4">
        <v>10</v>
      </c>
      <c r="AW132" s="4" t="s">
        <v>412</v>
      </c>
      <c r="AX132" s="4">
        <v>1.4</v>
      </c>
      <c r="AY132" s="4">
        <v>1.2707999999999999</v>
      </c>
      <c r="AZ132" s="4">
        <v>2.2707999999999999</v>
      </c>
      <c r="BA132" s="4">
        <v>13.836</v>
      </c>
      <c r="BB132" s="4">
        <v>22.38</v>
      </c>
      <c r="BC132" s="4">
        <v>1.62</v>
      </c>
      <c r="BD132" s="4">
        <v>7.8689999999999998</v>
      </c>
      <c r="BE132" s="4">
        <v>3090.6109999999999</v>
      </c>
      <c r="BF132" s="4">
        <v>0.41799999999999998</v>
      </c>
      <c r="BG132" s="4">
        <v>13.474</v>
      </c>
      <c r="BH132" s="4">
        <v>5.476</v>
      </c>
      <c r="BI132" s="4">
        <v>18.95</v>
      </c>
      <c r="BJ132" s="4">
        <v>11.66</v>
      </c>
      <c r="BK132" s="4">
        <v>4.7389999999999999</v>
      </c>
      <c r="BL132" s="4">
        <v>16.398</v>
      </c>
      <c r="BM132" s="4">
        <v>2.86E-2</v>
      </c>
      <c r="BQ132" s="4">
        <v>1837.14</v>
      </c>
      <c r="BR132" s="4">
        <v>0.18365400000000001</v>
      </c>
      <c r="BS132" s="4">
        <v>-5</v>
      </c>
      <c r="BT132" s="4">
        <v>1.0358050000000001</v>
      </c>
      <c r="BU132" s="4">
        <v>4.4880449999999996</v>
      </c>
      <c r="BV132" s="4">
        <v>20.923261</v>
      </c>
    </row>
    <row r="133" spans="1:74" x14ac:dyDescent="0.25">
      <c r="A133" s="2">
        <v>42801</v>
      </c>
      <c r="B133" s="3">
        <v>0.65429210648148151</v>
      </c>
      <c r="C133" s="4">
        <v>9.3699999999999992</v>
      </c>
      <c r="D133" s="4">
        <v>2E-3</v>
      </c>
      <c r="E133" s="4">
        <v>20</v>
      </c>
      <c r="F133" s="4">
        <v>384.5</v>
      </c>
      <c r="G133" s="4">
        <v>164.6</v>
      </c>
      <c r="H133" s="4">
        <v>0</v>
      </c>
      <c r="J133" s="4">
        <v>7.8</v>
      </c>
      <c r="K133" s="4">
        <v>0.9274</v>
      </c>
      <c r="L133" s="4">
        <v>8.6902000000000008</v>
      </c>
      <c r="M133" s="4">
        <v>1.9E-3</v>
      </c>
      <c r="N133" s="4">
        <v>356.58479999999997</v>
      </c>
      <c r="O133" s="4">
        <v>152.6985</v>
      </c>
      <c r="P133" s="4">
        <v>509.3</v>
      </c>
      <c r="Q133" s="4">
        <v>308.5727</v>
      </c>
      <c r="R133" s="4">
        <v>132.13849999999999</v>
      </c>
      <c r="S133" s="4">
        <v>440.7</v>
      </c>
      <c r="T133" s="4">
        <v>0</v>
      </c>
      <c r="W133" s="4">
        <v>0</v>
      </c>
      <c r="X133" s="4">
        <v>7.2340999999999998</v>
      </c>
      <c r="Y133" s="4">
        <v>11.9</v>
      </c>
      <c r="Z133" s="4">
        <v>820</v>
      </c>
      <c r="AA133" s="4">
        <v>837</v>
      </c>
      <c r="AB133" s="4">
        <v>859</v>
      </c>
      <c r="AC133" s="4">
        <v>29</v>
      </c>
      <c r="AD133" s="4">
        <v>17.37</v>
      </c>
      <c r="AE133" s="4">
        <v>0.4</v>
      </c>
      <c r="AF133" s="4">
        <v>957</v>
      </c>
      <c r="AG133" s="4">
        <v>11</v>
      </c>
      <c r="AH133" s="4">
        <v>30</v>
      </c>
      <c r="AI133" s="4">
        <v>32</v>
      </c>
      <c r="AJ133" s="4">
        <v>191</v>
      </c>
      <c r="AK133" s="4">
        <v>190</v>
      </c>
      <c r="AL133" s="4">
        <v>3.5</v>
      </c>
      <c r="AM133" s="4">
        <v>195</v>
      </c>
      <c r="AN133" s="4" t="s">
        <v>155</v>
      </c>
      <c r="AO133" s="4">
        <v>2</v>
      </c>
      <c r="AP133" s="5">
        <v>0.86263888888888884</v>
      </c>
      <c r="AQ133" s="4">
        <v>47.164093999999999</v>
      </c>
      <c r="AR133" s="4">
        <v>-88.489744999999999</v>
      </c>
      <c r="AS133" s="4">
        <v>316.10000000000002</v>
      </c>
      <c r="AT133" s="4">
        <v>24.6</v>
      </c>
      <c r="AU133" s="4">
        <v>12</v>
      </c>
      <c r="AV133" s="4">
        <v>9</v>
      </c>
      <c r="AW133" s="4" t="s">
        <v>416</v>
      </c>
      <c r="AX133" s="4">
        <v>1.4</v>
      </c>
      <c r="AY133" s="4">
        <v>1.4</v>
      </c>
      <c r="AZ133" s="4">
        <v>2.4</v>
      </c>
      <c r="BA133" s="4">
        <v>13.836</v>
      </c>
      <c r="BB133" s="4">
        <v>22.49</v>
      </c>
      <c r="BC133" s="4">
        <v>1.63</v>
      </c>
      <c r="BD133" s="4">
        <v>7.8230000000000004</v>
      </c>
      <c r="BE133" s="4">
        <v>3090.7629999999999</v>
      </c>
      <c r="BF133" s="4">
        <v>0.42</v>
      </c>
      <c r="BG133" s="4">
        <v>13.281000000000001</v>
      </c>
      <c r="BH133" s="4">
        <v>5.6870000000000003</v>
      </c>
      <c r="BI133" s="4">
        <v>18.968</v>
      </c>
      <c r="BJ133" s="4">
        <v>11.493</v>
      </c>
      <c r="BK133" s="4">
        <v>4.9219999999999997</v>
      </c>
      <c r="BL133" s="4">
        <v>16.414000000000001</v>
      </c>
      <c r="BM133" s="4">
        <v>0</v>
      </c>
      <c r="BQ133" s="4">
        <v>1870.7660000000001</v>
      </c>
      <c r="BR133" s="4">
        <v>0.188522</v>
      </c>
      <c r="BS133" s="4">
        <v>-5</v>
      </c>
      <c r="BT133" s="4">
        <v>1.0385219999999999</v>
      </c>
      <c r="BU133" s="4">
        <v>4.6070070000000003</v>
      </c>
      <c r="BV133" s="4">
        <v>20.978144</v>
      </c>
    </row>
    <row r="134" spans="1:74" x14ac:dyDescent="0.25">
      <c r="A134" s="2">
        <v>42801</v>
      </c>
      <c r="B134" s="3">
        <v>0.65430368055555554</v>
      </c>
      <c r="C134" s="4">
        <v>9.7720000000000002</v>
      </c>
      <c r="D134" s="4">
        <v>4.3E-3</v>
      </c>
      <c r="E134" s="4">
        <v>43.385119000000003</v>
      </c>
      <c r="F134" s="4">
        <v>380.8</v>
      </c>
      <c r="G134" s="4">
        <v>172.2</v>
      </c>
      <c r="H134" s="4">
        <v>-0.5</v>
      </c>
      <c r="J134" s="4">
        <v>7.8</v>
      </c>
      <c r="K134" s="4">
        <v>0.92430000000000001</v>
      </c>
      <c r="L134" s="4">
        <v>9.0327999999999999</v>
      </c>
      <c r="M134" s="4">
        <v>4.0000000000000001E-3</v>
      </c>
      <c r="N134" s="4">
        <v>351.97969999999998</v>
      </c>
      <c r="O134" s="4">
        <v>159.15520000000001</v>
      </c>
      <c r="P134" s="4">
        <v>511.1</v>
      </c>
      <c r="Q134" s="4">
        <v>304.58769999999998</v>
      </c>
      <c r="R134" s="4">
        <v>137.7259</v>
      </c>
      <c r="S134" s="4">
        <v>442.3</v>
      </c>
      <c r="T134" s="4">
        <v>0</v>
      </c>
      <c r="W134" s="4">
        <v>0</v>
      </c>
      <c r="X134" s="4">
        <v>7.2099000000000002</v>
      </c>
      <c r="Y134" s="4">
        <v>11.9</v>
      </c>
      <c r="Z134" s="4">
        <v>821</v>
      </c>
      <c r="AA134" s="4">
        <v>837</v>
      </c>
      <c r="AB134" s="4">
        <v>858</v>
      </c>
      <c r="AC134" s="4">
        <v>29</v>
      </c>
      <c r="AD134" s="4">
        <v>17.37</v>
      </c>
      <c r="AE134" s="4">
        <v>0.4</v>
      </c>
      <c r="AF134" s="4">
        <v>957</v>
      </c>
      <c r="AG134" s="4">
        <v>11</v>
      </c>
      <c r="AH134" s="4">
        <v>30</v>
      </c>
      <c r="AI134" s="4">
        <v>32</v>
      </c>
      <c r="AJ134" s="4">
        <v>191</v>
      </c>
      <c r="AK134" s="4">
        <v>190</v>
      </c>
      <c r="AL134" s="4">
        <v>3.5</v>
      </c>
      <c r="AM134" s="4">
        <v>195</v>
      </c>
      <c r="AN134" s="4" t="s">
        <v>155</v>
      </c>
      <c r="AO134" s="4">
        <v>2</v>
      </c>
      <c r="AP134" s="5">
        <v>0.86265046296296299</v>
      </c>
      <c r="AQ134" s="4">
        <v>47.164034999999998</v>
      </c>
      <c r="AR134" s="4">
        <v>-88.489857999999998</v>
      </c>
      <c r="AS134" s="4">
        <v>315.89999999999998</v>
      </c>
      <c r="AT134" s="4">
        <v>24.3</v>
      </c>
      <c r="AU134" s="4">
        <v>12</v>
      </c>
      <c r="AV134" s="4">
        <v>9</v>
      </c>
      <c r="AW134" s="4" t="s">
        <v>416</v>
      </c>
      <c r="AX134" s="4">
        <v>1.2584</v>
      </c>
      <c r="AY134" s="4">
        <v>1.4354</v>
      </c>
      <c r="AZ134" s="4">
        <v>2.3292000000000002</v>
      </c>
      <c r="BA134" s="4">
        <v>13.836</v>
      </c>
      <c r="BB134" s="4">
        <v>21.6</v>
      </c>
      <c r="BC134" s="4">
        <v>1.56</v>
      </c>
      <c r="BD134" s="4">
        <v>8.1839999999999993</v>
      </c>
      <c r="BE134" s="4">
        <v>3089.5079999999998</v>
      </c>
      <c r="BF134" s="4">
        <v>0.873</v>
      </c>
      <c r="BG134" s="4">
        <v>12.606999999999999</v>
      </c>
      <c r="BH134" s="4">
        <v>5.7009999999999996</v>
      </c>
      <c r="BI134" s="4">
        <v>18.308</v>
      </c>
      <c r="BJ134" s="4">
        <v>10.91</v>
      </c>
      <c r="BK134" s="4">
        <v>4.9329999999999998</v>
      </c>
      <c r="BL134" s="4">
        <v>15.843</v>
      </c>
      <c r="BM134" s="4">
        <v>0</v>
      </c>
      <c r="BQ134" s="4">
        <v>1793.059</v>
      </c>
      <c r="BR134" s="4">
        <v>0.176063</v>
      </c>
      <c r="BS134" s="4">
        <v>-5</v>
      </c>
      <c r="BT134" s="4">
        <v>1.0382389999999999</v>
      </c>
      <c r="BU134" s="4">
        <v>4.3025399999999996</v>
      </c>
      <c r="BV134" s="4">
        <v>20.972428000000001</v>
      </c>
    </row>
    <row r="135" spans="1:74" x14ac:dyDescent="0.25">
      <c r="A135" s="2">
        <v>42801</v>
      </c>
      <c r="B135" s="3">
        <v>0.65431525462962969</v>
      </c>
      <c r="C135" s="4">
        <v>10.914</v>
      </c>
      <c r="D135" s="4">
        <v>5.1999999999999998E-3</v>
      </c>
      <c r="E135" s="4">
        <v>51.813643999999996</v>
      </c>
      <c r="F135" s="4">
        <v>380.8</v>
      </c>
      <c r="G135" s="4">
        <v>181.7</v>
      </c>
      <c r="H135" s="4">
        <v>2</v>
      </c>
      <c r="J135" s="4">
        <v>7.8</v>
      </c>
      <c r="K135" s="4">
        <v>0.91569999999999996</v>
      </c>
      <c r="L135" s="4">
        <v>9.9941999999999993</v>
      </c>
      <c r="M135" s="4">
        <v>4.7000000000000002E-3</v>
      </c>
      <c r="N135" s="4">
        <v>348.71010000000001</v>
      </c>
      <c r="O135" s="4">
        <v>166.38820000000001</v>
      </c>
      <c r="P135" s="4">
        <v>515.1</v>
      </c>
      <c r="Q135" s="4">
        <v>301.75839999999999</v>
      </c>
      <c r="R135" s="4">
        <v>143.98500000000001</v>
      </c>
      <c r="S135" s="4">
        <v>445.7</v>
      </c>
      <c r="T135" s="4">
        <v>1.9964</v>
      </c>
      <c r="W135" s="4">
        <v>0</v>
      </c>
      <c r="X135" s="4">
        <v>7.1426999999999996</v>
      </c>
      <c r="Y135" s="4">
        <v>12</v>
      </c>
      <c r="Z135" s="4">
        <v>820</v>
      </c>
      <c r="AA135" s="4">
        <v>838</v>
      </c>
      <c r="AB135" s="4">
        <v>859</v>
      </c>
      <c r="AC135" s="4">
        <v>29</v>
      </c>
      <c r="AD135" s="4">
        <v>17.37</v>
      </c>
      <c r="AE135" s="4">
        <v>0.4</v>
      </c>
      <c r="AF135" s="4">
        <v>957</v>
      </c>
      <c r="AG135" s="4">
        <v>11</v>
      </c>
      <c r="AH135" s="4">
        <v>30</v>
      </c>
      <c r="AI135" s="4">
        <v>32</v>
      </c>
      <c r="AJ135" s="4">
        <v>191</v>
      </c>
      <c r="AK135" s="4">
        <v>190</v>
      </c>
      <c r="AL135" s="4">
        <v>3.6</v>
      </c>
      <c r="AM135" s="4">
        <v>195</v>
      </c>
      <c r="AN135" s="4" t="s">
        <v>155</v>
      </c>
      <c r="AO135" s="4">
        <v>2</v>
      </c>
      <c r="AP135" s="5">
        <v>0.86266203703703714</v>
      </c>
      <c r="AQ135" s="4">
        <v>47.163969999999999</v>
      </c>
      <c r="AR135" s="4">
        <v>-88.489962000000006</v>
      </c>
      <c r="AS135" s="4">
        <v>315.7</v>
      </c>
      <c r="AT135" s="4">
        <v>24</v>
      </c>
      <c r="AU135" s="4">
        <v>12</v>
      </c>
      <c r="AV135" s="4">
        <v>9</v>
      </c>
      <c r="AW135" s="4" t="s">
        <v>416</v>
      </c>
      <c r="AX135" s="4">
        <v>1.0354000000000001</v>
      </c>
      <c r="AY135" s="4">
        <v>1.5354000000000001</v>
      </c>
      <c r="AZ135" s="4">
        <v>2.2353999999999998</v>
      </c>
      <c r="BA135" s="4">
        <v>13.836</v>
      </c>
      <c r="BB135" s="4">
        <v>19.43</v>
      </c>
      <c r="BC135" s="4">
        <v>1.4</v>
      </c>
      <c r="BD135" s="4">
        <v>9.202</v>
      </c>
      <c r="BE135" s="4">
        <v>3088.0360000000001</v>
      </c>
      <c r="BF135" s="4">
        <v>0.93300000000000005</v>
      </c>
      <c r="BG135" s="4">
        <v>11.282999999999999</v>
      </c>
      <c r="BH135" s="4">
        <v>5.3840000000000003</v>
      </c>
      <c r="BI135" s="4">
        <v>16.667000000000002</v>
      </c>
      <c r="BJ135" s="4">
        <v>9.7639999999999993</v>
      </c>
      <c r="BK135" s="4">
        <v>4.6589999999999998</v>
      </c>
      <c r="BL135" s="4">
        <v>14.423</v>
      </c>
      <c r="BM135" s="4">
        <v>0.02</v>
      </c>
      <c r="BQ135" s="4">
        <v>1604.7049999999999</v>
      </c>
      <c r="BR135" s="4">
        <v>0.196352</v>
      </c>
      <c r="BS135" s="4">
        <v>-5</v>
      </c>
      <c r="BT135" s="4">
        <v>1.0395220000000001</v>
      </c>
      <c r="BU135" s="4">
        <v>4.7983520000000004</v>
      </c>
      <c r="BV135" s="4">
        <v>20.998343999999999</v>
      </c>
    </row>
    <row r="136" spans="1:74" x14ac:dyDescent="0.25">
      <c r="A136" s="2">
        <v>42801</v>
      </c>
      <c r="B136" s="3">
        <v>0.65432682870370373</v>
      </c>
      <c r="C136" s="4">
        <v>11.254</v>
      </c>
      <c r="D136" s="4">
        <v>3.0000000000000001E-3</v>
      </c>
      <c r="E136" s="4">
        <v>30.169492000000002</v>
      </c>
      <c r="F136" s="4">
        <v>369</v>
      </c>
      <c r="G136" s="4">
        <v>171.8</v>
      </c>
      <c r="H136" s="4">
        <v>138</v>
      </c>
      <c r="J136" s="4">
        <v>7.06</v>
      </c>
      <c r="K136" s="4">
        <v>0.91310000000000002</v>
      </c>
      <c r="L136" s="4">
        <v>10.276199999999999</v>
      </c>
      <c r="M136" s="4">
        <v>2.8E-3</v>
      </c>
      <c r="N136" s="4">
        <v>336.95890000000003</v>
      </c>
      <c r="O136" s="4">
        <v>156.8947</v>
      </c>
      <c r="P136" s="4">
        <v>493.9</v>
      </c>
      <c r="Q136" s="4">
        <v>291.58940000000001</v>
      </c>
      <c r="R136" s="4">
        <v>135.7697</v>
      </c>
      <c r="S136" s="4">
        <v>427.4</v>
      </c>
      <c r="T136" s="4">
        <v>138.00579999999999</v>
      </c>
      <c r="W136" s="4">
        <v>0</v>
      </c>
      <c r="X136" s="4">
        <v>6.4459999999999997</v>
      </c>
      <c r="Y136" s="4">
        <v>11.9</v>
      </c>
      <c r="Z136" s="4">
        <v>821</v>
      </c>
      <c r="AA136" s="4">
        <v>838</v>
      </c>
      <c r="AB136" s="4">
        <v>860</v>
      </c>
      <c r="AC136" s="4">
        <v>29</v>
      </c>
      <c r="AD136" s="4">
        <v>17.37</v>
      </c>
      <c r="AE136" s="4">
        <v>0.4</v>
      </c>
      <c r="AF136" s="4">
        <v>957</v>
      </c>
      <c r="AG136" s="4">
        <v>11</v>
      </c>
      <c r="AH136" s="4">
        <v>30</v>
      </c>
      <c r="AI136" s="4">
        <v>32</v>
      </c>
      <c r="AJ136" s="4">
        <v>191</v>
      </c>
      <c r="AK136" s="4">
        <v>190</v>
      </c>
      <c r="AL136" s="4">
        <v>3.6</v>
      </c>
      <c r="AM136" s="4">
        <v>195</v>
      </c>
      <c r="AN136" s="4" t="s">
        <v>155</v>
      </c>
      <c r="AO136" s="4">
        <v>2</v>
      </c>
      <c r="AP136" s="5">
        <v>0.86267361111111107</v>
      </c>
      <c r="AQ136" s="4">
        <v>47.163905</v>
      </c>
      <c r="AR136" s="4">
        <v>-88.490074000000007</v>
      </c>
      <c r="AS136" s="4">
        <v>315.60000000000002</v>
      </c>
      <c r="AT136" s="4">
        <v>24.6</v>
      </c>
      <c r="AU136" s="4">
        <v>12</v>
      </c>
      <c r="AV136" s="4">
        <v>9</v>
      </c>
      <c r="AW136" s="4" t="s">
        <v>416</v>
      </c>
      <c r="AX136" s="4">
        <v>1.1000000000000001</v>
      </c>
      <c r="AY136" s="4">
        <v>1.3875999999999999</v>
      </c>
      <c r="AZ136" s="4">
        <v>2.1230000000000002</v>
      </c>
      <c r="BA136" s="4">
        <v>13.836</v>
      </c>
      <c r="BB136" s="4">
        <v>18.850000000000001</v>
      </c>
      <c r="BC136" s="4">
        <v>1.36</v>
      </c>
      <c r="BD136" s="4">
        <v>9.5180000000000007</v>
      </c>
      <c r="BE136" s="4">
        <v>3084.2420000000002</v>
      </c>
      <c r="BF136" s="4">
        <v>0.52600000000000002</v>
      </c>
      <c r="BG136" s="4">
        <v>10.590999999999999</v>
      </c>
      <c r="BH136" s="4">
        <v>4.931</v>
      </c>
      <c r="BI136" s="4">
        <v>15.522</v>
      </c>
      <c r="BJ136" s="4">
        <v>9.1649999999999991</v>
      </c>
      <c r="BK136" s="4">
        <v>4.2670000000000003</v>
      </c>
      <c r="BL136" s="4">
        <v>13.432</v>
      </c>
      <c r="BM136" s="4">
        <v>1.3458000000000001</v>
      </c>
      <c r="BQ136" s="4">
        <v>1406.7070000000001</v>
      </c>
      <c r="BR136" s="4">
        <v>0.22683</v>
      </c>
      <c r="BS136" s="4">
        <v>-5</v>
      </c>
      <c r="BT136" s="4">
        <v>1.037717</v>
      </c>
      <c r="BU136" s="4">
        <v>5.543158</v>
      </c>
      <c r="BV136" s="4">
        <v>20.961883</v>
      </c>
    </row>
    <row r="137" spans="1:74" x14ac:dyDescent="0.25">
      <c r="A137" s="2">
        <v>42801</v>
      </c>
      <c r="B137" s="3">
        <v>0.65433840277777777</v>
      </c>
      <c r="C137" s="4">
        <v>11.143000000000001</v>
      </c>
      <c r="D137" s="4">
        <v>1E-4</v>
      </c>
      <c r="E137" s="4">
        <v>0.90237900000000004</v>
      </c>
      <c r="F137" s="4">
        <v>361.2</v>
      </c>
      <c r="G137" s="4">
        <v>159.1</v>
      </c>
      <c r="H137" s="4">
        <v>28.6</v>
      </c>
      <c r="J137" s="4">
        <v>5.64</v>
      </c>
      <c r="K137" s="4">
        <v>0.91410000000000002</v>
      </c>
      <c r="L137" s="4">
        <v>10.1859</v>
      </c>
      <c r="M137" s="4">
        <v>1E-4</v>
      </c>
      <c r="N137" s="4">
        <v>330.14080000000001</v>
      </c>
      <c r="O137" s="4">
        <v>145.42959999999999</v>
      </c>
      <c r="P137" s="4">
        <v>475.6</v>
      </c>
      <c r="Q137" s="4">
        <v>285.68920000000003</v>
      </c>
      <c r="R137" s="4">
        <v>125.84829999999999</v>
      </c>
      <c r="S137" s="4">
        <v>411.5</v>
      </c>
      <c r="T137" s="4">
        <v>28.5776</v>
      </c>
      <c r="W137" s="4">
        <v>0</v>
      </c>
      <c r="X137" s="4">
        <v>5.1566000000000001</v>
      </c>
      <c r="Y137" s="4">
        <v>12</v>
      </c>
      <c r="Z137" s="4">
        <v>821</v>
      </c>
      <c r="AA137" s="4">
        <v>839</v>
      </c>
      <c r="AB137" s="4">
        <v>860</v>
      </c>
      <c r="AC137" s="4">
        <v>29</v>
      </c>
      <c r="AD137" s="4">
        <v>17.37</v>
      </c>
      <c r="AE137" s="4">
        <v>0.4</v>
      </c>
      <c r="AF137" s="4">
        <v>957</v>
      </c>
      <c r="AG137" s="4">
        <v>11</v>
      </c>
      <c r="AH137" s="4">
        <v>30</v>
      </c>
      <c r="AI137" s="4">
        <v>32</v>
      </c>
      <c r="AJ137" s="4">
        <v>191</v>
      </c>
      <c r="AK137" s="4">
        <v>190.8</v>
      </c>
      <c r="AL137" s="4">
        <v>3.7</v>
      </c>
      <c r="AM137" s="4">
        <v>195</v>
      </c>
      <c r="AN137" s="4" t="s">
        <v>155</v>
      </c>
      <c r="AO137" s="4">
        <v>2</v>
      </c>
      <c r="AP137" s="5">
        <v>0.86268518518518522</v>
      </c>
      <c r="AQ137" s="4">
        <v>47.163845000000002</v>
      </c>
      <c r="AR137" s="4">
        <v>-88.490195</v>
      </c>
      <c r="AS137" s="4">
        <v>315.39999999999998</v>
      </c>
      <c r="AT137" s="4">
        <v>24.9</v>
      </c>
      <c r="AU137" s="4">
        <v>12</v>
      </c>
      <c r="AV137" s="4">
        <v>8</v>
      </c>
      <c r="AW137" s="4" t="s">
        <v>417</v>
      </c>
      <c r="AX137" s="4">
        <v>1.1354</v>
      </c>
      <c r="AY137" s="4">
        <v>1.0708</v>
      </c>
      <c r="AZ137" s="4">
        <v>1.9061999999999999</v>
      </c>
      <c r="BA137" s="4">
        <v>13.836</v>
      </c>
      <c r="BB137" s="4">
        <v>19.05</v>
      </c>
      <c r="BC137" s="4">
        <v>1.38</v>
      </c>
      <c r="BD137" s="4">
        <v>9.4</v>
      </c>
      <c r="BE137" s="4">
        <v>3088.442</v>
      </c>
      <c r="BF137" s="4">
        <v>1.6E-2</v>
      </c>
      <c r="BG137" s="4">
        <v>10.483000000000001</v>
      </c>
      <c r="BH137" s="4">
        <v>4.6180000000000003</v>
      </c>
      <c r="BI137" s="4">
        <v>15.1</v>
      </c>
      <c r="BJ137" s="4">
        <v>9.0709999999999997</v>
      </c>
      <c r="BK137" s="4">
        <v>3.996</v>
      </c>
      <c r="BL137" s="4">
        <v>13.067</v>
      </c>
      <c r="BM137" s="4">
        <v>0.28149999999999997</v>
      </c>
      <c r="BQ137" s="4">
        <v>1136.847</v>
      </c>
      <c r="BR137" s="4">
        <v>0.214975</v>
      </c>
      <c r="BS137" s="4">
        <v>-5</v>
      </c>
      <c r="BT137" s="4">
        <v>1.040805</v>
      </c>
      <c r="BU137" s="4">
        <v>5.2534510000000001</v>
      </c>
      <c r="BV137" s="4">
        <v>21.024260999999999</v>
      </c>
    </row>
    <row r="138" spans="1:74" x14ac:dyDescent="0.25">
      <c r="A138" s="2">
        <v>42801</v>
      </c>
      <c r="B138" s="3">
        <v>0.65434997685185181</v>
      </c>
      <c r="C138" s="4">
        <v>11.23</v>
      </c>
      <c r="D138" s="4">
        <v>8.9999999999999998E-4</v>
      </c>
      <c r="E138" s="4">
        <v>9.1058240000000001</v>
      </c>
      <c r="F138" s="4">
        <v>356</v>
      </c>
      <c r="G138" s="4">
        <v>160.30000000000001</v>
      </c>
      <c r="H138" s="4">
        <v>3.6</v>
      </c>
      <c r="J138" s="4">
        <v>5.4</v>
      </c>
      <c r="K138" s="4">
        <v>0.91339999999999999</v>
      </c>
      <c r="L138" s="4">
        <v>10.257099999999999</v>
      </c>
      <c r="M138" s="4">
        <v>8.0000000000000004E-4</v>
      </c>
      <c r="N138" s="4">
        <v>325.12509999999997</v>
      </c>
      <c r="O138" s="4">
        <v>146.45050000000001</v>
      </c>
      <c r="P138" s="4">
        <v>471.6</v>
      </c>
      <c r="Q138" s="4">
        <v>281.34890000000001</v>
      </c>
      <c r="R138" s="4">
        <v>126.73180000000001</v>
      </c>
      <c r="S138" s="4">
        <v>408.1</v>
      </c>
      <c r="T138" s="4">
        <v>3.6055000000000001</v>
      </c>
      <c r="W138" s="4">
        <v>0</v>
      </c>
      <c r="X138" s="4">
        <v>4.9321000000000002</v>
      </c>
      <c r="Y138" s="4">
        <v>11.9</v>
      </c>
      <c r="Z138" s="4">
        <v>822</v>
      </c>
      <c r="AA138" s="4">
        <v>839</v>
      </c>
      <c r="AB138" s="4">
        <v>859</v>
      </c>
      <c r="AC138" s="4">
        <v>29</v>
      </c>
      <c r="AD138" s="4">
        <v>17.37</v>
      </c>
      <c r="AE138" s="4">
        <v>0.4</v>
      </c>
      <c r="AF138" s="4">
        <v>957</v>
      </c>
      <c r="AG138" s="4">
        <v>11</v>
      </c>
      <c r="AH138" s="4">
        <v>30</v>
      </c>
      <c r="AI138" s="4">
        <v>32</v>
      </c>
      <c r="AJ138" s="4">
        <v>191</v>
      </c>
      <c r="AK138" s="4">
        <v>190.2</v>
      </c>
      <c r="AL138" s="4">
        <v>3.5</v>
      </c>
      <c r="AM138" s="4">
        <v>195</v>
      </c>
      <c r="AN138" s="4" t="s">
        <v>155</v>
      </c>
      <c r="AO138" s="4">
        <v>2</v>
      </c>
      <c r="AP138" s="5">
        <v>0.86269675925925926</v>
      </c>
      <c r="AQ138" s="4">
        <v>47.163798</v>
      </c>
      <c r="AR138" s="4">
        <v>-88.490328000000005</v>
      </c>
      <c r="AS138" s="4">
        <v>315.10000000000002</v>
      </c>
      <c r="AT138" s="4">
        <v>24.9</v>
      </c>
      <c r="AU138" s="4">
        <v>12</v>
      </c>
      <c r="AV138" s="4">
        <v>9</v>
      </c>
      <c r="AW138" s="4" t="s">
        <v>413</v>
      </c>
      <c r="AX138" s="4">
        <v>1.2354000000000001</v>
      </c>
      <c r="AY138" s="4">
        <v>1.3062</v>
      </c>
      <c r="AZ138" s="4">
        <v>2.1354000000000002</v>
      </c>
      <c r="BA138" s="4">
        <v>13.836</v>
      </c>
      <c r="BB138" s="4">
        <v>18.91</v>
      </c>
      <c r="BC138" s="4">
        <v>1.37</v>
      </c>
      <c r="BD138" s="4">
        <v>9.4870000000000001</v>
      </c>
      <c r="BE138" s="4">
        <v>3088.8919999999998</v>
      </c>
      <c r="BF138" s="4">
        <v>0.159</v>
      </c>
      <c r="BG138" s="4">
        <v>10.253</v>
      </c>
      <c r="BH138" s="4">
        <v>4.6189999999999998</v>
      </c>
      <c r="BI138" s="4">
        <v>14.872</v>
      </c>
      <c r="BJ138" s="4">
        <v>8.8729999999999993</v>
      </c>
      <c r="BK138" s="4">
        <v>3.9969999999999999</v>
      </c>
      <c r="BL138" s="4">
        <v>12.869</v>
      </c>
      <c r="BM138" s="4">
        <v>3.5299999999999998E-2</v>
      </c>
      <c r="BQ138" s="4">
        <v>1079.961</v>
      </c>
      <c r="BR138" s="4">
        <v>0.30479000000000001</v>
      </c>
      <c r="BS138" s="4">
        <v>-5</v>
      </c>
      <c r="BT138" s="4">
        <v>1.038959</v>
      </c>
      <c r="BU138" s="4">
        <v>7.4483110000000003</v>
      </c>
      <c r="BV138" s="4">
        <v>20.986972999999999</v>
      </c>
    </row>
    <row r="139" spans="1:74" x14ac:dyDescent="0.25">
      <c r="A139" s="2">
        <v>42801</v>
      </c>
      <c r="B139" s="3">
        <v>0.65436155092592596</v>
      </c>
      <c r="C139" s="4">
        <v>11.287000000000001</v>
      </c>
      <c r="D139" s="4">
        <v>2.0000000000000001E-4</v>
      </c>
      <c r="E139" s="4">
        <v>2.3255810000000001</v>
      </c>
      <c r="F139" s="4">
        <v>355.4</v>
      </c>
      <c r="G139" s="4">
        <v>169.3</v>
      </c>
      <c r="H139" s="4">
        <v>-3.5</v>
      </c>
      <c r="J139" s="4">
        <v>5.4</v>
      </c>
      <c r="K139" s="4">
        <v>0.91290000000000004</v>
      </c>
      <c r="L139" s="4">
        <v>10.3041</v>
      </c>
      <c r="M139" s="4">
        <v>2.0000000000000001E-4</v>
      </c>
      <c r="N139" s="4">
        <v>324.4051</v>
      </c>
      <c r="O139" s="4">
        <v>154.59450000000001</v>
      </c>
      <c r="P139" s="4">
        <v>479</v>
      </c>
      <c r="Q139" s="4">
        <v>280.72579999999999</v>
      </c>
      <c r="R139" s="4">
        <v>133.77930000000001</v>
      </c>
      <c r="S139" s="4">
        <v>414.5</v>
      </c>
      <c r="T139" s="4">
        <v>0</v>
      </c>
      <c r="W139" s="4">
        <v>0</v>
      </c>
      <c r="X139" s="4">
        <v>4.9297000000000004</v>
      </c>
      <c r="Y139" s="4">
        <v>11.9</v>
      </c>
      <c r="Z139" s="4">
        <v>824</v>
      </c>
      <c r="AA139" s="4">
        <v>840</v>
      </c>
      <c r="AB139" s="4">
        <v>861</v>
      </c>
      <c r="AC139" s="4">
        <v>29</v>
      </c>
      <c r="AD139" s="4">
        <v>17.37</v>
      </c>
      <c r="AE139" s="4">
        <v>0.4</v>
      </c>
      <c r="AF139" s="4">
        <v>957</v>
      </c>
      <c r="AG139" s="4">
        <v>11</v>
      </c>
      <c r="AH139" s="4">
        <v>30</v>
      </c>
      <c r="AI139" s="4">
        <v>32</v>
      </c>
      <c r="AJ139" s="4">
        <v>191</v>
      </c>
      <c r="AK139" s="4">
        <v>190</v>
      </c>
      <c r="AL139" s="4">
        <v>3.4</v>
      </c>
      <c r="AM139" s="4">
        <v>195.4</v>
      </c>
      <c r="AN139" s="4" t="s">
        <v>155</v>
      </c>
      <c r="AO139" s="4">
        <v>2</v>
      </c>
      <c r="AP139" s="5">
        <v>0.8627083333333333</v>
      </c>
      <c r="AQ139" s="4">
        <v>47.163756999999997</v>
      </c>
      <c r="AR139" s="4">
        <v>-88.490471999999997</v>
      </c>
      <c r="AS139" s="4">
        <v>315</v>
      </c>
      <c r="AT139" s="4">
        <v>25.5</v>
      </c>
      <c r="AU139" s="4">
        <v>12</v>
      </c>
      <c r="AV139" s="4">
        <v>9</v>
      </c>
      <c r="AW139" s="4" t="s">
        <v>413</v>
      </c>
      <c r="AX139" s="4">
        <v>1.3</v>
      </c>
      <c r="AY139" s="4">
        <v>1.5</v>
      </c>
      <c r="AZ139" s="4">
        <v>2.2000000000000002</v>
      </c>
      <c r="BA139" s="4">
        <v>13.836</v>
      </c>
      <c r="BB139" s="4">
        <v>18.82</v>
      </c>
      <c r="BC139" s="4">
        <v>1.36</v>
      </c>
      <c r="BD139" s="4">
        <v>9.5410000000000004</v>
      </c>
      <c r="BE139" s="4">
        <v>3089.134</v>
      </c>
      <c r="BF139" s="4">
        <v>4.1000000000000002E-2</v>
      </c>
      <c r="BG139" s="4">
        <v>10.185</v>
      </c>
      <c r="BH139" s="4">
        <v>4.8540000000000001</v>
      </c>
      <c r="BI139" s="4">
        <v>15.038</v>
      </c>
      <c r="BJ139" s="4">
        <v>8.8130000000000006</v>
      </c>
      <c r="BK139" s="4">
        <v>4.2</v>
      </c>
      <c r="BL139" s="4">
        <v>13.013</v>
      </c>
      <c r="BM139" s="4">
        <v>0</v>
      </c>
      <c r="BQ139" s="4">
        <v>1074.5889999999999</v>
      </c>
      <c r="BR139" s="4">
        <v>0.29391899999999999</v>
      </c>
      <c r="BS139" s="4">
        <v>-5</v>
      </c>
      <c r="BT139" s="4">
        <v>1.036478</v>
      </c>
      <c r="BU139" s="4">
        <v>7.1826439999999998</v>
      </c>
      <c r="BV139" s="4">
        <v>20.936865000000001</v>
      </c>
    </row>
    <row r="140" spans="1:74" x14ac:dyDescent="0.25">
      <c r="A140" s="2">
        <v>42801</v>
      </c>
      <c r="B140" s="3">
        <v>0.654373125</v>
      </c>
      <c r="C140" s="4">
        <v>11.223000000000001</v>
      </c>
      <c r="D140" s="4">
        <v>0</v>
      </c>
      <c r="E140" s="4">
        <v>0</v>
      </c>
      <c r="F140" s="4">
        <v>353.1</v>
      </c>
      <c r="G140" s="4">
        <v>169.4</v>
      </c>
      <c r="H140" s="4">
        <v>-0.3</v>
      </c>
      <c r="J140" s="4">
        <v>5.3</v>
      </c>
      <c r="K140" s="4">
        <v>0.91339999999999999</v>
      </c>
      <c r="L140" s="4">
        <v>10.251300000000001</v>
      </c>
      <c r="M140" s="4">
        <v>0</v>
      </c>
      <c r="N140" s="4">
        <v>322.50909999999999</v>
      </c>
      <c r="O140" s="4">
        <v>154.7328</v>
      </c>
      <c r="P140" s="4">
        <v>477.2</v>
      </c>
      <c r="Q140" s="4">
        <v>279.08519999999999</v>
      </c>
      <c r="R140" s="4">
        <v>133.8989</v>
      </c>
      <c r="S140" s="4">
        <v>413</v>
      </c>
      <c r="T140" s="4">
        <v>0</v>
      </c>
      <c r="W140" s="4">
        <v>0</v>
      </c>
      <c r="X140" s="4">
        <v>4.8411</v>
      </c>
      <c r="Y140" s="4">
        <v>12</v>
      </c>
      <c r="Z140" s="4">
        <v>822</v>
      </c>
      <c r="AA140" s="4">
        <v>839</v>
      </c>
      <c r="AB140" s="4">
        <v>860</v>
      </c>
      <c r="AC140" s="4">
        <v>29</v>
      </c>
      <c r="AD140" s="4">
        <v>17.37</v>
      </c>
      <c r="AE140" s="4">
        <v>0.4</v>
      </c>
      <c r="AF140" s="4">
        <v>957</v>
      </c>
      <c r="AG140" s="4">
        <v>11</v>
      </c>
      <c r="AH140" s="4">
        <v>30</v>
      </c>
      <c r="AI140" s="4">
        <v>32</v>
      </c>
      <c r="AJ140" s="4">
        <v>191</v>
      </c>
      <c r="AK140" s="4">
        <v>190</v>
      </c>
      <c r="AL140" s="4">
        <v>3.5</v>
      </c>
      <c r="AM140" s="4">
        <v>195.8</v>
      </c>
      <c r="AN140" s="4" t="s">
        <v>155</v>
      </c>
      <c r="AO140" s="4">
        <v>2</v>
      </c>
      <c r="AP140" s="5">
        <v>0.86271990740740734</v>
      </c>
      <c r="AQ140" s="4">
        <v>47.163716999999998</v>
      </c>
      <c r="AR140" s="4">
        <v>-88.490616000000003</v>
      </c>
      <c r="AS140" s="4">
        <v>314.8</v>
      </c>
      <c r="AT140" s="4">
        <v>25.9</v>
      </c>
      <c r="AU140" s="4">
        <v>12</v>
      </c>
      <c r="AV140" s="4">
        <v>9</v>
      </c>
      <c r="AW140" s="4" t="s">
        <v>413</v>
      </c>
      <c r="AX140" s="4">
        <v>1.3</v>
      </c>
      <c r="AY140" s="4">
        <v>1.5</v>
      </c>
      <c r="AZ140" s="4">
        <v>2.2000000000000002</v>
      </c>
      <c r="BA140" s="4">
        <v>13.836</v>
      </c>
      <c r="BB140" s="4">
        <v>18.93</v>
      </c>
      <c r="BC140" s="4">
        <v>1.37</v>
      </c>
      <c r="BD140" s="4">
        <v>9.4789999999999992</v>
      </c>
      <c r="BE140" s="4">
        <v>3089.26</v>
      </c>
      <c r="BF140" s="4">
        <v>0</v>
      </c>
      <c r="BG140" s="4">
        <v>10.178000000000001</v>
      </c>
      <c r="BH140" s="4">
        <v>4.883</v>
      </c>
      <c r="BI140" s="4">
        <v>15.061</v>
      </c>
      <c r="BJ140" s="4">
        <v>8.8070000000000004</v>
      </c>
      <c r="BK140" s="4">
        <v>4.226</v>
      </c>
      <c r="BL140" s="4">
        <v>13.032999999999999</v>
      </c>
      <c r="BM140" s="4">
        <v>0</v>
      </c>
      <c r="BQ140" s="4">
        <v>1060.7619999999999</v>
      </c>
      <c r="BR140" s="4">
        <v>0.25969199999999998</v>
      </c>
      <c r="BS140" s="4">
        <v>-5</v>
      </c>
      <c r="BT140" s="4">
        <v>1.0405660000000001</v>
      </c>
      <c r="BU140" s="4">
        <v>6.3462240000000003</v>
      </c>
      <c r="BV140" s="4">
        <v>21.019432999999999</v>
      </c>
    </row>
    <row r="141" spans="1:74" x14ac:dyDescent="0.25">
      <c r="A141" s="2">
        <v>42801</v>
      </c>
      <c r="B141" s="3">
        <v>0.65438469907407404</v>
      </c>
      <c r="C141" s="4">
        <v>11.17</v>
      </c>
      <c r="D141" s="4">
        <v>4.0000000000000002E-4</v>
      </c>
      <c r="E141" s="4">
        <v>4.2983159999999998</v>
      </c>
      <c r="F141" s="4">
        <v>350.6</v>
      </c>
      <c r="G141" s="4">
        <v>169.4</v>
      </c>
      <c r="H141" s="4">
        <v>-3.5</v>
      </c>
      <c r="J141" s="4">
        <v>5.3</v>
      </c>
      <c r="K141" s="4">
        <v>0.91379999999999995</v>
      </c>
      <c r="L141" s="4">
        <v>10.2066</v>
      </c>
      <c r="M141" s="4">
        <v>4.0000000000000002E-4</v>
      </c>
      <c r="N141" s="4">
        <v>320.36130000000003</v>
      </c>
      <c r="O141" s="4">
        <v>154.8297</v>
      </c>
      <c r="P141" s="4">
        <v>475.2</v>
      </c>
      <c r="Q141" s="4">
        <v>277.22649999999999</v>
      </c>
      <c r="R141" s="4">
        <v>133.9828</v>
      </c>
      <c r="S141" s="4">
        <v>411.2</v>
      </c>
      <c r="T141" s="4">
        <v>0</v>
      </c>
      <c r="W141" s="4">
        <v>0</v>
      </c>
      <c r="X141" s="4">
        <v>4.8429000000000002</v>
      </c>
      <c r="Y141" s="4">
        <v>11.9</v>
      </c>
      <c r="Z141" s="4">
        <v>822</v>
      </c>
      <c r="AA141" s="4">
        <v>839</v>
      </c>
      <c r="AB141" s="4">
        <v>861</v>
      </c>
      <c r="AC141" s="4">
        <v>29</v>
      </c>
      <c r="AD141" s="4">
        <v>17.37</v>
      </c>
      <c r="AE141" s="4">
        <v>0.4</v>
      </c>
      <c r="AF141" s="4">
        <v>957</v>
      </c>
      <c r="AG141" s="4">
        <v>11</v>
      </c>
      <c r="AH141" s="4">
        <v>30</v>
      </c>
      <c r="AI141" s="4">
        <v>32</v>
      </c>
      <c r="AJ141" s="4">
        <v>191</v>
      </c>
      <c r="AK141" s="4">
        <v>190</v>
      </c>
      <c r="AL141" s="4">
        <v>3.3</v>
      </c>
      <c r="AM141" s="4">
        <v>196</v>
      </c>
      <c r="AN141" s="4" t="s">
        <v>155</v>
      </c>
      <c r="AO141" s="4">
        <v>2</v>
      </c>
      <c r="AP141" s="5">
        <v>0.86273148148148149</v>
      </c>
      <c r="AQ141" s="4">
        <v>47.163677999999997</v>
      </c>
      <c r="AR141" s="4">
        <v>-88.490758</v>
      </c>
      <c r="AS141" s="4">
        <v>314.60000000000002</v>
      </c>
      <c r="AT141" s="4">
        <v>25.9</v>
      </c>
      <c r="AU141" s="4">
        <v>12</v>
      </c>
      <c r="AV141" s="4">
        <v>9</v>
      </c>
      <c r="AW141" s="4" t="s">
        <v>413</v>
      </c>
      <c r="AX141" s="4">
        <v>1.3</v>
      </c>
      <c r="AY141" s="4">
        <v>1.5354000000000001</v>
      </c>
      <c r="AZ141" s="4">
        <v>2.2353999999999998</v>
      </c>
      <c r="BA141" s="4">
        <v>13.836</v>
      </c>
      <c r="BB141" s="4">
        <v>19.010000000000002</v>
      </c>
      <c r="BC141" s="4">
        <v>1.37</v>
      </c>
      <c r="BD141" s="4">
        <v>9.4390000000000001</v>
      </c>
      <c r="BE141" s="4">
        <v>3089.1930000000002</v>
      </c>
      <c r="BF141" s="4">
        <v>7.5999999999999998E-2</v>
      </c>
      <c r="BG141" s="4">
        <v>10.154</v>
      </c>
      <c r="BH141" s="4">
        <v>4.907</v>
      </c>
      <c r="BI141" s="4">
        <v>15.061999999999999</v>
      </c>
      <c r="BJ141" s="4">
        <v>8.7870000000000008</v>
      </c>
      <c r="BK141" s="4">
        <v>4.2469999999999999</v>
      </c>
      <c r="BL141" s="4">
        <v>13.034000000000001</v>
      </c>
      <c r="BM141" s="4">
        <v>0</v>
      </c>
      <c r="BQ141" s="4">
        <v>1065.777</v>
      </c>
      <c r="BR141" s="4">
        <v>0.24082400000000001</v>
      </c>
      <c r="BS141" s="4">
        <v>-5</v>
      </c>
      <c r="BT141" s="4">
        <v>1.039717</v>
      </c>
      <c r="BU141" s="4">
        <v>5.8851370000000003</v>
      </c>
      <c r="BV141" s="4">
        <v>21.002282999999998</v>
      </c>
    </row>
    <row r="142" spans="1:74" x14ac:dyDescent="0.25">
      <c r="A142" s="2">
        <v>42801</v>
      </c>
      <c r="B142" s="3">
        <v>0.65439627314814819</v>
      </c>
      <c r="C142" s="4">
        <v>11.17</v>
      </c>
      <c r="D142" s="4">
        <v>1E-3</v>
      </c>
      <c r="E142" s="4">
        <v>10</v>
      </c>
      <c r="F142" s="4">
        <v>350.7</v>
      </c>
      <c r="G142" s="4">
        <v>177.8</v>
      </c>
      <c r="H142" s="4">
        <v>-1.4</v>
      </c>
      <c r="J142" s="4">
        <v>5.4</v>
      </c>
      <c r="K142" s="4">
        <v>0.91379999999999995</v>
      </c>
      <c r="L142" s="4">
        <v>10.207100000000001</v>
      </c>
      <c r="M142" s="4">
        <v>8.9999999999999998E-4</v>
      </c>
      <c r="N142" s="4">
        <v>320.45589999999999</v>
      </c>
      <c r="O142" s="4">
        <v>162.45439999999999</v>
      </c>
      <c r="P142" s="4">
        <v>482.9</v>
      </c>
      <c r="Q142" s="4">
        <v>277.30840000000001</v>
      </c>
      <c r="R142" s="4">
        <v>140.58090000000001</v>
      </c>
      <c r="S142" s="4">
        <v>417.9</v>
      </c>
      <c r="T142" s="4">
        <v>0</v>
      </c>
      <c r="W142" s="4">
        <v>0</v>
      </c>
      <c r="X142" s="4">
        <v>4.9344999999999999</v>
      </c>
      <c r="Y142" s="4">
        <v>12</v>
      </c>
      <c r="Z142" s="4">
        <v>822</v>
      </c>
      <c r="AA142" s="4">
        <v>840</v>
      </c>
      <c r="AB142" s="4">
        <v>860</v>
      </c>
      <c r="AC142" s="4">
        <v>29</v>
      </c>
      <c r="AD142" s="4">
        <v>17.37</v>
      </c>
      <c r="AE142" s="4">
        <v>0.4</v>
      </c>
      <c r="AF142" s="4">
        <v>957</v>
      </c>
      <c r="AG142" s="4">
        <v>11</v>
      </c>
      <c r="AH142" s="4">
        <v>30</v>
      </c>
      <c r="AI142" s="4">
        <v>32</v>
      </c>
      <c r="AJ142" s="4">
        <v>191</v>
      </c>
      <c r="AK142" s="4">
        <v>190</v>
      </c>
      <c r="AL142" s="4">
        <v>3.5</v>
      </c>
      <c r="AM142" s="4">
        <v>196</v>
      </c>
      <c r="AN142" s="4" t="s">
        <v>155</v>
      </c>
      <c r="AO142" s="4">
        <v>2</v>
      </c>
      <c r="AP142" s="5">
        <v>0.86274305555555564</v>
      </c>
      <c r="AQ142" s="4">
        <v>47.163646999999997</v>
      </c>
      <c r="AR142" s="4">
        <v>-88.490904</v>
      </c>
      <c r="AS142" s="4">
        <v>314.60000000000002</v>
      </c>
      <c r="AT142" s="4">
        <v>26</v>
      </c>
      <c r="AU142" s="4">
        <v>12</v>
      </c>
      <c r="AV142" s="4">
        <v>9</v>
      </c>
      <c r="AW142" s="4" t="s">
        <v>413</v>
      </c>
      <c r="AX142" s="4">
        <v>1.3353999999999999</v>
      </c>
      <c r="AY142" s="4">
        <v>1.6708000000000001</v>
      </c>
      <c r="AZ142" s="4">
        <v>2.3708</v>
      </c>
      <c r="BA142" s="4">
        <v>13.836</v>
      </c>
      <c r="BB142" s="4">
        <v>19.010000000000002</v>
      </c>
      <c r="BC142" s="4">
        <v>1.37</v>
      </c>
      <c r="BD142" s="4">
        <v>9.4339999999999993</v>
      </c>
      <c r="BE142" s="4">
        <v>3089.0340000000001</v>
      </c>
      <c r="BF142" s="4">
        <v>0.17599999999999999</v>
      </c>
      <c r="BG142" s="4">
        <v>10.156000000000001</v>
      </c>
      <c r="BH142" s="4">
        <v>5.149</v>
      </c>
      <c r="BI142" s="4">
        <v>15.305</v>
      </c>
      <c r="BJ142" s="4">
        <v>8.7889999999999997</v>
      </c>
      <c r="BK142" s="4">
        <v>4.4550000000000001</v>
      </c>
      <c r="BL142" s="4">
        <v>13.244</v>
      </c>
      <c r="BM142" s="4">
        <v>0</v>
      </c>
      <c r="BQ142" s="4">
        <v>1085.83</v>
      </c>
      <c r="BR142" s="4">
        <v>0.23852200000000001</v>
      </c>
      <c r="BS142" s="4">
        <v>-5</v>
      </c>
      <c r="BT142" s="4">
        <v>1.041283</v>
      </c>
      <c r="BU142" s="4">
        <v>5.828881</v>
      </c>
      <c r="BV142" s="4">
        <v>21.033916999999999</v>
      </c>
    </row>
    <row r="143" spans="1:74" x14ac:dyDescent="0.25">
      <c r="A143" s="2">
        <v>42801</v>
      </c>
      <c r="B143" s="3">
        <v>0.65440784722222223</v>
      </c>
      <c r="C143" s="4">
        <v>11.031000000000001</v>
      </c>
      <c r="D143" s="4">
        <v>1.1000000000000001E-3</v>
      </c>
      <c r="E143" s="4">
        <v>10.753769</v>
      </c>
      <c r="F143" s="4">
        <v>350.9</v>
      </c>
      <c r="G143" s="4">
        <v>185.5</v>
      </c>
      <c r="H143" s="4">
        <v>-1.3</v>
      </c>
      <c r="J143" s="4">
        <v>5.4</v>
      </c>
      <c r="K143" s="4">
        <v>0.91490000000000005</v>
      </c>
      <c r="L143" s="4">
        <v>10.091799999999999</v>
      </c>
      <c r="M143" s="4">
        <v>1E-3</v>
      </c>
      <c r="N143" s="4">
        <v>321.02199999999999</v>
      </c>
      <c r="O143" s="4">
        <v>169.66499999999999</v>
      </c>
      <c r="P143" s="4">
        <v>490.7</v>
      </c>
      <c r="Q143" s="4">
        <v>277.79829999999998</v>
      </c>
      <c r="R143" s="4">
        <v>146.82060000000001</v>
      </c>
      <c r="S143" s="4">
        <v>424.6</v>
      </c>
      <c r="T143" s="4">
        <v>0</v>
      </c>
      <c r="W143" s="4">
        <v>0</v>
      </c>
      <c r="X143" s="4">
        <v>4.9401999999999999</v>
      </c>
      <c r="Y143" s="4">
        <v>12</v>
      </c>
      <c r="Z143" s="4">
        <v>822</v>
      </c>
      <c r="AA143" s="4">
        <v>840</v>
      </c>
      <c r="AB143" s="4">
        <v>860</v>
      </c>
      <c r="AC143" s="4">
        <v>29</v>
      </c>
      <c r="AD143" s="4">
        <v>17.37</v>
      </c>
      <c r="AE143" s="4">
        <v>0.4</v>
      </c>
      <c r="AF143" s="4">
        <v>957</v>
      </c>
      <c r="AG143" s="4">
        <v>11</v>
      </c>
      <c r="AH143" s="4">
        <v>30</v>
      </c>
      <c r="AI143" s="4">
        <v>32</v>
      </c>
      <c r="AJ143" s="4">
        <v>191</v>
      </c>
      <c r="AK143" s="4">
        <v>190</v>
      </c>
      <c r="AL143" s="4">
        <v>3.5</v>
      </c>
      <c r="AM143" s="4">
        <v>196</v>
      </c>
      <c r="AN143" s="4" t="s">
        <v>155</v>
      </c>
      <c r="AO143" s="4">
        <v>2</v>
      </c>
      <c r="AP143" s="5">
        <v>0.86275462962962957</v>
      </c>
      <c r="AQ143" s="4">
        <v>47.163618</v>
      </c>
      <c r="AR143" s="4">
        <v>-88.491056999999998</v>
      </c>
      <c r="AS143" s="4">
        <v>314.89999999999998</v>
      </c>
      <c r="AT143" s="4">
        <v>26.4</v>
      </c>
      <c r="AU143" s="4">
        <v>12</v>
      </c>
      <c r="AV143" s="4">
        <v>9</v>
      </c>
      <c r="AW143" s="4" t="s">
        <v>413</v>
      </c>
      <c r="AX143" s="4">
        <v>1.5062</v>
      </c>
      <c r="AY143" s="4">
        <v>1.5167999999999999</v>
      </c>
      <c r="AZ143" s="4">
        <v>2.5708000000000002</v>
      </c>
      <c r="BA143" s="4">
        <v>13.836</v>
      </c>
      <c r="BB143" s="4">
        <v>19.239999999999998</v>
      </c>
      <c r="BC143" s="4">
        <v>1.39</v>
      </c>
      <c r="BD143" s="4">
        <v>9.3070000000000004</v>
      </c>
      <c r="BE143" s="4">
        <v>3089.1480000000001</v>
      </c>
      <c r="BF143" s="4">
        <v>0.192</v>
      </c>
      <c r="BG143" s="4">
        <v>10.291</v>
      </c>
      <c r="BH143" s="4">
        <v>5.4390000000000001</v>
      </c>
      <c r="BI143" s="4">
        <v>15.728999999999999</v>
      </c>
      <c r="BJ143" s="4">
        <v>8.9049999999999994</v>
      </c>
      <c r="BK143" s="4">
        <v>4.7060000000000004</v>
      </c>
      <c r="BL143" s="4">
        <v>13.611000000000001</v>
      </c>
      <c r="BM143" s="4">
        <v>0</v>
      </c>
      <c r="BQ143" s="4">
        <v>1099.5429999999999</v>
      </c>
      <c r="BR143" s="4">
        <v>0.23899999999999999</v>
      </c>
      <c r="BS143" s="4">
        <v>-5</v>
      </c>
      <c r="BT143" s="4">
        <v>1.042</v>
      </c>
      <c r="BU143" s="4">
        <v>5.8405620000000003</v>
      </c>
      <c r="BV143" s="4">
        <v>21.048400000000001</v>
      </c>
    </row>
    <row r="144" spans="1:74" x14ac:dyDescent="0.25">
      <c r="A144" s="2">
        <v>42801</v>
      </c>
      <c r="B144" s="3">
        <v>0.65441942129629627</v>
      </c>
      <c r="C144" s="4">
        <v>10.984</v>
      </c>
      <c r="D144" s="4">
        <v>1.9E-3</v>
      </c>
      <c r="E144" s="4">
        <v>19.128978</v>
      </c>
      <c r="F144" s="4">
        <v>350.9</v>
      </c>
      <c r="G144" s="4">
        <v>183.1</v>
      </c>
      <c r="H144" s="4">
        <v>-3</v>
      </c>
      <c r="J144" s="4">
        <v>5.4</v>
      </c>
      <c r="K144" s="4">
        <v>0.91520000000000001</v>
      </c>
      <c r="L144" s="4">
        <v>10.053000000000001</v>
      </c>
      <c r="M144" s="4">
        <v>1.8E-3</v>
      </c>
      <c r="N144" s="4">
        <v>321.15519999999998</v>
      </c>
      <c r="O144" s="4">
        <v>167.59</v>
      </c>
      <c r="P144" s="4">
        <v>488.7</v>
      </c>
      <c r="Q144" s="4">
        <v>277.91359999999997</v>
      </c>
      <c r="R144" s="4">
        <v>145.02500000000001</v>
      </c>
      <c r="S144" s="4">
        <v>422.9</v>
      </c>
      <c r="T144" s="4">
        <v>0</v>
      </c>
      <c r="W144" s="4">
        <v>0</v>
      </c>
      <c r="X144" s="4">
        <v>4.9423000000000004</v>
      </c>
      <c r="Y144" s="4">
        <v>11.9</v>
      </c>
      <c r="Z144" s="4">
        <v>822</v>
      </c>
      <c r="AA144" s="4">
        <v>839</v>
      </c>
      <c r="AB144" s="4">
        <v>861</v>
      </c>
      <c r="AC144" s="4">
        <v>29</v>
      </c>
      <c r="AD144" s="4">
        <v>17.37</v>
      </c>
      <c r="AE144" s="4">
        <v>0.4</v>
      </c>
      <c r="AF144" s="4">
        <v>957</v>
      </c>
      <c r="AG144" s="4">
        <v>11</v>
      </c>
      <c r="AH144" s="4">
        <v>30</v>
      </c>
      <c r="AI144" s="4">
        <v>32</v>
      </c>
      <c r="AJ144" s="4">
        <v>191</v>
      </c>
      <c r="AK144" s="4">
        <v>190</v>
      </c>
      <c r="AL144" s="4">
        <v>3.6</v>
      </c>
      <c r="AM144" s="4">
        <v>196</v>
      </c>
      <c r="AN144" s="4" t="s">
        <v>155</v>
      </c>
      <c r="AO144" s="4">
        <v>2</v>
      </c>
      <c r="AP144" s="5">
        <v>0.86276620370370372</v>
      </c>
      <c r="AQ144" s="4">
        <v>47.163583000000003</v>
      </c>
      <c r="AR144" s="4">
        <v>-88.491207000000003</v>
      </c>
      <c r="AS144" s="4">
        <v>314.7</v>
      </c>
      <c r="AT144" s="4">
        <v>26.7</v>
      </c>
      <c r="AU144" s="4">
        <v>12</v>
      </c>
      <c r="AV144" s="4">
        <v>9</v>
      </c>
      <c r="AW144" s="4" t="s">
        <v>413</v>
      </c>
      <c r="AX144" s="4">
        <v>1.7</v>
      </c>
      <c r="AY144" s="4">
        <v>1.0708</v>
      </c>
      <c r="AZ144" s="4">
        <v>2.7353999999999998</v>
      </c>
      <c r="BA144" s="4">
        <v>13.836</v>
      </c>
      <c r="BB144" s="4">
        <v>19.32</v>
      </c>
      <c r="BC144" s="4">
        <v>1.4</v>
      </c>
      <c r="BD144" s="4">
        <v>9.2620000000000005</v>
      </c>
      <c r="BE144" s="4">
        <v>3088.9569999999999</v>
      </c>
      <c r="BF144" s="4">
        <v>0.34200000000000003</v>
      </c>
      <c r="BG144" s="4">
        <v>10.334</v>
      </c>
      <c r="BH144" s="4">
        <v>5.3929999999999998</v>
      </c>
      <c r="BI144" s="4">
        <v>15.727</v>
      </c>
      <c r="BJ144" s="4">
        <v>8.9429999999999996</v>
      </c>
      <c r="BK144" s="4">
        <v>4.6669999999999998</v>
      </c>
      <c r="BL144" s="4">
        <v>13.609</v>
      </c>
      <c r="BM144" s="4">
        <v>0</v>
      </c>
      <c r="BQ144" s="4">
        <v>1104.181</v>
      </c>
      <c r="BR144" s="4">
        <v>0.21388699999999999</v>
      </c>
      <c r="BS144" s="4">
        <v>-5</v>
      </c>
      <c r="BT144" s="4">
        <v>1.040478</v>
      </c>
      <c r="BU144" s="4">
        <v>5.2268629999999998</v>
      </c>
      <c r="BV144" s="4">
        <v>21.017655999999999</v>
      </c>
    </row>
    <row r="145" spans="1:74" x14ac:dyDescent="0.25">
      <c r="A145" s="2">
        <v>42801</v>
      </c>
      <c r="B145" s="3">
        <v>0.65443099537037031</v>
      </c>
      <c r="C145" s="4">
        <v>11.037000000000001</v>
      </c>
      <c r="D145" s="4">
        <v>1.1999999999999999E-3</v>
      </c>
      <c r="E145" s="4">
        <v>12.361466</v>
      </c>
      <c r="F145" s="4">
        <v>350.9</v>
      </c>
      <c r="G145" s="4">
        <v>183</v>
      </c>
      <c r="H145" s="4">
        <v>1</v>
      </c>
      <c r="J145" s="4">
        <v>5.6</v>
      </c>
      <c r="K145" s="4">
        <v>0.91479999999999995</v>
      </c>
      <c r="L145" s="4">
        <v>10.0976</v>
      </c>
      <c r="M145" s="4">
        <v>1.1000000000000001E-3</v>
      </c>
      <c r="N145" s="4">
        <v>321.02050000000003</v>
      </c>
      <c r="O145" s="4">
        <v>167.37729999999999</v>
      </c>
      <c r="P145" s="4">
        <v>488.4</v>
      </c>
      <c r="Q145" s="4">
        <v>277.79689999999999</v>
      </c>
      <c r="R145" s="4">
        <v>144.8409</v>
      </c>
      <c r="S145" s="4">
        <v>422.6</v>
      </c>
      <c r="T145" s="4">
        <v>1</v>
      </c>
      <c r="W145" s="4">
        <v>0</v>
      </c>
      <c r="X145" s="4">
        <v>5.1231999999999998</v>
      </c>
      <c r="Y145" s="4">
        <v>12</v>
      </c>
      <c r="Z145" s="4">
        <v>822</v>
      </c>
      <c r="AA145" s="4">
        <v>838</v>
      </c>
      <c r="AB145" s="4">
        <v>860</v>
      </c>
      <c r="AC145" s="4">
        <v>29</v>
      </c>
      <c r="AD145" s="4">
        <v>17.37</v>
      </c>
      <c r="AE145" s="4">
        <v>0.4</v>
      </c>
      <c r="AF145" s="4">
        <v>957</v>
      </c>
      <c r="AG145" s="4">
        <v>11</v>
      </c>
      <c r="AH145" s="4">
        <v>30</v>
      </c>
      <c r="AI145" s="4">
        <v>32</v>
      </c>
      <c r="AJ145" s="4">
        <v>191</v>
      </c>
      <c r="AK145" s="4">
        <v>190</v>
      </c>
      <c r="AL145" s="4">
        <v>3.6</v>
      </c>
      <c r="AM145" s="4">
        <v>196</v>
      </c>
      <c r="AN145" s="4" t="s">
        <v>155</v>
      </c>
      <c r="AO145" s="4">
        <v>2</v>
      </c>
      <c r="AP145" s="5">
        <v>0.86277777777777775</v>
      </c>
      <c r="AQ145" s="4">
        <v>47.163547999999999</v>
      </c>
      <c r="AR145" s="4">
        <v>-88.491354000000001</v>
      </c>
      <c r="AS145" s="4">
        <v>314.39999999999998</v>
      </c>
      <c r="AT145" s="4">
        <v>26.6</v>
      </c>
      <c r="AU145" s="4">
        <v>12</v>
      </c>
      <c r="AV145" s="4">
        <v>9</v>
      </c>
      <c r="AW145" s="4" t="s">
        <v>413</v>
      </c>
      <c r="AX145" s="4">
        <v>1.7</v>
      </c>
      <c r="AY145" s="4">
        <v>1.2</v>
      </c>
      <c r="AZ145" s="4">
        <v>2.8</v>
      </c>
      <c r="BA145" s="4">
        <v>13.836</v>
      </c>
      <c r="BB145" s="4">
        <v>19.23</v>
      </c>
      <c r="BC145" s="4">
        <v>1.39</v>
      </c>
      <c r="BD145" s="4">
        <v>9.3079999999999998</v>
      </c>
      <c r="BE145" s="4">
        <v>3089.0650000000001</v>
      </c>
      <c r="BF145" s="4">
        <v>0.22</v>
      </c>
      <c r="BG145" s="4">
        <v>10.284000000000001</v>
      </c>
      <c r="BH145" s="4">
        <v>5.3620000000000001</v>
      </c>
      <c r="BI145" s="4">
        <v>15.647</v>
      </c>
      <c r="BJ145" s="4">
        <v>8.9</v>
      </c>
      <c r="BK145" s="4">
        <v>4.6399999999999997</v>
      </c>
      <c r="BL145" s="4">
        <v>13.54</v>
      </c>
      <c r="BM145" s="4">
        <v>9.9000000000000008E-3</v>
      </c>
      <c r="BQ145" s="4">
        <v>1139.5809999999999</v>
      </c>
      <c r="BR145" s="4">
        <v>0.26231399999999999</v>
      </c>
      <c r="BS145" s="4">
        <v>-5</v>
      </c>
      <c r="BT145" s="4">
        <v>1.0415220000000001</v>
      </c>
      <c r="BU145" s="4">
        <v>6.4102980000000001</v>
      </c>
      <c r="BV145" s="4">
        <v>21.038744000000001</v>
      </c>
    </row>
    <row r="146" spans="1:74" x14ac:dyDescent="0.25">
      <c r="A146" s="2">
        <v>42801</v>
      </c>
      <c r="B146" s="3">
        <v>0.65444256944444446</v>
      </c>
      <c r="C146" s="4">
        <v>11.297000000000001</v>
      </c>
      <c r="D146" s="4">
        <v>1E-3</v>
      </c>
      <c r="E146" s="4">
        <v>10</v>
      </c>
      <c r="F146" s="4">
        <v>351.6</v>
      </c>
      <c r="G146" s="4">
        <v>182.4</v>
      </c>
      <c r="H146" s="4">
        <v>-2.4</v>
      </c>
      <c r="J146" s="4">
        <v>5.7</v>
      </c>
      <c r="K146" s="4">
        <v>0.91290000000000004</v>
      </c>
      <c r="L146" s="4">
        <v>10.3131</v>
      </c>
      <c r="M146" s="4">
        <v>8.9999999999999998E-4</v>
      </c>
      <c r="N146" s="4">
        <v>320.9744</v>
      </c>
      <c r="O146" s="4">
        <v>166.483</v>
      </c>
      <c r="P146" s="4">
        <v>487.5</v>
      </c>
      <c r="Q146" s="4">
        <v>277.75709999999998</v>
      </c>
      <c r="R146" s="4">
        <v>144.06700000000001</v>
      </c>
      <c r="S146" s="4">
        <v>421.8</v>
      </c>
      <c r="T146" s="4">
        <v>0</v>
      </c>
      <c r="W146" s="4">
        <v>0</v>
      </c>
      <c r="X146" s="4">
        <v>5.2034000000000002</v>
      </c>
      <c r="Y146" s="4">
        <v>11.9</v>
      </c>
      <c r="Z146" s="4">
        <v>822</v>
      </c>
      <c r="AA146" s="4">
        <v>839</v>
      </c>
      <c r="AB146" s="4">
        <v>860</v>
      </c>
      <c r="AC146" s="4">
        <v>29</v>
      </c>
      <c r="AD146" s="4">
        <v>17.37</v>
      </c>
      <c r="AE146" s="4">
        <v>0.4</v>
      </c>
      <c r="AF146" s="4">
        <v>957</v>
      </c>
      <c r="AG146" s="4">
        <v>11</v>
      </c>
      <c r="AH146" s="4">
        <v>30</v>
      </c>
      <c r="AI146" s="4">
        <v>32</v>
      </c>
      <c r="AJ146" s="4">
        <v>191</v>
      </c>
      <c r="AK146" s="4">
        <v>190</v>
      </c>
      <c r="AL146" s="4">
        <v>3.5</v>
      </c>
      <c r="AM146" s="4">
        <v>196</v>
      </c>
      <c r="AN146" s="4" t="s">
        <v>155</v>
      </c>
      <c r="AO146" s="4">
        <v>2</v>
      </c>
      <c r="AP146" s="5">
        <v>0.8627893518518519</v>
      </c>
      <c r="AQ146" s="4">
        <v>47.163502999999999</v>
      </c>
      <c r="AR146" s="4">
        <v>-88.491496999999995</v>
      </c>
      <c r="AS146" s="4">
        <v>314.3</v>
      </c>
      <c r="AT146" s="4">
        <v>26.6</v>
      </c>
      <c r="AU146" s="4">
        <v>12</v>
      </c>
      <c r="AV146" s="4">
        <v>9</v>
      </c>
      <c r="AW146" s="4" t="s">
        <v>413</v>
      </c>
      <c r="AX146" s="4">
        <v>1.8062</v>
      </c>
      <c r="AY146" s="4">
        <v>1.1292</v>
      </c>
      <c r="AZ146" s="4">
        <v>2.8708</v>
      </c>
      <c r="BA146" s="4">
        <v>13.836</v>
      </c>
      <c r="BB146" s="4">
        <v>18.809999999999999</v>
      </c>
      <c r="BC146" s="4">
        <v>1.36</v>
      </c>
      <c r="BD146" s="4">
        <v>9.5440000000000005</v>
      </c>
      <c r="BE146" s="4">
        <v>3088.913</v>
      </c>
      <c r="BF146" s="4">
        <v>0.17399999999999999</v>
      </c>
      <c r="BG146" s="4">
        <v>10.068</v>
      </c>
      <c r="BH146" s="4">
        <v>5.2220000000000004</v>
      </c>
      <c r="BI146" s="4">
        <v>15.289</v>
      </c>
      <c r="BJ146" s="4">
        <v>8.7119999999999997</v>
      </c>
      <c r="BK146" s="4">
        <v>4.5190000000000001</v>
      </c>
      <c r="BL146" s="4">
        <v>13.231</v>
      </c>
      <c r="BM146" s="4">
        <v>0</v>
      </c>
      <c r="BQ146" s="4">
        <v>1133.19</v>
      </c>
      <c r="BR146" s="4">
        <v>0.26858500000000002</v>
      </c>
      <c r="BS146" s="4">
        <v>-5</v>
      </c>
      <c r="BT146" s="4">
        <v>1.039717</v>
      </c>
      <c r="BU146" s="4">
        <v>6.5635459999999997</v>
      </c>
      <c r="BV146" s="4">
        <v>21.002282999999998</v>
      </c>
    </row>
    <row r="147" spans="1:74" x14ac:dyDescent="0.25">
      <c r="A147" s="2">
        <v>42801</v>
      </c>
      <c r="B147" s="3">
        <v>0.65445414351851849</v>
      </c>
      <c r="C147" s="4">
        <v>11.808999999999999</v>
      </c>
      <c r="D147" s="4">
        <v>2.0000000000000001E-4</v>
      </c>
      <c r="E147" s="4">
        <v>1.840133</v>
      </c>
      <c r="F147" s="4">
        <v>352</v>
      </c>
      <c r="G147" s="4">
        <v>172.2</v>
      </c>
      <c r="H147" s="4">
        <v>-3.1</v>
      </c>
      <c r="J147" s="4">
        <v>5.51</v>
      </c>
      <c r="K147" s="4">
        <v>0.90910000000000002</v>
      </c>
      <c r="L147" s="4">
        <v>10.7348</v>
      </c>
      <c r="M147" s="4">
        <v>2.0000000000000001E-4</v>
      </c>
      <c r="N147" s="4">
        <v>319.95499999999998</v>
      </c>
      <c r="O147" s="4">
        <v>156.50659999999999</v>
      </c>
      <c r="P147" s="4">
        <v>476.5</v>
      </c>
      <c r="Q147" s="4">
        <v>276.87490000000003</v>
      </c>
      <c r="R147" s="4">
        <v>135.43389999999999</v>
      </c>
      <c r="S147" s="4">
        <v>412.3</v>
      </c>
      <c r="T147" s="4">
        <v>0</v>
      </c>
      <c r="W147" s="4">
        <v>0</v>
      </c>
      <c r="X147" s="4">
        <v>5.0068999999999999</v>
      </c>
      <c r="Y147" s="4">
        <v>12</v>
      </c>
      <c r="Z147" s="4">
        <v>822</v>
      </c>
      <c r="AA147" s="4">
        <v>839</v>
      </c>
      <c r="AB147" s="4">
        <v>860</v>
      </c>
      <c r="AC147" s="4">
        <v>29</v>
      </c>
      <c r="AD147" s="4">
        <v>17.37</v>
      </c>
      <c r="AE147" s="4">
        <v>0.4</v>
      </c>
      <c r="AF147" s="4">
        <v>957</v>
      </c>
      <c r="AG147" s="4">
        <v>11</v>
      </c>
      <c r="AH147" s="4">
        <v>30</v>
      </c>
      <c r="AI147" s="4">
        <v>32</v>
      </c>
      <c r="AJ147" s="4">
        <v>191</v>
      </c>
      <c r="AK147" s="4">
        <v>190</v>
      </c>
      <c r="AL147" s="4">
        <v>3.5</v>
      </c>
      <c r="AM147" s="4">
        <v>196</v>
      </c>
      <c r="AN147" s="4" t="s">
        <v>155</v>
      </c>
      <c r="AO147" s="4">
        <v>2</v>
      </c>
      <c r="AP147" s="5">
        <v>0.86280092592592583</v>
      </c>
      <c r="AQ147" s="4">
        <v>47.163437999999999</v>
      </c>
      <c r="AR147" s="4">
        <v>-88.491624999999999</v>
      </c>
      <c r="AS147" s="4">
        <v>314.10000000000002</v>
      </c>
      <c r="AT147" s="4">
        <v>26.5</v>
      </c>
      <c r="AU147" s="4">
        <v>12</v>
      </c>
      <c r="AV147" s="4">
        <v>9</v>
      </c>
      <c r="AW147" s="4" t="s">
        <v>413</v>
      </c>
      <c r="AX147" s="4">
        <v>2.0354000000000001</v>
      </c>
      <c r="AY147" s="4">
        <v>1</v>
      </c>
      <c r="AZ147" s="4">
        <v>2.9291999999999998</v>
      </c>
      <c r="BA147" s="4">
        <v>13.836</v>
      </c>
      <c r="BB147" s="4">
        <v>18.03</v>
      </c>
      <c r="BC147" s="4">
        <v>1.3</v>
      </c>
      <c r="BD147" s="4">
        <v>10.002000000000001</v>
      </c>
      <c r="BE147" s="4">
        <v>3088.6680000000001</v>
      </c>
      <c r="BF147" s="4">
        <v>3.1E-2</v>
      </c>
      <c r="BG147" s="4">
        <v>9.641</v>
      </c>
      <c r="BH147" s="4">
        <v>4.7160000000000002</v>
      </c>
      <c r="BI147" s="4">
        <v>14.356</v>
      </c>
      <c r="BJ147" s="4">
        <v>8.3420000000000005</v>
      </c>
      <c r="BK147" s="4">
        <v>4.0810000000000004</v>
      </c>
      <c r="BL147" s="4">
        <v>12.423</v>
      </c>
      <c r="BM147" s="4">
        <v>0</v>
      </c>
      <c r="BQ147" s="4">
        <v>1047.4760000000001</v>
      </c>
      <c r="BR147" s="4">
        <v>0.278698</v>
      </c>
      <c r="BS147" s="4">
        <v>-5</v>
      </c>
      <c r="BT147" s="4">
        <v>1.041283</v>
      </c>
      <c r="BU147" s="4">
        <v>6.8106819999999999</v>
      </c>
      <c r="BV147" s="4">
        <v>21.033916999999999</v>
      </c>
    </row>
    <row r="148" spans="1:74" x14ac:dyDescent="0.25">
      <c r="A148" s="2">
        <v>42801</v>
      </c>
      <c r="B148" s="3">
        <v>0.65446571759259264</v>
      </c>
      <c r="C148" s="4">
        <v>11.63</v>
      </c>
      <c r="D148" s="4">
        <v>-8.0000000000000004E-4</v>
      </c>
      <c r="E148" s="4">
        <v>-7.5936719999999998</v>
      </c>
      <c r="F148" s="4">
        <v>350.6</v>
      </c>
      <c r="G148" s="4">
        <v>162.1</v>
      </c>
      <c r="H148" s="4">
        <v>-0.5</v>
      </c>
      <c r="J148" s="4">
        <v>4.8499999999999996</v>
      </c>
      <c r="K148" s="4">
        <v>0.91039999999999999</v>
      </c>
      <c r="L148" s="4">
        <v>10.587199999999999</v>
      </c>
      <c r="M148" s="4">
        <v>0</v>
      </c>
      <c r="N148" s="4">
        <v>319.13580000000002</v>
      </c>
      <c r="O148" s="4">
        <v>147.61060000000001</v>
      </c>
      <c r="P148" s="4">
        <v>466.7</v>
      </c>
      <c r="Q148" s="4">
        <v>276.16609999999997</v>
      </c>
      <c r="R148" s="4">
        <v>127.73569999999999</v>
      </c>
      <c r="S148" s="4">
        <v>403.9</v>
      </c>
      <c r="T148" s="4">
        <v>0</v>
      </c>
      <c r="W148" s="4">
        <v>0</v>
      </c>
      <c r="X148" s="4">
        <v>4.4196</v>
      </c>
      <c r="Y148" s="4">
        <v>12</v>
      </c>
      <c r="Z148" s="4">
        <v>821</v>
      </c>
      <c r="AA148" s="4">
        <v>838</v>
      </c>
      <c r="AB148" s="4">
        <v>859</v>
      </c>
      <c r="AC148" s="4">
        <v>29</v>
      </c>
      <c r="AD148" s="4">
        <v>17.37</v>
      </c>
      <c r="AE148" s="4">
        <v>0.4</v>
      </c>
      <c r="AF148" s="4">
        <v>957</v>
      </c>
      <c r="AG148" s="4">
        <v>11</v>
      </c>
      <c r="AH148" s="4">
        <v>30.760999999999999</v>
      </c>
      <c r="AI148" s="4">
        <v>32</v>
      </c>
      <c r="AJ148" s="4">
        <v>191</v>
      </c>
      <c r="AK148" s="4">
        <v>190</v>
      </c>
      <c r="AL148" s="4">
        <v>3.4</v>
      </c>
      <c r="AM148" s="4">
        <v>196</v>
      </c>
      <c r="AN148" s="4" t="s">
        <v>155</v>
      </c>
      <c r="AO148" s="4">
        <v>2</v>
      </c>
      <c r="AP148" s="5">
        <v>0.86281249999999998</v>
      </c>
      <c r="AQ148" s="4">
        <v>47.163373</v>
      </c>
      <c r="AR148" s="4">
        <v>-88.491749999999996</v>
      </c>
      <c r="AS148" s="4">
        <v>314</v>
      </c>
      <c r="AT148" s="4">
        <v>26.5</v>
      </c>
      <c r="AU148" s="4">
        <v>12</v>
      </c>
      <c r="AV148" s="4">
        <v>9</v>
      </c>
      <c r="AW148" s="4" t="s">
        <v>413</v>
      </c>
      <c r="AX148" s="4">
        <v>2.1</v>
      </c>
      <c r="AY148" s="4">
        <v>1</v>
      </c>
      <c r="AZ148" s="4">
        <v>2.8</v>
      </c>
      <c r="BA148" s="4">
        <v>13.836</v>
      </c>
      <c r="BB148" s="4">
        <v>18.3</v>
      </c>
      <c r="BC148" s="4">
        <v>1.32</v>
      </c>
      <c r="BD148" s="4">
        <v>9.8450000000000006</v>
      </c>
      <c r="BE148" s="4">
        <v>3088.877</v>
      </c>
      <c r="BF148" s="4">
        <v>0</v>
      </c>
      <c r="BG148" s="4">
        <v>9.7509999999999994</v>
      </c>
      <c r="BH148" s="4">
        <v>4.51</v>
      </c>
      <c r="BI148" s="4">
        <v>14.260999999999999</v>
      </c>
      <c r="BJ148" s="4">
        <v>8.4380000000000006</v>
      </c>
      <c r="BK148" s="4">
        <v>3.903</v>
      </c>
      <c r="BL148" s="4">
        <v>12.340999999999999</v>
      </c>
      <c r="BM148" s="4">
        <v>0</v>
      </c>
      <c r="BQ148" s="4">
        <v>937.577</v>
      </c>
      <c r="BR148" s="4">
        <v>0.26625799999999999</v>
      </c>
      <c r="BS148" s="4">
        <v>-5</v>
      </c>
      <c r="BT148" s="4">
        <v>1.0435220000000001</v>
      </c>
      <c r="BU148" s="4">
        <v>6.5066800000000002</v>
      </c>
      <c r="BV148" s="4">
        <v>21.079143999999999</v>
      </c>
    </row>
    <row r="149" spans="1:74" x14ac:dyDescent="0.25">
      <c r="A149" s="2">
        <v>42801</v>
      </c>
      <c r="B149" s="3">
        <v>0.65447729166666668</v>
      </c>
      <c r="C149" s="4">
        <v>11.602</v>
      </c>
      <c r="D149" s="4">
        <v>0</v>
      </c>
      <c r="E149" s="4">
        <v>0</v>
      </c>
      <c r="F149" s="4">
        <v>352.2</v>
      </c>
      <c r="G149" s="4">
        <v>159.1</v>
      </c>
      <c r="H149" s="4">
        <v>-3</v>
      </c>
      <c r="J149" s="4">
        <v>4.7</v>
      </c>
      <c r="K149" s="4">
        <v>0.91059999999999997</v>
      </c>
      <c r="L149" s="4">
        <v>10.5647</v>
      </c>
      <c r="M149" s="4">
        <v>0</v>
      </c>
      <c r="N149" s="4">
        <v>320.72590000000002</v>
      </c>
      <c r="O149" s="4">
        <v>144.87010000000001</v>
      </c>
      <c r="P149" s="4">
        <v>465.6</v>
      </c>
      <c r="Q149" s="4">
        <v>277.54199999999997</v>
      </c>
      <c r="R149" s="4">
        <v>125.3642</v>
      </c>
      <c r="S149" s="4">
        <v>402.9</v>
      </c>
      <c r="T149" s="4">
        <v>0</v>
      </c>
      <c r="W149" s="4">
        <v>0</v>
      </c>
      <c r="X149" s="4">
        <v>4.2796000000000003</v>
      </c>
      <c r="Y149" s="4">
        <v>11.9</v>
      </c>
      <c r="Z149" s="4">
        <v>822</v>
      </c>
      <c r="AA149" s="4">
        <v>839</v>
      </c>
      <c r="AB149" s="4">
        <v>861</v>
      </c>
      <c r="AC149" s="4">
        <v>29</v>
      </c>
      <c r="AD149" s="4">
        <v>17.37</v>
      </c>
      <c r="AE149" s="4">
        <v>0.4</v>
      </c>
      <c r="AF149" s="4">
        <v>957</v>
      </c>
      <c r="AG149" s="4">
        <v>11</v>
      </c>
      <c r="AH149" s="4">
        <v>31</v>
      </c>
      <c r="AI149" s="4">
        <v>32</v>
      </c>
      <c r="AJ149" s="4">
        <v>191</v>
      </c>
      <c r="AK149" s="4">
        <v>190</v>
      </c>
      <c r="AL149" s="4">
        <v>3.4</v>
      </c>
      <c r="AM149" s="4">
        <v>196</v>
      </c>
      <c r="AN149" s="4" t="s">
        <v>155</v>
      </c>
      <c r="AO149" s="4">
        <v>2</v>
      </c>
      <c r="AP149" s="5">
        <v>0.86282407407407413</v>
      </c>
      <c r="AQ149" s="4">
        <v>47.163303999999997</v>
      </c>
      <c r="AR149" s="4">
        <v>-88.491867999999997</v>
      </c>
      <c r="AS149" s="4">
        <v>314</v>
      </c>
      <c r="AT149" s="4">
        <v>26.5</v>
      </c>
      <c r="AU149" s="4">
        <v>12</v>
      </c>
      <c r="AV149" s="4">
        <v>8</v>
      </c>
      <c r="AW149" s="4" t="s">
        <v>417</v>
      </c>
      <c r="AX149" s="4">
        <v>1.746</v>
      </c>
      <c r="AY149" s="4">
        <v>1.0354000000000001</v>
      </c>
      <c r="AZ149" s="4">
        <v>2.7292000000000001</v>
      </c>
      <c r="BA149" s="4">
        <v>13.836</v>
      </c>
      <c r="BB149" s="4">
        <v>18.34</v>
      </c>
      <c r="BC149" s="4">
        <v>1.33</v>
      </c>
      <c r="BD149" s="4">
        <v>9.8230000000000004</v>
      </c>
      <c r="BE149" s="4">
        <v>3088.902</v>
      </c>
      <c r="BF149" s="4">
        <v>0</v>
      </c>
      <c r="BG149" s="4">
        <v>9.82</v>
      </c>
      <c r="BH149" s="4">
        <v>4.4359999999999999</v>
      </c>
      <c r="BI149" s="4">
        <v>14.256</v>
      </c>
      <c r="BJ149" s="4">
        <v>8.4979999999999993</v>
      </c>
      <c r="BK149" s="4">
        <v>3.8380000000000001</v>
      </c>
      <c r="BL149" s="4">
        <v>12.336</v>
      </c>
      <c r="BM149" s="4">
        <v>0</v>
      </c>
      <c r="BQ149" s="4">
        <v>909.81299999999999</v>
      </c>
      <c r="BR149" s="4">
        <v>0.249585</v>
      </c>
      <c r="BS149" s="4">
        <v>-5</v>
      </c>
      <c r="BT149" s="4">
        <v>1.043239</v>
      </c>
      <c r="BU149" s="4">
        <v>6.099234</v>
      </c>
      <c r="BV149" s="4">
        <v>21.073428</v>
      </c>
    </row>
    <row r="150" spans="1:74" x14ac:dyDescent="0.25">
      <c r="A150" s="2">
        <v>42801</v>
      </c>
      <c r="B150" s="3">
        <v>0.65448886574074072</v>
      </c>
      <c r="C150" s="4">
        <v>11.927</v>
      </c>
      <c r="D150" s="4">
        <v>0</v>
      </c>
      <c r="E150" s="4">
        <v>0</v>
      </c>
      <c r="F150" s="4">
        <v>357</v>
      </c>
      <c r="G150" s="4">
        <v>159.19999999999999</v>
      </c>
      <c r="H150" s="4">
        <v>-0.3</v>
      </c>
      <c r="J150" s="4">
        <v>4.7</v>
      </c>
      <c r="K150" s="4">
        <v>0.90820000000000001</v>
      </c>
      <c r="L150" s="4">
        <v>10.8317</v>
      </c>
      <c r="M150" s="4">
        <v>0</v>
      </c>
      <c r="N150" s="4">
        <v>324.2122</v>
      </c>
      <c r="O150" s="4">
        <v>144.5787</v>
      </c>
      <c r="P150" s="4">
        <v>468.8</v>
      </c>
      <c r="Q150" s="4">
        <v>280.55889999999999</v>
      </c>
      <c r="R150" s="4">
        <v>125.11199999999999</v>
      </c>
      <c r="S150" s="4">
        <v>405.7</v>
      </c>
      <c r="T150" s="4">
        <v>0</v>
      </c>
      <c r="W150" s="4">
        <v>0</v>
      </c>
      <c r="X150" s="4">
        <v>4.2683</v>
      </c>
      <c r="Y150" s="4">
        <v>12</v>
      </c>
      <c r="Z150" s="4">
        <v>821</v>
      </c>
      <c r="AA150" s="4">
        <v>838</v>
      </c>
      <c r="AB150" s="4">
        <v>859</v>
      </c>
      <c r="AC150" s="4">
        <v>29</v>
      </c>
      <c r="AD150" s="4">
        <v>17.37</v>
      </c>
      <c r="AE150" s="4">
        <v>0.4</v>
      </c>
      <c r="AF150" s="4">
        <v>957</v>
      </c>
      <c r="AG150" s="4">
        <v>11</v>
      </c>
      <c r="AH150" s="4">
        <v>31</v>
      </c>
      <c r="AI150" s="4">
        <v>32</v>
      </c>
      <c r="AJ150" s="4">
        <v>191</v>
      </c>
      <c r="AK150" s="4">
        <v>190</v>
      </c>
      <c r="AL150" s="4">
        <v>3.4</v>
      </c>
      <c r="AM150" s="4">
        <v>196</v>
      </c>
      <c r="AN150" s="4" t="s">
        <v>155</v>
      </c>
      <c r="AO150" s="4">
        <v>2</v>
      </c>
      <c r="AP150" s="5">
        <v>0.86283564814814817</v>
      </c>
      <c r="AQ150" s="4">
        <v>47.163169000000003</v>
      </c>
      <c r="AR150" s="4">
        <v>-88.491776000000002</v>
      </c>
      <c r="AS150" s="4">
        <v>315.3</v>
      </c>
      <c r="AT150" s="4">
        <v>26.6</v>
      </c>
      <c r="AU150" s="4">
        <v>12</v>
      </c>
      <c r="AV150" s="4">
        <v>8</v>
      </c>
      <c r="AW150" s="4" t="s">
        <v>417</v>
      </c>
      <c r="AX150" s="4">
        <v>1.1354</v>
      </c>
      <c r="AY150" s="4">
        <v>1.1708000000000001</v>
      </c>
      <c r="AZ150" s="4">
        <v>2.6354000000000002</v>
      </c>
      <c r="BA150" s="4">
        <v>13.836</v>
      </c>
      <c r="BB150" s="4">
        <v>17.86</v>
      </c>
      <c r="BC150" s="4">
        <v>1.29</v>
      </c>
      <c r="BD150" s="4">
        <v>10.113</v>
      </c>
      <c r="BE150" s="4">
        <v>3088.614</v>
      </c>
      <c r="BF150" s="4">
        <v>0</v>
      </c>
      <c r="BG150" s="4">
        <v>9.6809999999999992</v>
      </c>
      <c r="BH150" s="4">
        <v>4.3170000000000002</v>
      </c>
      <c r="BI150" s="4">
        <v>13.999000000000001</v>
      </c>
      <c r="BJ150" s="4">
        <v>8.3780000000000001</v>
      </c>
      <c r="BK150" s="4">
        <v>3.7360000000000002</v>
      </c>
      <c r="BL150" s="4">
        <v>12.114000000000001</v>
      </c>
      <c r="BM150" s="4">
        <v>0</v>
      </c>
      <c r="BQ150" s="4">
        <v>884.96100000000001</v>
      </c>
      <c r="BR150" s="4">
        <v>0.24371699999999999</v>
      </c>
      <c r="BS150" s="4">
        <v>-5</v>
      </c>
      <c r="BT150" s="4">
        <v>1.046044</v>
      </c>
      <c r="BU150" s="4">
        <v>5.9558340000000003</v>
      </c>
      <c r="BV150" s="4">
        <v>21.130089000000002</v>
      </c>
    </row>
    <row r="151" spans="1:74" x14ac:dyDescent="0.25">
      <c r="A151" s="2">
        <v>42801</v>
      </c>
      <c r="B151" s="3">
        <v>0.65450043981481476</v>
      </c>
      <c r="C151" s="4">
        <v>12.327</v>
      </c>
      <c r="D151" s="4">
        <v>0</v>
      </c>
      <c r="E151" s="4">
        <v>0</v>
      </c>
      <c r="F151" s="4">
        <v>357.4</v>
      </c>
      <c r="G151" s="4">
        <v>159.1</v>
      </c>
      <c r="H151" s="4">
        <v>-2.6</v>
      </c>
      <c r="J151" s="4">
        <v>4.7699999999999996</v>
      </c>
      <c r="K151" s="4">
        <v>0.9052</v>
      </c>
      <c r="L151" s="4">
        <v>11.158899999999999</v>
      </c>
      <c r="M151" s="4">
        <v>0</v>
      </c>
      <c r="N151" s="4">
        <v>323.52319999999997</v>
      </c>
      <c r="O151" s="4">
        <v>144.01939999999999</v>
      </c>
      <c r="P151" s="4">
        <v>467.5</v>
      </c>
      <c r="Q151" s="4">
        <v>279.96269999999998</v>
      </c>
      <c r="R151" s="4">
        <v>124.6281</v>
      </c>
      <c r="S151" s="4">
        <v>404.6</v>
      </c>
      <c r="T151" s="4">
        <v>0</v>
      </c>
      <c r="W151" s="4">
        <v>0</v>
      </c>
      <c r="X151" s="4">
        <v>4.3178000000000001</v>
      </c>
      <c r="Y151" s="4">
        <v>12</v>
      </c>
      <c r="Z151" s="4">
        <v>821</v>
      </c>
      <c r="AA151" s="4">
        <v>840</v>
      </c>
      <c r="AB151" s="4">
        <v>858</v>
      </c>
      <c r="AC151" s="4">
        <v>29</v>
      </c>
      <c r="AD151" s="4">
        <v>17.37</v>
      </c>
      <c r="AE151" s="4">
        <v>0.4</v>
      </c>
      <c r="AF151" s="4">
        <v>957</v>
      </c>
      <c r="AG151" s="4">
        <v>11</v>
      </c>
      <c r="AH151" s="4">
        <v>31</v>
      </c>
      <c r="AI151" s="4">
        <v>32</v>
      </c>
      <c r="AJ151" s="4">
        <v>191</v>
      </c>
      <c r="AK151" s="4">
        <v>190</v>
      </c>
      <c r="AL151" s="4">
        <v>3.4</v>
      </c>
      <c r="AM151" s="4">
        <v>196</v>
      </c>
      <c r="AN151" s="4" t="s">
        <v>155</v>
      </c>
      <c r="AO151" s="4">
        <v>2</v>
      </c>
      <c r="AP151" s="5">
        <v>0.86284722222222221</v>
      </c>
      <c r="AQ151" s="4">
        <v>47.163030999999997</v>
      </c>
      <c r="AR151" s="4">
        <v>-88.491681999999997</v>
      </c>
      <c r="AS151" s="4">
        <v>316.3</v>
      </c>
      <c r="AT151" s="4">
        <v>27.1</v>
      </c>
      <c r="AU151" s="4">
        <v>12</v>
      </c>
      <c r="AV151" s="4">
        <v>8</v>
      </c>
      <c r="AW151" s="4" t="s">
        <v>417</v>
      </c>
      <c r="AX151" s="4">
        <v>1.2707999999999999</v>
      </c>
      <c r="AY151" s="4">
        <v>1.4770000000000001</v>
      </c>
      <c r="AZ151" s="4">
        <v>2.8416000000000001</v>
      </c>
      <c r="BA151" s="4">
        <v>13.836</v>
      </c>
      <c r="BB151" s="4">
        <v>17.309999999999999</v>
      </c>
      <c r="BC151" s="4">
        <v>1.25</v>
      </c>
      <c r="BD151" s="4">
        <v>10.471</v>
      </c>
      <c r="BE151" s="4">
        <v>3088.28</v>
      </c>
      <c r="BF151" s="4">
        <v>0</v>
      </c>
      <c r="BG151" s="4">
        <v>9.3759999999999994</v>
      </c>
      <c r="BH151" s="4">
        <v>4.1740000000000004</v>
      </c>
      <c r="BI151" s="4">
        <v>13.55</v>
      </c>
      <c r="BJ151" s="4">
        <v>8.1140000000000008</v>
      </c>
      <c r="BK151" s="4">
        <v>3.6120000000000001</v>
      </c>
      <c r="BL151" s="4">
        <v>11.726000000000001</v>
      </c>
      <c r="BM151" s="4">
        <v>0</v>
      </c>
      <c r="BQ151" s="4">
        <v>868.87900000000002</v>
      </c>
      <c r="BR151" s="4">
        <v>0.25822000000000001</v>
      </c>
      <c r="BS151" s="4">
        <v>-5</v>
      </c>
      <c r="BT151" s="4">
        <v>1.0462389999999999</v>
      </c>
      <c r="BU151" s="4">
        <v>6.3102510000000001</v>
      </c>
      <c r="BV151" s="4">
        <v>21.134028000000001</v>
      </c>
    </row>
    <row r="152" spans="1:74" x14ac:dyDescent="0.25">
      <c r="A152" s="2">
        <v>42801</v>
      </c>
      <c r="B152" s="3">
        <v>0.65451201388888891</v>
      </c>
      <c r="C152" s="4">
        <v>12.568</v>
      </c>
      <c r="D152" s="4">
        <v>-5.9999999999999995E-4</v>
      </c>
      <c r="E152" s="4">
        <v>-5.8728879999999997</v>
      </c>
      <c r="F152" s="4">
        <v>358</v>
      </c>
      <c r="G152" s="4">
        <v>143.30000000000001</v>
      </c>
      <c r="H152" s="4">
        <v>-2.1</v>
      </c>
      <c r="J152" s="4">
        <v>4.25</v>
      </c>
      <c r="K152" s="4">
        <v>0.90339999999999998</v>
      </c>
      <c r="L152" s="4">
        <v>11.3531</v>
      </c>
      <c r="M152" s="4">
        <v>0</v>
      </c>
      <c r="N152" s="4">
        <v>323.39299999999997</v>
      </c>
      <c r="O152" s="4">
        <v>129.4623</v>
      </c>
      <c r="P152" s="4">
        <v>452.9</v>
      </c>
      <c r="Q152" s="4">
        <v>280.1497</v>
      </c>
      <c r="R152" s="4">
        <v>112.15089999999999</v>
      </c>
      <c r="S152" s="4">
        <v>392.3</v>
      </c>
      <c r="T152" s="4">
        <v>0</v>
      </c>
      <c r="W152" s="4">
        <v>0</v>
      </c>
      <c r="X152" s="4">
        <v>3.8426999999999998</v>
      </c>
      <c r="Y152" s="4">
        <v>12</v>
      </c>
      <c r="Z152" s="4">
        <v>822</v>
      </c>
      <c r="AA152" s="4">
        <v>840</v>
      </c>
      <c r="AB152" s="4">
        <v>860</v>
      </c>
      <c r="AC152" s="4">
        <v>29.8</v>
      </c>
      <c r="AD152" s="4">
        <v>17.829999999999998</v>
      </c>
      <c r="AE152" s="4">
        <v>0.41</v>
      </c>
      <c r="AF152" s="4">
        <v>957</v>
      </c>
      <c r="AG152" s="4">
        <v>11</v>
      </c>
      <c r="AH152" s="4">
        <v>31</v>
      </c>
      <c r="AI152" s="4">
        <v>32</v>
      </c>
      <c r="AJ152" s="4">
        <v>191</v>
      </c>
      <c r="AK152" s="4">
        <v>190</v>
      </c>
      <c r="AL152" s="4">
        <v>3.4</v>
      </c>
      <c r="AM152" s="4">
        <v>195.9</v>
      </c>
      <c r="AN152" s="4" t="s">
        <v>155</v>
      </c>
      <c r="AO152" s="4">
        <v>2</v>
      </c>
      <c r="AP152" s="5">
        <v>0.86285879629629625</v>
      </c>
      <c r="AQ152" s="4">
        <v>47.162982999999997</v>
      </c>
      <c r="AR152" s="4">
        <v>-88.492009999999993</v>
      </c>
      <c r="AS152" s="4">
        <v>313.8</v>
      </c>
      <c r="AT152" s="4">
        <v>27.6</v>
      </c>
      <c r="AU152" s="4">
        <v>12</v>
      </c>
      <c r="AV152" s="4">
        <v>8</v>
      </c>
      <c r="AW152" s="4" t="s">
        <v>417</v>
      </c>
      <c r="AX152" s="4">
        <v>1.5062</v>
      </c>
      <c r="AY152" s="4">
        <v>1.8353999999999999</v>
      </c>
      <c r="AZ152" s="4">
        <v>3.1707999999999998</v>
      </c>
      <c r="BA152" s="4">
        <v>13.836</v>
      </c>
      <c r="BB152" s="4">
        <v>17</v>
      </c>
      <c r="BC152" s="4">
        <v>1.23</v>
      </c>
      <c r="BD152" s="4">
        <v>10.696999999999999</v>
      </c>
      <c r="BE152" s="4">
        <v>3088.0889999999999</v>
      </c>
      <c r="BF152" s="4">
        <v>0</v>
      </c>
      <c r="BG152" s="4">
        <v>9.2119999999999997</v>
      </c>
      <c r="BH152" s="4">
        <v>3.6880000000000002</v>
      </c>
      <c r="BI152" s="4">
        <v>12.9</v>
      </c>
      <c r="BJ152" s="4">
        <v>7.98</v>
      </c>
      <c r="BK152" s="4">
        <v>3.1949999999999998</v>
      </c>
      <c r="BL152" s="4">
        <v>11.175000000000001</v>
      </c>
      <c r="BM152" s="4">
        <v>0</v>
      </c>
      <c r="BQ152" s="4">
        <v>760.00599999999997</v>
      </c>
      <c r="BR152" s="4">
        <v>0.25082399999999999</v>
      </c>
      <c r="BS152" s="4">
        <v>-5</v>
      </c>
      <c r="BT152" s="4">
        <v>1.046</v>
      </c>
      <c r="BU152" s="4">
        <v>6.1295109999999999</v>
      </c>
      <c r="BV152" s="4">
        <v>21.129200000000001</v>
      </c>
    </row>
    <row r="153" spans="1:74" x14ac:dyDescent="0.25">
      <c r="A153" s="2">
        <v>42801</v>
      </c>
      <c r="B153" s="3">
        <v>0.65452358796296295</v>
      </c>
      <c r="C153" s="4">
        <v>12.56</v>
      </c>
      <c r="D153" s="4">
        <v>-1E-3</v>
      </c>
      <c r="E153" s="4">
        <v>-10</v>
      </c>
      <c r="F153" s="4">
        <v>358.2</v>
      </c>
      <c r="G153" s="4">
        <v>136.30000000000001</v>
      </c>
      <c r="H153" s="4">
        <v>2.4</v>
      </c>
      <c r="J153" s="4">
        <v>3.63</v>
      </c>
      <c r="K153" s="4">
        <v>0.90339999999999998</v>
      </c>
      <c r="L153" s="4">
        <v>11.347</v>
      </c>
      <c r="M153" s="4">
        <v>0</v>
      </c>
      <c r="N153" s="4">
        <v>323.63470000000001</v>
      </c>
      <c r="O153" s="4">
        <v>123.1131</v>
      </c>
      <c r="P153" s="4">
        <v>446.7</v>
      </c>
      <c r="Q153" s="4">
        <v>280.45339999999999</v>
      </c>
      <c r="R153" s="4">
        <v>106.6866</v>
      </c>
      <c r="S153" s="4">
        <v>387.1</v>
      </c>
      <c r="T153" s="4">
        <v>2.4426999999999999</v>
      </c>
      <c r="W153" s="4">
        <v>0</v>
      </c>
      <c r="X153" s="4">
        <v>3.2829000000000002</v>
      </c>
      <c r="Y153" s="4">
        <v>12</v>
      </c>
      <c r="Z153" s="4">
        <v>823</v>
      </c>
      <c r="AA153" s="4">
        <v>840</v>
      </c>
      <c r="AB153" s="4">
        <v>861</v>
      </c>
      <c r="AC153" s="4">
        <v>30</v>
      </c>
      <c r="AD153" s="4">
        <v>17.97</v>
      </c>
      <c r="AE153" s="4">
        <v>0.41</v>
      </c>
      <c r="AF153" s="4">
        <v>957</v>
      </c>
      <c r="AG153" s="4">
        <v>11</v>
      </c>
      <c r="AH153" s="4">
        <v>31</v>
      </c>
      <c r="AI153" s="4">
        <v>32</v>
      </c>
      <c r="AJ153" s="4">
        <v>191</v>
      </c>
      <c r="AK153" s="4">
        <v>190</v>
      </c>
      <c r="AL153" s="4">
        <v>3.5</v>
      </c>
      <c r="AM153" s="4">
        <v>195.5</v>
      </c>
      <c r="AN153" s="4" t="s">
        <v>155</v>
      </c>
      <c r="AO153" s="4">
        <v>2</v>
      </c>
      <c r="AP153" s="5">
        <v>0.8628703703703704</v>
      </c>
      <c r="AQ153" s="4">
        <v>47.162863000000002</v>
      </c>
      <c r="AR153" s="4">
        <v>-88.492007000000001</v>
      </c>
      <c r="AS153" s="4">
        <v>313.60000000000002</v>
      </c>
      <c r="AT153" s="4">
        <v>28.2</v>
      </c>
      <c r="AU153" s="4">
        <v>12</v>
      </c>
      <c r="AV153" s="4">
        <v>8</v>
      </c>
      <c r="AW153" s="4" t="s">
        <v>417</v>
      </c>
      <c r="AX153" s="4">
        <v>1.8415999999999999</v>
      </c>
      <c r="AY153" s="4">
        <v>1.5813999999999999</v>
      </c>
      <c r="AZ153" s="4">
        <v>3.4062000000000001</v>
      </c>
      <c r="BA153" s="4">
        <v>13.836</v>
      </c>
      <c r="BB153" s="4">
        <v>17.010000000000002</v>
      </c>
      <c r="BC153" s="4">
        <v>1.23</v>
      </c>
      <c r="BD153" s="4">
        <v>10.69</v>
      </c>
      <c r="BE153" s="4">
        <v>3088.0279999999998</v>
      </c>
      <c r="BF153" s="4">
        <v>0</v>
      </c>
      <c r="BG153" s="4">
        <v>9.2230000000000008</v>
      </c>
      <c r="BH153" s="4">
        <v>3.5089999999999999</v>
      </c>
      <c r="BI153" s="4">
        <v>12.731999999999999</v>
      </c>
      <c r="BJ153" s="4">
        <v>7.9930000000000003</v>
      </c>
      <c r="BK153" s="4">
        <v>3.0409999999999999</v>
      </c>
      <c r="BL153" s="4">
        <v>11.032999999999999</v>
      </c>
      <c r="BM153" s="4">
        <v>2.1600000000000001E-2</v>
      </c>
      <c r="BQ153" s="4">
        <v>649.61300000000006</v>
      </c>
      <c r="BR153" s="4">
        <v>0.30940200000000001</v>
      </c>
      <c r="BS153" s="4">
        <v>-5</v>
      </c>
      <c r="BT153" s="4">
        <v>1.0475220000000001</v>
      </c>
      <c r="BU153" s="4">
        <v>7.5610119999999998</v>
      </c>
      <c r="BV153" s="4">
        <v>21.159943999999999</v>
      </c>
    </row>
    <row r="154" spans="1:74" x14ac:dyDescent="0.25">
      <c r="A154" s="2">
        <v>42801</v>
      </c>
      <c r="B154" s="3">
        <v>0.6545351620370371</v>
      </c>
      <c r="C154" s="4">
        <v>12.56</v>
      </c>
      <c r="D154" s="4">
        <v>-1E-3</v>
      </c>
      <c r="E154" s="4">
        <v>-10</v>
      </c>
      <c r="F154" s="4">
        <v>359</v>
      </c>
      <c r="G154" s="4">
        <v>126.3</v>
      </c>
      <c r="H154" s="4">
        <v>-1.2</v>
      </c>
      <c r="J154" s="4">
        <v>3.5</v>
      </c>
      <c r="K154" s="4">
        <v>0.90339999999999998</v>
      </c>
      <c r="L154" s="4">
        <v>11.3467</v>
      </c>
      <c r="M154" s="4">
        <v>0</v>
      </c>
      <c r="N154" s="4">
        <v>324.33749999999998</v>
      </c>
      <c r="O154" s="4">
        <v>114.0599</v>
      </c>
      <c r="P154" s="4">
        <v>438.4</v>
      </c>
      <c r="Q154" s="4">
        <v>281.06240000000003</v>
      </c>
      <c r="R154" s="4">
        <v>98.841300000000004</v>
      </c>
      <c r="S154" s="4">
        <v>379.9</v>
      </c>
      <c r="T154" s="4">
        <v>0</v>
      </c>
      <c r="W154" s="4">
        <v>0</v>
      </c>
      <c r="X154" s="4">
        <v>3.1619000000000002</v>
      </c>
      <c r="Y154" s="4">
        <v>11.9</v>
      </c>
      <c r="Z154" s="4">
        <v>821</v>
      </c>
      <c r="AA154" s="4">
        <v>838</v>
      </c>
      <c r="AB154" s="4">
        <v>860</v>
      </c>
      <c r="AC154" s="4">
        <v>30</v>
      </c>
      <c r="AD154" s="4">
        <v>17.97</v>
      </c>
      <c r="AE154" s="4">
        <v>0.41</v>
      </c>
      <c r="AF154" s="4">
        <v>957</v>
      </c>
      <c r="AG154" s="4">
        <v>11</v>
      </c>
      <c r="AH154" s="4">
        <v>31</v>
      </c>
      <c r="AI154" s="4">
        <v>32</v>
      </c>
      <c r="AJ154" s="4">
        <v>191</v>
      </c>
      <c r="AK154" s="4">
        <v>190</v>
      </c>
      <c r="AL154" s="4">
        <v>3.4</v>
      </c>
      <c r="AM154" s="4">
        <v>195.2</v>
      </c>
      <c r="AN154" s="4" t="s">
        <v>155</v>
      </c>
      <c r="AO154" s="4">
        <v>2</v>
      </c>
      <c r="AP154" s="5">
        <v>0.86288194444444455</v>
      </c>
      <c r="AQ154" s="4">
        <v>47.162742999999999</v>
      </c>
      <c r="AR154" s="4">
        <v>-88.491986999999995</v>
      </c>
      <c r="AS154" s="4">
        <v>313.5</v>
      </c>
      <c r="AT154" s="4">
        <v>28.6</v>
      </c>
      <c r="AU154" s="4">
        <v>12</v>
      </c>
      <c r="AV154" s="4">
        <v>8</v>
      </c>
      <c r="AW154" s="4" t="s">
        <v>417</v>
      </c>
      <c r="AX154" s="4">
        <v>2.1354000000000002</v>
      </c>
      <c r="AY154" s="4">
        <v>1.0708</v>
      </c>
      <c r="AZ154" s="4">
        <v>3.6354000000000002</v>
      </c>
      <c r="BA154" s="4">
        <v>13.836</v>
      </c>
      <c r="BB154" s="4">
        <v>17.010000000000002</v>
      </c>
      <c r="BC154" s="4">
        <v>1.23</v>
      </c>
      <c r="BD154" s="4">
        <v>10.693</v>
      </c>
      <c r="BE154" s="4">
        <v>3088.0949999999998</v>
      </c>
      <c r="BF154" s="4">
        <v>0</v>
      </c>
      <c r="BG154" s="4">
        <v>9.2439999999999998</v>
      </c>
      <c r="BH154" s="4">
        <v>3.2509999999999999</v>
      </c>
      <c r="BI154" s="4">
        <v>12.494999999999999</v>
      </c>
      <c r="BJ154" s="4">
        <v>8.01</v>
      </c>
      <c r="BK154" s="4">
        <v>2.8170000000000002</v>
      </c>
      <c r="BL154" s="4">
        <v>10.827999999999999</v>
      </c>
      <c r="BM154" s="4">
        <v>0</v>
      </c>
      <c r="BQ154" s="4">
        <v>625.702</v>
      </c>
      <c r="BR154" s="4">
        <v>0.29402899999999998</v>
      </c>
      <c r="BS154" s="4">
        <v>-5</v>
      </c>
      <c r="BT154" s="4">
        <v>1.044959</v>
      </c>
      <c r="BU154" s="4">
        <v>7.185333</v>
      </c>
      <c r="BV154" s="4">
        <v>21.108173000000001</v>
      </c>
    </row>
    <row r="155" spans="1:74" x14ac:dyDescent="0.25">
      <c r="A155" s="2">
        <v>42801</v>
      </c>
      <c r="B155" s="3">
        <v>0.65454673611111114</v>
      </c>
      <c r="C155" s="4">
        <v>12.56</v>
      </c>
      <c r="D155" s="4">
        <v>-1E-3</v>
      </c>
      <c r="E155" s="4">
        <v>-10</v>
      </c>
      <c r="F155" s="4">
        <v>363.6</v>
      </c>
      <c r="G155" s="4">
        <v>126.2</v>
      </c>
      <c r="H155" s="4">
        <v>-0.7</v>
      </c>
      <c r="J155" s="4">
        <v>3.5</v>
      </c>
      <c r="K155" s="4">
        <v>0.90339999999999998</v>
      </c>
      <c r="L155" s="4">
        <v>11.3466</v>
      </c>
      <c r="M155" s="4">
        <v>0</v>
      </c>
      <c r="N155" s="4">
        <v>328.44850000000002</v>
      </c>
      <c r="O155" s="4">
        <v>114.0081</v>
      </c>
      <c r="P155" s="4">
        <v>442.5</v>
      </c>
      <c r="Q155" s="4">
        <v>284.62479999999999</v>
      </c>
      <c r="R155" s="4">
        <v>98.796400000000006</v>
      </c>
      <c r="S155" s="4">
        <v>383.4</v>
      </c>
      <c r="T155" s="4">
        <v>0</v>
      </c>
      <c r="W155" s="4">
        <v>0</v>
      </c>
      <c r="X155" s="4">
        <v>3.1619000000000002</v>
      </c>
      <c r="Y155" s="4">
        <v>12</v>
      </c>
      <c r="Z155" s="4">
        <v>821</v>
      </c>
      <c r="AA155" s="4">
        <v>838</v>
      </c>
      <c r="AB155" s="4">
        <v>860</v>
      </c>
      <c r="AC155" s="4">
        <v>30</v>
      </c>
      <c r="AD155" s="4">
        <v>17.97</v>
      </c>
      <c r="AE155" s="4">
        <v>0.41</v>
      </c>
      <c r="AF155" s="4">
        <v>957</v>
      </c>
      <c r="AG155" s="4">
        <v>11</v>
      </c>
      <c r="AH155" s="4">
        <v>31</v>
      </c>
      <c r="AI155" s="4">
        <v>32</v>
      </c>
      <c r="AJ155" s="4">
        <v>191</v>
      </c>
      <c r="AK155" s="4">
        <v>190</v>
      </c>
      <c r="AL155" s="4">
        <v>3.4</v>
      </c>
      <c r="AM155" s="4">
        <v>195.2</v>
      </c>
      <c r="AN155" s="4" t="s">
        <v>155</v>
      </c>
      <c r="AO155" s="4">
        <v>2</v>
      </c>
      <c r="AP155" s="5">
        <v>0.86289351851851848</v>
      </c>
      <c r="AQ155" s="4">
        <v>47.162618999999999</v>
      </c>
      <c r="AR155" s="4">
        <v>-88.491957999999997</v>
      </c>
      <c r="AS155" s="4">
        <v>313.39999999999998</v>
      </c>
      <c r="AT155" s="4">
        <v>29.4</v>
      </c>
      <c r="AU155" s="4">
        <v>12</v>
      </c>
      <c r="AV155" s="4">
        <v>8</v>
      </c>
      <c r="AW155" s="4" t="s">
        <v>417</v>
      </c>
      <c r="AX155" s="4">
        <v>2.2000000000000002</v>
      </c>
      <c r="AY155" s="4">
        <v>1.2</v>
      </c>
      <c r="AZ155" s="4">
        <v>3.7</v>
      </c>
      <c r="BA155" s="4">
        <v>13.836</v>
      </c>
      <c r="BB155" s="4">
        <v>17.010000000000002</v>
      </c>
      <c r="BC155" s="4">
        <v>1.23</v>
      </c>
      <c r="BD155" s="4">
        <v>10.694000000000001</v>
      </c>
      <c r="BE155" s="4">
        <v>3088.0949999999998</v>
      </c>
      <c r="BF155" s="4">
        <v>0</v>
      </c>
      <c r="BG155" s="4">
        <v>9.3610000000000007</v>
      </c>
      <c r="BH155" s="4">
        <v>3.2490000000000001</v>
      </c>
      <c r="BI155" s="4">
        <v>12.61</v>
      </c>
      <c r="BJ155" s="4">
        <v>8.1120000000000001</v>
      </c>
      <c r="BK155" s="4">
        <v>2.8159999999999998</v>
      </c>
      <c r="BL155" s="4">
        <v>10.928000000000001</v>
      </c>
      <c r="BM155" s="4">
        <v>0</v>
      </c>
      <c r="BQ155" s="4">
        <v>625.702</v>
      </c>
      <c r="BR155" s="4">
        <v>0.28984700000000002</v>
      </c>
      <c r="BS155" s="4">
        <v>-5</v>
      </c>
      <c r="BT155" s="4">
        <v>1.0455220000000001</v>
      </c>
      <c r="BU155" s="4">
        <v>7.083132</v>
      </c>
      <c r="BV155" s="4">
        <v>21.119534999999999</v>
      </c>
    </row>
    <row r="156" spans="1:74" x14ac:dyDescent="0.25">
      <c r="A156" s="2">
        <v>42801</v>
      </c>
      <c r="B156" s="3">
        <v>0.65455831018518518</v>
      </c>
      <c r="C156" s="4">
        <v>12.548</v>
      </c>
      <c r="D156" s="4">
        <v>-1E-3</v>
      </c>
      <c r="E156" s="4">
        <v>-10</v>
      </c>
      <c r="F156" s="4">
        <v>367</v>
      </c>
      <c r="G156" s="4">
        <v>126.2</v>
      </c>
      <c r="H156" s="4">
        <v>-3.5</v>
      </c>
      <c r="J156" s="4">
        <v>3.5</v>
      </c>
      <c r="K156" s="4">
        <v>0.90349999999999997</v>
      </c>
      <c r="L156" s="4">
        <v>11.3371</v>
      </c>
      <c r="M156" s="4">
        <v>0</v>
      </c>
      <c r="N156" s="4">
        <v>331.55410000000001</v>
      </c>
      <c r="O156" s="4">
        <v>114.0189</v>
      </c>
      <c r="P156" s="4">
        <v>445.6</v>
      </c>
      <c r="Q156" s="4">
        <v>287.31610000000001</v>
      </c>
      <c r="R156" s="4">
        <v>98.805800000000005</v>
      </c>
      <c r="S156" s="4">
        <v>386.1</v>
      </c>
      <c r="T156" s="4">
        <v>0</v>
      </c>
      <c r="W156" s="4">
        <v>0</v>
      </c>
      <c r="X156" s="4">
        <v>3.1621999999999999</v>
      </c>
      <c r="Y156" s="4">
        <v>12</v>
      </c>
      <c r="Z156" s="4">
        <v>821</v>
      </c>
      <c r="AA156" s="4">
        <v>838</v>
      </c>
      <c r="AB156" s="4">
        <v>861</v>
      </c>
      <c r="AC156" s="4">
        <v>30</v>
      </c>
      <c r="AD156" s="4">
        <v>17.97</v>
      </c>
      <c r="AE156" s="4">
        <v>0.41</v>
      </c>
      <c r="AF156" s="4">
        <v>957</v>
      </c>
      <c r="AG156" s="4">
        <v>11</v>
      </c>
      <c r="AH156" s="4">
        <v>31</v>
      </c>
      <c r="AI156" s="4">
        <v>32</v>
      </c>
      <c r="AJ156" s="4">
        <v>191</v>
      </c>
      <c r="AK156" s="4">
        <v>190</v>
      </c>
      <c r="AL156" s="4">
        <v>3.4</v>
      </c>
      <c r="AM156" s="4">
        <v>195.6</v>
      </c>
      <c r="AN156" s="4" t="s">
        <v>155</v>
      </c>
      <c r="AO156" s="4">
        <v>2</v>
      </c>
      <c r="AP156" s="5">
        <v>0.86290509259259263</v>
      </c>
      <c r="AQ156" s="4">
        <v>47.162494000000002</v>
      </c>
      <c r="AR156" s="4">
        <v>-88.491917999999998</v>
      </c>
      <c r="AS156" s="4">
        <v>313.39999999999998</v>
      </c>
      <c r="AT156" s="4">
        <v>30.1</v>
      </c>
      <c r="AU156" s="4">
        <v>12</v>
      </c>
      <c r="AV156" s="4">
        <v>9</v>
      </c>
      <c r="AW156" s="4" t="s">
        <v>416</v>
      </c>
      <c r="AX156" s="4">
        <v>2.2000000000000002</v>
      </c>
      <c r="AY156" s="4">
        <v>1.2</v>
      </c>
      <c r="AZ156" s="4">
        <v>3.7</v>
      </c>
      <c r="BA156" s="4">
        <v>13.836</v>
      </c>
      <c r="BB156" s="4">
        <v>17.02</v>
      </c>
      <c r="BC156" s="4">
        <v>1.23</v>
      </c>
      <c r="BD156" s="4">
        <v>10.683</v>
      </c>
      <c r="BE156" s="4">
        <v>3088.1039999999998</v>
      </c>
      <c r="BF156" s="4">
        <v>0</v>
      </c>
      <c r="BG156" s="4">
        <v>9.4580000000000002</v>
      </c>
      <c r="BH156" s="4">
        <v>3.2519999999999998</v>
      </c>
      <c r="BI156" s="4">
        <v>12.71</v>
      </c>
      <c r="BJ156" s="4">
        <v>8.1959999999999997</v>
      </c>
      <c r="BK156" s="4">
        <v>2.8180000000000001</v>
      </c>
      <c r="BL156" s="4">
        <v>11.013999999999999</v>
      </c>
      <c r="BM156" s="4">
        <v>0</v>
      </c>
      <c r="BQ156" s="4">
        <v>626.29100000000005</v>
      </c>
      <c r="BR156" s="4">
        <v>0.29960999999999999</v>
      </c>
      <c r="BS156" s="4">
        <v>-5</v>
      </c>
      <c r="BT156" s="4">
        <v>1.046</v>
      </c>
      <c r="BU156" s="4">
        <v>7.3217189999999999</v>
      </c>
      <c r="BV156" s="4">
        <v>21.129200000000001</v>
      </c>
    </row>
    <row r="157" spans="1:74" x14ac:dyDescent="0.25">
      <c r="A157" s="2">
        <v>42801</v>
      </c>
      <c r="B157" s="3">
        <v>0.65456988425925922</v>
      </c>
      <c r="C157" s="4">
        <v>12.52</v>
      </c>
      <c r="D157" s="4">
        <v>-1E-3</v>
      </c>
      <c r="E157" s="4">
        <v>-10</v>
      </c>
      <c r="F157" s="4">
        <v>371</v>
      </c>
      <c r="G157" s="4">
        <v>124.5</v>
      </c>
      <c r="H157" s="4">
        <v>-6.2</v>
      </c>
      <c r="J157" s="4">
        <v>3.5</v>
      </c>
      <c r="K157" s="4">
        <v>0.90369999999999995</v>
      </c>
      <c r="L157" s="4">
        <v>11.313800000000001</v>
      </c>
      <c r="M157" s="4">
        <v>0</v>
      </c>
      <c r="N157" s="4">
        <v>335.2971</v>
      </c>
      <c r="O157" s="4">
        <v>112.48</v>
      </c>
      <c r="P157" s="4">
        <v>447.8</v>
      </c>
      <c r="Q157" s="4">
        <v>290.55970000000002</v>
      </c>
      <c r="R157" s="4">
        <v>97.472200000000001</v>
      </c>
      <c r="S157" s="4">
        <v>388</v>
      </c>
      <c r="T157" s="4">
        <v>0</v>
      </c>
      <c r="W157" s="4">
        <v>0</v>
      </c>
      <c r="X157" s="4">
        <v>3.1629</v>
      </c>
      <c r="Y157" s="4">
        <v>11.9</v>
      </c>
      <c r="Z157" s="4">
        <v>823</v>
      </c>
      <c r="AA157" s="4">
        <v>840</v>
      </c>
      <c r="AB157" s="4">
        <v>862</v>
      </c>
      <c r="AC157" s="4">
        <v>30</v>
      </c>
      <c r="AD157" s="4">
        <v>17.97</v>
      </c>
      <c r="AE157" s="4">
        <v>0.41</v>
      </c>
      <c r="AF157" s="4">
        <v>957</v>
      </c>
      <c r="AG157" s="4">
        <v>11</v>
      </c>
      <c r="AH157" s="4">
        <v>31</v>
      </c>
      <c r="AI157" s="4">
        <v>32</v>
      </c>
      <c r="AJ157" s="4">
        <v>191</v>
      </c>
      <c r="AK157" s="4">
        <v>189.2</v>
      </c>
      <c r="AL157" s="4">
        <v>3.4</v>
      </c>
      <c r="AM157" s="4">
        <v>195.9</v>
      </c>
      <c r="AN157" s="4" t="s">
        <v>155</v>
      </c>
      <c r="AO157" s="4">
        <v>2</v>
      </c>
      <c r="AP157" s="5">
        <v>0.86291666666666667</v>
      </c>
      <c r="AQ157" s="4">
        <v>47.162368999999998</v>
      </c>
      <c r="AR157" s="4">
        <v>-88.491872999999998</v>
      </c>
      <c r="AS157" s="4">
        <v>313.5</v>
      </c>
      <c r="AT157" s="4">
        <v>30.6</v>
      </c>
      <c r="AU157" s="4">
        <v>12</v>
      </c>
      <c r="AV157" s="4">
        <v>9</v>
      </c>
      <c r="AW157" s="4" t="s">
        <v>416</v>
      </c>
      <c r="AX157" s="4">
        <v>2.1646000000000001</v>
      </c>
      <c r="AY157" s="4">
        <v>1.2354000000000001</v>
      </c>
      <c r="AZ157" s="4">
        <v>3.5583999999999998</v>
      </c>
      <c r="BA157" s="4">
        <v>13.836</v>
      </c>
      <c r="BB157" s="4">
        <v>17.059999999999999</v>
      </c>
      <c r="BC157" s="4">
        <v>1.23</v>
      </c>
      <c r="BD157" s="4">
        <v>10.657999999999999</v>
      </c>
      <c r="BE157" s="4">
        <v>3088.127</v>
      </c>
      <c r="BF157" s="4">
        <v>0</v>
      </c>
      <c r="BG157" s="4">
        <v>9.5839999999999996</v>
      </c>
      <c r="BH157" s="4">
        <v>3.2149999999999999</v>
      </c>
      <c r="BI157" s="4">
        <v>12.798999999999999</v>
      </c>
      <c r="BJ157" s="4">
        <v>8.3049999999999997</v>
      </c>
      <c r="BK157" s="4">
        <v>2.786</v>
      </c>
      <c r="BL157" s="4">
        <v>11.090999999999999</v>
      </c>
      <c r="BM157" s="4">
        <v>0</v>
      </c>
      <c r="BQ157" s="4">
        <v>627.726</v>
      </c>
      <c r="BR157" s="4">
        <v>0.30504399999999998</v>
      </c>
      <c r="BS157" s="4">
        <v>-5</v>
      </c>
      <c r="BT157" s="4">
        <v>1.046</v>
      </c>
      <c r="BU157" s="4">
        <v>7.4545130000000004</v>
      </c>
      <c r="BV157" s="4">
        <v>21.129200000000001</v>
      </c>
    </row>
    <row r="158" spans="1:74" x14ac:dyDescent="0.25">
      <c r="A158" s="2">
        <v>42801</v>
      </c>
      <c r="B158" s="3">
        <v>0.65458145833333337</v>
      </c>
      <c r="C158" s="4">
        <v>12.43</v>
      </c>
      <c r="D158" s="4">
        <v>-1E-3</v>
      </c>
      <c r="E158" s="4">
        <v>-10</v>
      </c>
      <c r="F158" s="4">
        <v>371.3</v>
      </c>
      <c r="G158" s="4">
        <v>121.4</v>
      </c>
      <c r="H158" s="4">
        <v>-1.3</v>
      </c>
      <c r="J158" s="4">
        <v>3.5</v>
      </c>
      <c r="K158" s="4">
        <v>0.90429999999999999</v>
      </c>
      <c r="L158" s="4">
        <v>11.2399</v>
      </c>
      <c r="M158" s="4">
        <v>0</v>
      </c>
      <c r="N158" s="4">
        <v>335.7491</v>
      </c>
      <c r="O158" s="4">
        <v>109.7529</v>
      </c>
      <c r="P158" s="4">
        <v>445.5</v>
      </c>
      <c r="Q158" s="4">
        <v>291.26339999999999</v>
      </c>
      <c r="R158" s="4">
        <v>95.210999999999999</v>
      </c>
      <c r="S158" s="4">
        <v>386.5</v>
      </c>
      <c r="T158" s="4">
        <v>0</v>
      </c>
      <c r="W158" s="4">
        <v>0</v>
      </c>
      <c r="X158" s="4">
        <v>3.1648999999999998</v>
      </c>
      <c r="Y158" s="4">
        <v>12</v>
      </c>
      <c r="Z158" s="4">
        <v>823</v>
      </c>
      <c r="AA158" s="4">
        <v>839</v>
      </c>
      <c r="AB158" s="4">
        <v>862</v>
      </c>
      <c r="AC158" s="4">
        <v>30.8</v>
      </c>
      <c r="AD158" s="4">
        <v>18.43</v>
      </c>
      <c r="AE158" s="4">
        <v>0.42</v>
      </c>
      <c r="AF158" s="4">
        <v>957</v>
      </c>
      <c r="AG158" s="4">
        <v>11</v>
      </c>
      <c r="AH158" s="4">
        <v>31</v>
      </c>
      <c r="AI158" s="4">
        <v>32</v>
      </c>
      <c r="AJ158" s="4">
        <v>191</v>
      </c>
      <c r="AK158" s="4">
        <v>189</v>
      </c>
      <c r="AL158" s="4">
        <v>3.4</v>
      </c>
      <c r="AM158" s="4">
        <v>196</v>
      </c>
      <c r="AN158" s="4" t="s">
        <v>155</v>
      </c>
      <c r="AO158" s="4">
        <v>2</v>
      </c>
      <c r="AP158" s="5">
        <v>0.8629282407407407</v>
      </c>
      <c r="AQ158" s="4">
        <v>47.162247999999998</v>
      </c>
      <c r="AR158" s="4">
        <v>-88.491816999999998</v>
      </c>
      <c r="AS158" s="4">
        <v>313.39999999999998</v>
      </c>
      <c r="AT158" s="4">
        <v>31</v>
      </c>
      <c r="AU158" s="4">
        <v>12</v>
      </c>
      <c r="AV158" s="4">
        <v>9</v>
      </c>
      <c r="AW158" s="4" t="s">
        <v>416</v>
      </c>
      <c r="AX158" s="4">
        <v>2.1</v>
      </c>
      <c r="AY158" s="4">
        <v>1.3708</v>
      </c>
      <c r="AZ158" s="4">
        <v>3.3353999999999999</v>
      </c>
      <c r="BA158" s="4">
        <v>13.836</v>
      </c>
      <c r="BB158" s="4">
        <v>17.18</v>
      </c>
      <c r="BC158" s="4">
        <v>1.24</v>
      </c>
      <c r="BD158" s="4">
        <v>10.589</v>
      </c>
      <c r="BE158" s="4">
        <v>3088.1970000000001</v>
      </c>
      <c r="BF158" s="4">
        <v>0</v>
      </c>
      <c r="BG158" s="4">
        <v>9.66</v>
      </c>
      <c r="BH158" s="4">
        <v>3.1579999999999999</v>
      </c>
      <c r="BI158" s="4">
        <v>12.818</v>
      </c>
      <c r="BJ158" s="4">
        <v>8.3800000000000008</v>
      </c>
      <c r="BK158" s="4">
        <v>2.7389999999999999</v>
      </c>
      <c r="BL158" s="4">
        <v>11.12</v>
      </c>
      <c r="BM158" s="4">
        <v>0</v>
      </c>
      <c r="BQ158" s="4">
        <v>632.26700000000005</v>
      </c>
      <c r="BR158" s="4">
        <v>0.33415699999999998</v>
      </c>
      <c r="BS158" s="4">
        <v>-5</v>
      </c>
      <c r="BT158" s="4">
        <v>1.0467610000000001</v>
      </c>
      <c r="BU158" s="4">
        <v>8.1659620000000004</v>
      </c>
      <c r="BV158" s="4">
        <v>21.144572</v>
      </c>
    </row>
    <row r="159" spans="1:74" x14ac:dyDescent="0.25">
      <c r="A159" s="2">
        <v>42801</v>
      </c>
      <c r="B159" s="3">
        <v>0.6545930324074074</v>
      </c>
      <c r="C159" s="4">
        <v>12.074</v>
      </c>
      <c r="D159" s="4">
        <v>-1.4E-3</v>
      </c>
      <c r="E159" s="4">
        <v>-14.071607</v>
      </c>
      <c r="F159" s="4">
        <v>374.7</v>
      </c>
      <c r="G159" s="4">
        <v>120.1</v>
      </c>
      <c r="H159" s="4">
        <v>-5.5</v>
      </c>
      <c r="J159" s="4">
        <v>3.6</v>
      </c>
      <c r="K159" s="4">
        <v>0.90680000000000005</v>
      </c>
      <c r="L159" s="4">
        <v>10.949299999999999</v>
      </c>
      <c r="M159" s="4">
        <v>0</v>
      </c>
      <c r="N159" s="4">
        <v>339.78149999999999</v>
      </c>
      <c r="O159" s="4">
        <v>108.911</v>
      </c>
      <c r="P159" s="4">
        <v>448.7</v>
      </c>
      <c r="Q159" s="4">
        <v>294.86090000000002</v>
      </c>
      <c r="R159" s="4">
        <v>94.512500000000003</v>
      </c>
      <c r="S159" s="4">
        <v>389.4</v>
      </c>
      <c r="T159" s="4">
        <v>0</v>
      </c>
      <c r="W159" s="4">
        <v>0</v>
      </c>
      <c r="X159" s="4">
        <v>3.2646000000000002</v>
      </c>
      <c r="Y159" s="4">
        <v>11.9</v>
      </c>
      <c r="Z159" s="4">
        <v>823</v>
      </c>
      <c r="AA159" s="4">
        <v>841</v>
      </c>
      <c r="AB159" s="4">
        <v>862</v>
      </c>
      <c r="AC159" s="4">
        <v>31</v>
      </c>
      <c r="AD159" s="4">
        <v>18.579999999999998</v>
      </c>
      <c r="AE159" s="4">
        <v>0.43</v>
      </c>
      <c r="AF159" s="4">
        <v>957</v>
      </c>
      <c r="AG159" s="4">
        <v>11</v>
      </c>
      <c r="AH159" s="4">
        <v>31</v>
      </c>
      <c r="AI159" s="4">
        <v>32</v>
      </c>
      <c r="AJ159" s="4">
        <v>191</v>
      </c>
      <c r="AK159" s="4">
        <v>189.8</v>
      </c>
      <c r="AL159" s="4">
        <v>3.4</v>
      </c>
      <c r="AM159" s="4">
        <v>196</v>
      </c>
      <c r="AN159" s="4" t="s">
        <v>155</v>
      </c>
      <c r="AO159" s="4">
        <v>2</v>
      </c>
      <c r="AP159" s="5">
        <v>0.86293981481481474</v>
      </c>
      <c r="AQ159" s="4">
        <v>47.162126000000001</v>
      </c>
      <c r="AR159" s="4">
        <v>-88.491739999999993</v>
      </c>
      <c r="AS159" s="4">
        <v>313.2</v>
      </c>
      <c r="AT159" s="4">
        <v>31.6</v>
      </c>
      <c r="AU159" s="4">
        <v>12</v>
      </c>
      <c r="AV159" s="4">
        <v>9</v>
      </c>
      <c r="AW159" s="4" t="s">
        <v>416</v>
      </c>
      <c r="AX159" s="4">
        <v>1.8875999999999999</v>
      </c>
      <c r="AY159" s="4">
        <v>1.5354000000000001</v>
      </c>
      <c r="AZ159" s="4">
        <v>3.2229999999999999</v>
      </c>
      <c r="BA159" s="4">
        <v>13.836</v>
      </c>
      <c r="BB159" s="4">
        <v>17.66</v>
      </c>
      <c r="BC159" s="4">
        <v>1.28</v>
      </c>
      <c r="BD159" s="4">
        <v>10.273999999999999</v>
      </c>
      <c r="BE159" s="4">
        <v>3088.489</v>
      </c>
      <c r="BF159" s="4">
        <v>0</v>
      </c>
      <c r="BG159" s="4">
        <v>10.037000000000001</v>
      </c>
      <c r="BH159" s="4">
        <v>3.2170000000000001</v>
      </c>
      <c r="BI159" s="4">
        <v>13.254</v>
      </c>
      <c r="BJ159" s="4">
        <v>8.7100000000000009</v>
      </c>
      <c r="BK159" s="4">
        <v>2.7919999999999998</v>
      </c>
      <c r="BL159" s="4">
        <v>11.502000000000001</v>
      </c>
      <c r="BM159" s="4">
        <v>0</v>
      </c>
      <c r="BQ159" s="4">
        <v>669.56</v>
      </c>
      <c r="BR159" s="4">
        <v>0.32625799999999999</v>
      </c>
      <c r="BS159" s="4">
        <v>-5</v>
      </c>
      <c r="BT159" s="4">
        <v>1.0454779999999999</v>
      </c>
      <c r="BU159" s="4">
        <v>7.9729299999999999</v>
      </c>
      <c r="BV159" s="4">
        <v>21.118656000000001</v>
      </c>
    </row>
    <row r="160" spans="1:74" x14ac:dyDescent="0.25">
      <c r="A160" s="2">
        <v>42801</v>
      </c>
      <c r="B160" s="3">
        <v>0.65460460648148155</v>
      </c>
      <c r="C160" s="4">
        <v>10.19</v>
      </c>
      <c r="D160" s="4">
        <v>-1E-3</v>
      </c>
      <c r="E160" s="4">
        <v>-10.42394</v>
      </c>
      <c r="F160" s="4">
        <v>389</v>
      </c>
      <c r="G160" s="4">
        <v>120.1</v>
      </c>
      <c r="H160" s="4">
        <v>-4.9000000000000004</v>
      </c>
      <c r="J160" s="4">
        <v>3.7</v>
      </c>
      <c r="K160" s="4">
        <v>0.92079999999999995</v>
      </c>
      <c r="L160" s="4">
        <v>9.3832000000000004</v>
      </c>
      <c r="M160" s="4">
        <v>0</v>
      </c>
      <c r="N160" s="4">
        <v>358.18299999999999</v>
      </c>
      <c r="O160" s="4">
        <v>110.583</v>
      </c>
      <c r="P160" s="4">
        <v>468.8</v>
      </c>
      <c r="Q160" s="4">
        <v>310.82960000000003</v>
      </c>
      <c r="R160" s="4">
        <v>95.963399999999993</v>
      </c>
      <c r="S160" s="4">
        <v>406.8</v>
      </c>
      <c r="T160" s="4">
        <v>0</v>
      </c>
      <c r="W160" s="4">
        <v>0</v>
      </c>
      <c r="X160" s="4">
        <v>3.4070999999999998</v>
      </c>
      <c r="Y160" s="4">
        <v>11.9</v>
      </c>
      <c r="Z160" s="4">
        <v>823</v>
      </c>
      <c r="AA160" s="4">
        <v>840</v>
      </c>
      <c r="AB160" s="4">
        <v>861</v>
      </c>
      <c r="AC160" s="4">
        <v>31</v>
      </c>
      <c r="AD160" s="4">
        <v>18.579999999999998</v>
      </c>
      <c r="AE160" s="4">
        <v>0.43</v>
      </c>
      <c r="AF160" s="4">
        <v>957</v>
      </c>
      <c r="AG160" s="4">
        <v>11</v>
      </c>
      <c r="AH160" s="4">
        <v>31</v>
      </c>
      <c r="AI160" s="4">
        <v>32</v>
      </c>
      <c r="AJ160" s="4">
        <v>191</v>
      </c>
      <c r="AK160" s="4">
        <v>190</v>
      </c>
      <c r="AL160" s="4">
        <v>3.2</v>
      </c>
      <c r="AM160" s="4">
        <v>196</v>
      </c>
      <c r="AN160" s="4" t="s">
        <v>155</v>
      </c>
      <c r="AO160" s="4">
        <v>2</v>
      </c>
      <c r="AP160" s="5">
        <v>0.86295138888888889</v>
      </c>
      <c r="AQ160" s="4">
        <v>47.161999999999999</v>
      </c>
      <c r="AR160" s="4">
        <v>-88.491675999999998</v>
      </c>
      <c r="AS160" s="4">
        <v>312.89999999999998</v>
      </c>
      <c r="AT160" s="4">
        <v>32</v>
      </c>
      <c r="AU160" s="4">
        <v>12</v>
      </c>
      <c r="AV160" s="4">
        <v>9</v>
      </c>
      <c r="AW160" s="4" t="s">
        <v>416</v>
      </c>
      <c r="AX160" s="4">
        <v>1.5354000000000001</v>
      </c>
      <c r="AY160" s="4">
        <v>1.6708000000000001</v>
      </c>
      <c r="AZ160" s="4">
        <v>2.9708000000000001</v>
      </c>
      <c r="BA160" s="4">
        <v>13.836</v>
      </c>
      <c r="BB160" s="4">
        <v>20.76</v>
      </c>
      <c r="BC160" s="4">
        <v>1.5</v>
      </c>
      <c r="BD160" s="4">
        <v>8.5960000000000001</v>
      </c>
      <c r="BE160" s="4">
        <v>3090.3719999999998</v>
      </c>
      <c r="BF160" s="4">
        <v>0</v>
      </c>
      <c r="BG160" s="4">
        <v>12.353999999999999</v>
      </c>
      <c r="BH160" s="4">
        <v>3.8140000000000001</v>
      </c>
      <c r="BI160" s="4">
        <v>16.167999999999999</v>
      </c>
      <c r="BJ160" s="4">
        <v>10.721</v>
      </c>
      <c r="BK160" s="4">
        <v>3.31</v>
      </c>
      <c r="BL160" s="4">
        <v>14.03</v>
      </c>
      <c r="BM160" s="4">
        <v>0</v>
      </c>
      <c r="BQ160" s="4">
        <v>815.92</v>
      </c>
      <c r="BR160" s="4">
        <v>0.33545900000000001</v>
      </c>
      <c r="BS160" s="4">
        <v>-5</v>
      </c>
      <c r="BT160" s="4">
        <v>1.0442389999999999</v>
      </c>
      <c r="BU160" s="4">
        <v>8.1977790000000006</v>
      </c>
      <c r="BV160" s="4">
        <v>21.093627999999999</v>
      </c>
    </row>
    <row r="161" spans="1:74" x14ac:dyDescent="0.25">
      <c r="A161" s="2">
        <v>42801</v>
      </c>
      <c r="B161" s="3">
        <v>0.65461618055555559</v>
      </c>
      <c r="C161" s="4">
        <v>9.7750000000000004</v>
      </c>
      <c r="D161" s="4">
        <v>2.0999999999999999E-3</v>
      </c>
      <c r="E161" s="4">
        <v>21.470587999999999</v>
      </c>
      <c r="F161" s="4">
        <v>402.8</v>
      </c>
      <c r="G161" s="4">
        <v>129.30000000000001</v>
      </c>
      <c r="H161" s="4">
        <v>-2.1</v>
      </c>
      <c r="J161" s="4">
        <v>4.92</v>
      </c>
      <c r="K161" s="4">
        <v>0.92400000000000004</v>
      </c>
      <c r="L161" s="4">
        <v>9.032</v>
      </c>
      <c r="M161" s="4">
        <v>2E-3</v>
      </c>
      <c r="N161" s="4">
        <v>372.20800000000003</v>
      </c>
      <c r="O161" s="4">
        <v>119.5137</v>
      </c>
      <c r="P161" s="4">
        <v>491.7</v>
      </c>
      <c r="Q161" s="4">
        <v>323.00040000000001</v>
      </c>
      <c r="R161" s="4">
        <v>103.71339999999999</v>
      </c>
      <c r="S161" s="4">
        <v>426.7</v>
      </c>
      <c r="T161" s="4">
        <v>0</v>
      </c>
      <c r="W161" s="4">
        <v>0</v>
      </c>
      <c r="X161" s="4">
        <v>4.5419</v>
      </c>
      <c r="Y161" s="4">
        <v>11.9</v>
      </c>
      <c r="Z161" s="4">
        <v>821</v>
      </c>
      <c r="AA161" s="4">
        <v>838</v>
      </c>
      <c r="AB161" s="4">
        <v>860</v>
      </c>
      <c r="AC161" s="4">
        <v>31</v>
      </c>
      <c r="AD161" s="4">
        <v>18.579999999999998</v>
      </c>
      <c r="AE161" s="4">
        <v>0.43</v>
      </c>
      <c r="AF161" s="4">
        <v>957</v>
      </c>
      <c r="AG161" s="4">
        <v>11</v>
      </c>
      <c r="AH161" s="4">
        <v>31</v>
      </c>
      <c r="AI161" s="4">
        <v>32</v>
      </c>
      <c r="AJ161" s="4">
        <v>191</v>
      </c>
      <c r="AK161" s="4">
        <v>190</v>
      </c>
      <c r="AL161" s="4">
        <v>3.3</v>
      </c>
      <c r="AM161" s="4">
        <v>196</v>
      </c>
      <c r="AN161" s="4" t="s">
        <v>155</v>
      </c>
      <c r="AO161" s="4">
        <v>2</v>
      </c>
      <c r="AP161" s="5">
        <v>0.86296296296296304</v>
      </c>
      <c r="AQ161" s="4">
        <v>47.161873</v>
      </c>
      <c r="AR161" s="4">
        <v>-88.491613000000001</v>
      </c>
      <c r="AS161" s="4">
        <v>312.89999999999998</v>
      </c>
      <c r="AT161" s="4">
        <v>32.299999999999997</v>
      </c>
      <c r="AU161" s="4">
        <v>12</v>
      </c>
      <c r="AV161" s="4">
        <v>9</v>
      </c>
      <c r="AW161" s="4" t="s">
        <v>416</v>
      </c>
      <c r="AX161" s="4">
        <v>1.6</v>
      </c>
      <c r="AY161" s="4">
        <v>1.8708</v>
      </c>
      <c r="AZ161" s="4">
        <v>3.1354000000000002</v>
      </c>
      <c r="BA161" s="4">
        <v>13.836</v>
      </c>
      <c r="BB161" s="4">
        <v>21.6</v>
      </c>
      <c r="BC161" s="4">
        <v>1.56</v>
      </c>
      <c r="BD161" s="4">
        <v>8.2249999999999996</v>
      </c>
      <c r="BE161" s="4">
        <v>3090.2020000000002</v>
      </c>
      <c r="BF161" s="4">
        <v>0.432</v>
      </c>
      <c r="BG161" s="4">
        <v>13.336</v>
      </c>
      <c r="BH161" s="4">
        <v>4.282</v>
      </c>
      <c r="BI161" s="4">
        <v>17.617999999999999</v>
      </c>
      <c r="BJ161" s="4">
        <v>11.573</v>
      </c>
      <c r="BK161" s="4">
        <v>3.7160000000000002</v>
      </c>
      <c r="BL161" s="4">
        <v>15.289</v>
      </c>
      <c r="BM161" s="4">
        <v>0</v>
      </c>
      <c r="BQ161" s="4">
        <v>1129.895</v>
      </c>
      <c r="BR161" s="4">
        <v>0.30727700000000002</v>
      </c>
      <c r="BS161" s="4">
        <v>-5</v>
      </c>
      <c r="BT161" s="4">
        <v>1.043239</v>
      </c>
      <c r="BU161" s="4">
        <v>7.5090810000000001</v>
      </c>
      <c r="BV161" s="4">
        <v>21.073428</v>
      </c>
    </row>
    <row r="162" spans="1:74" x14ac:dyDescent="0.25">
      <c r="A162" s="2">
        <v>42801</v>
      </c>
      <c r="B162" s="3">
        <v>0.65462775462962963</v>
      </c>
      <c r="C162" s="4">
        <v>9.9540000000000006</v>
      </c>
      <c r="D162" s="4">
        <v>3.8999999999999998E-3</v>
      </c>
      <c r="E162" s="4">
        <v>38.771625999999998</v>
      </c>
      <c r="F162" s="4">
        <v>417.2</v>
      </c>
      <c r="G162" s="4">
        <v>135.4</v>
      </c>
      <c r="H162" s="4">
        <v>-5.7</v>
      </c>
      <c r="J162" s="4">
        <v>6.81</v>
      </c>
      <c r="K162" s="4">
        <v>0.92249999999999999</v>
      </c>
      <c r="L162" s="4">
        <v>9.1829000000000001</v>
      </c>
      <c r="M162" s="4">
        <v>3.5999999999999999E-3</v>
      </c>
      <c r="N162" s="4">
        <v>384.8252</v>
      </c>
      <c r="O162" s="4">
        <v>124.9466</v>
      </c>
      <c r="P162" s="4">
        <v>509.8</v>
      </c>
      <c r="Q162" s="4">
        <v>334.30829999999997</v>
      </c>
      <c r="R162" s="4">
        <v>108.5446</v>
      </c>
      <c r="S162" s="4">
        <v>442.9</v>
      </c>
      <c r="T162" s="4">
        <v>0</v>
      </c>
      <c r="W162" s="4">
        <v>0</v>
      </c>
      <c r="X162" s="4">
        <v>6.2777000000000003</v>
      </c>
      <c r="Y162" s="4">
        <v>11.8</v>
      </c>
      <c r="Z162" s="4">
        <v>820</v>
      </c>
      <c r="AA162" s="4">
        <v>836</v>
      </c>
      <c r="AB162" s="4">
        <v>858</v>
      </c>
      <c r="AC162" s="4">
        <v>31.8</v>
      </c>
      <c r="AD162" s="4">
        <v>19.03</v>
      </c>
      <c r="AE162" s="4">
        <v>0.44</v>
      </c>
      <c r="AF162" s="4">
        <v>957</v>
      </c>
      <c r="AG162" s="4">
        <v>11</v>
      </c>
      <c r="AH162" s="4">
        <v>31</v>
      </c>
      <c r="AI162" s="4">
        <v>32</v>
      </c>
      <c r="AJ162" s="4">
        <v>190.2</v>
      </c>
      <c r="AK162" s="4">
        <v>190</v>
      </c>
      <c r="AL162" s="4">
        <v>3.2</v>
      </c>
      <c r="AM162" s="4">
        <v>196</v>
      </c>
      <c r="AN162" s="4" t="s">
        <v>155</v>
      </c>
      <c r="AO162" s="4">
        <v>2</v>
      </c>
      <c r="AP162" s="5">
        <v>0.86297453703703697</v>
      </c>
      <c r="AQ162" s="4">
        <v>47.161748000000003</v>
      </c>
      <c r="AR162" s="4">
        <v>-88.491545000000002</v>
      </c>
      <c r="AS162" s="4">
        <v>312.89999999999998</v>
      </c>
      <c r="AT162" s="4">
        <v>32.5</v>
      </c>
      <c r="AU162" s="4">
        <v>12</v>
      </c>
      <c r="AV162" s="4">
        <v>9</v>
      </c>
      <c r="AW162" s="4" t="s">
        <v>416</v>
      </c>
      <c r="AX162" s="4">
        <v>1.6</v>
      </c>
      <c r="AY162" s="4">
        <v>2.0708000000000002</v>
      </c>
      <c r="AZ162" s="4">
        <v>3.2353999999999998</v>
      </c>
      <c r="BA162" s="4">
        <v>13.836</v>
      </c>
      <c r="BB162" s="4">
        <v>21.22</v>
      </c>
      <c r="BC162" s="4">
        <v>1.53</v>
      </c>
      <c r="BD162" s="4">
        <v>8.4009999999999998</v>
      </c>
      <c r="BE162" s="4">
        <v>3089.4490000000001</v>
      </c>
      <c r="BF162" s="4">
        <v>0.76600000000000001</v>
      </c>
      <c r="BG162" s="4">
        <v>13.558</v>
      </c>
      <c r="BH162" s="4">
        <v>4.4020000000000001</v>
      </c>
      <c r="BI162" s="4">
        <v>17.96</v>
      </c>
      <c r="BJ162" s="4">
        <v>11.778</v>
      </c>
      <c r="BK162" s="4">
        <v>3.8239999999999998</v>
      </c>
      <c r="BL162" s="4">
        <v>15.603</v>
      </c>
      <c r="BM162" s="4">
        <v>0</v>
      </c>
      <c r="BQ162" s="4">
        <v>1535.6769999999999</v>
      </c>
      <c r="BR162" s="4">
        <v>0.25895000000000001</v>
      </c>
      <c r="BS162" s="4">
        <v>-5</v>
      </c>
      <c r="BT162" s="4">
        <v>1.0414779999999999</v>
      </c>
      <c r="BU162" s="4">
        <v>6.3280900000000004</v>
      </c>
      <c r="BV162" s="4">
        <v>21.037856000000001</v>
      </c>
    </row>
    <row r="163" spans="1:74" x14ac:dyDescent="0.25">
      <c r="A163" s="2">
        <v>42801</v>
      </c>
      <c r="B163" s="3">
        <v>0.65463932870370367</v>
      </c>
      <c r="C163" s="4">
        <v>10.186999999999999</v>
      </c>
      <c r="D163" s="4">
        <v>1.6999999999999999E-3</v>
      </c>
      <c r="E163" s="4">
        <v>16.75563</v>
      </c>
      <c r="F163" s="4">
        <v>423.4</v>
      </c>
      <c r="G163" s="4">
        <v>135.5</v>
      </c>
      <c r="H163" s="4">
        <v>-2.1</v>
      </c>
      <c r="J163" s="4">
        <v>7.2</v>
      </c>
      <c r="K163" s="4">
        <v>0.92069999999999996</v>
      </c>
      <c r="L163" s="4">
        <v>9.3794000000000004</v>
      </c>
      <c r="M163" s="4">
        <v>1.5E-3</v>
      </c>
      <c r="N163" s="4">
        <v>389.82459999999998</v>
      </c>
      <c r="O163" s="4">
        <v>124.7149</v>
      </c>
      <c r="P163" s="4">
        <v>514.5</v>
      </c>
      <c r="Q163" s="4">
        <v>338.75360000000001</v>
      </c>
      <c r="R163" s="4">
        <v>108.3759</v>
      </c>
      <c r="S163" s="4">
        <v>447.1</v>
      </c>
      <c r="T163" s="4">
        <v>0</v>
      </c>
      <c r="W163" s="4">
        <v>0</v>
      </c>
      <c r="X163" s="4">
        <v>6.6291000000000002</v>
      </c>
      <c r="Y163" s="4">
        <v>11.9</v>
      </c>
      <c r="Z163" s="4">
        <v>819</v>
      </c>
      <c r="AA163" s="4">
        <v>837</v>
      </c>
      <c r="AB163" s="4">
        <v>857</v>
      </c>
      <c r="AC163" s="4">
        <v>32</v>
      </c>
      <c r="AD163" s="4">
        <v>19.16</v>
      </c>
      <c r="AE163" s="4">
        <v>0.44</v>
      </c>
      <c r="AF163" s="4">
        <v>958</v>
      </c>
      <c r="AG163" s="4">
        <v>11</v>
      </c>
      <c r="AH163" s="4">
        <v>31</v>
      </c>
      <c r="AI163" s="4">
        <v>32</v>
      </c>
      <c r="AJ163" s="4">
        <v>190</v>
      </c>
      <c r="AK163" s="4">
        <v>190</v>
      </c>
      <c r="AL163" s="4">
        <v>3.2</v>
      </c>
      <c r="AM163" s="4">
        <v>196</v>
      </c>
      <c r="AN163" s="4" t="s">
        <v>155</v>
      </c>
      <c r="AO163" s="4">
        <v>2</v>
      </c>
      <c r="AP163" s="5">
        <v>0.86298611111111112</v>
      </c>
      <c r="AQ163" s="4">
        <v>47.161625000000001</v>
      </c>
      <c r="AR163" s="4">
        <v>-88.491470000000007</v>
      </c>
      <c r="AS163" s="4">
        <v>313</v>
      </c>
      <c r="AT163" s="4">
        <v>32.299999999999997</v>
      </c>
      <c r="AU163" s="4">
        <v>12</v>
      </c>
      <c r="AV163" s="4">
        <v>8</v>
      </c>
      <c r="AW163" s="4" t="s">
        <v>418</v>
      </c>
      <c r="AX163" s="4">
        <v>1.5291999999999999</v>
      </c>
      <c r="AY163" s="4">
        <v>2.2000000000000002</v>
      </c>
      <c r="AZ163" s="4">
        <v>3.1230000000000002</v>
      </c>
      <c r="BA163" s="4">
        <v>13.836</v>
      </c>
      <c r="BB163" s="4">
        <v>20.76</v>
      </c>
      <c r="BC163" s="4">
        <v>1.5</v>
      </c>
      <c r="BD163" s="4">
        <v>8.6120000000000001</v>
      </c>
      <c r="BE163" s="4">
        <v>3089.8649999999998</v>
      </c>
      <c r="BF163" s="4">
        <v>0.32300000000000001</v>
      </c>
      <c r="BG163" s="4">
        <v>13.448</v>
      </c>
      <c r="BH163" s="4">
        <v>4.3019999999999996</v>
      </c>
      <c r="BI163" s="4">
        <v>17.751000000000001</v>
      </c>
      <c r="BJ163" s="4">
        <v>11.686</v>
      </c>
      <c r="BK163" s="4">
        <v>3.7389999999999999</v>
      </c>
      <c r="BL163" s="4">
        <v>15.425000000000001</v>
      </c>
      <c r="BM163" s="4">
        <v>0</v>
      </c>
      <c r="BQ163" s="4">
        <v>1587.8689999999999</v>
      </c>
      <c r="BR163" s="4">
        <v>0.24319499999999999</v>
      </c>
      <c r="BS163" s="4">
        <v>-5</v>
      </c>
      <c r="BT163" s="4">
        <v>1.044805</v>
      </c>
      <c r="BU163" s="4">
        <v>5.9430779999999999</v>
      </c>
      <c r="BV163" s="4">
        <v>21.105060999999999</v>
      </c>
    </row>
    <row r="164" spans="1:74" x14ac:dyDescent="0.25">
      <c r="A164" s="2">
        <v>42801</v>
      </c>
      <c r="B164" s="3">
        <v>0.65465090277777771</v>
      </c>
      <c r="C164" s="4">
        <v>10.367000000000001</v>
      </c>
      <c r="D164" s="4">
        <v>1E-3</v>
      </c>
      <c r="E164" s="4">
        <v>10</v>
      </c>
      <c r="F164" s="4">
        <v>424.3</v>
      </c>
      <c r="G164" s="4">
        <v>135.4</v>
      </c>
      <c r="H164" s="4">
        <v>-5.3</v>
      </c>
      <c r="J164" s="4">
        <v>6.92</v>
      </c>
      <c r="K164" s="4">
        <v>0.9194</v>
      </c>
      <c r="L164" s="4">
        <v>9.5314999999999994</v>
      </c>
      <c r="M164" s="4">
        <v>8.9999999999999998E-4</v>
      </c>
      <c r="N164" s="4">
        <v>390.10899999999998</v>
      </c>
      <c r="O164" s="4">
        <v>124.5294</v>
      </c>
      <c r="P164" s="4">
        <v>514.6</v>
      </c>
      <c r="Q164" s="4">
        <v>338.99689999999998</v>
      </c>
      <c r="R164" s="4">
        <v>108.2136</v>
      </c>
      <c r="S164" s="4">
        <v>447.2</v>
      </c>
      <c r="T164" s="4">
        <v>0</v>
      </c>
      <c r="W164" s="4">
        <v>0</v>
      </c>
      <c r="X164" s="4">
        <v>6.3601000000000001</v>
      </c>
      <c r="Y164" s="4">
        <v>11.9</v>
      </c>
      <c r="Z164" s="4">
        <v>820</v>
      </c>
      <c r="AA164" s="4">
        <v>837</v>
      </c>
      <c r="AB164" s="4">
        <v>858</v>
      </c>
      <c r="AC164" s="4">
        <v>32</v>
      </c>
      <c r="AD164" s="4">
        <v>19.16</v>
      </c>
      <c r="AE164" s="4">
        <v>0.44</v>
      </c>
      <c r="AF164" s="4">
        <v>958</v>
      </c>
      <c r="AG164" s="4">
        <v>11</v>
      </c>
      <c r="AH164" s="4">
        <v>31</v>
      </c>
      <c r="AI164" s="4">
        <v>32</v>
      </c>
      <c r="AJ164" s="4">
        <v>190</v>
      </c>
      <c r="AK164" s="4">
        <v>190</v>
      </c>
      <c r="AL164" s="4">
        <v>3.4</v>
      </c>
      <c r="AM164" s="4">
        <v>196</v>
      </c>
      <c r="AN164" s="4" t="s">
        <v>155</v>
      </c>
      <c r="AO164" s="4">
        <v>2</v>
      </c>
      <c r="AP164" s="5">
        <v>0.86299768518518516</v>
      </c>
      <c r="AQ164" s="4">
        <v>47.161512999999999</v>
      </c>
      <c r="AR164" s="4">
        <v>-88.491386000000006</v>
      </c>
      <c r="AS164" s="4">
        <v>312.89999999999998</v>
      </c>
      <c r="AT164" s="4">
        <v>30.8</v>
      </c>
      <c r="AU164" s="4">
        <v>12</v>
      </c>
      <c r="AV164" s="4">
        <v>8</v>
      </c>
      <c r="AW164" s="4" t="s">
        <v>418</v>
      </c>
      <c r="AX164" s="4">
        <v>1.4</v>
      </c>
      <c r="AY164" s="4">
        <v>2.2000000000000002</v>
      </c>
      <c r="AZ164" s="4">
        <v>2.8</v>
      </c>
      <c r="BA164" s="4">
        <v>13.836</v>
      </c>
      <c r="BB164" s="4">
        <v>20.420000000000002</v>
      </c>
      <c r="BC164" s="4">
        <v>1.48</v>
      </c>
      <c r="BD164" s="4">
        <v>8.7639999999999993</v>
      </c>
      <c r="BE164" s="4">
        <v>3089.866</v>
      </c>
      <c r="BF164" s="4">
        <v>0.19</v>
      </c>
      <c r="BG164" s="4">
        <v>13.244</v>
      </c>
      <c r="BH164" s="4">
        <v>4.2279999999999998</v>
      </c>
      <c r="BI164" s="4">
        <v>17.471</v>
      </c>
      <c r="BJ164" s="4">
        <v>11.507999999999999</v>
      </c>
      <c r="BK164" s="4">
        <v>3.6739999999999999</v>
      </c>
      <c r="BL164" s="4">
        <v>15.182</v>
      </c>
      <c r="BM164" s="4">
        <v>0</v>
      </c>
      <c r="BQ164" s="4">
        <v>1499.1320000000001</v>
      </c>
      <c r="BR164" s="4">
        <v>0.33940799999999999</v>
      </c>
      <c r="BS164" s="4">
        <v>-5</v>
      </c>
      <c r="BT164" s="4">
        <v>1.044478</v>
      </c>
      <c r="BU164" s="4">
        <v>8.2942830000000001</v>
      </c>
      <c r="BV164" s="4">
        <v>21.098455999999999</v>
      </c>
    </row>
    <row r="165" spans="1:74" x14ac:dyDescent="0.25">
      <c r="A165" s="2">
        <v>42801</v>
      </c>
      <c r="B165" s="3">
        <v>0.65466247685185186</v>
      </c>
      <c r="C165" s="4">
        <v>10.786</v>
      </c>
      <c r="D165" s="4">
        <v>3.8E-3</v>
      </c>
      <c r="E165" s="4">
        <v>38.327759</v>
      </c>
      <c r="F165" s="4">
        <v>424.2</v>
      </c>
      <c r="G165" s="4">
        <v>135.6</v>
      </c>
      <c r="H165" s="4">
        <v>-5.0999999999999996</v>
      </c>
      <c r="J165" s="4">
        <v>6.67</v>
      </c>
      <c r="K165" s="4">
        <v>0.9163</v>
      </c>
      <c r="L165" s="4">
        <v>9.8826000000000001</v>
      </c>
      <c r="M165" s="4">
        <v>3.5000000000000001E-3</v>
      </c>
      <c r="N165" s="4">
        <v>388.67700000000002</v>
      </c>
      <c r="O165" s="4">
        <v>124.24469999999999</v>
      </c>
      <c r="P165" s="4">
        <v>512.9</v>
      </c>
      <c r="Q165" s="4">
        <v>337.7525</v>
      </c>
      <c r="R165" s="4">
        <v>107.9661</v>
      </c>
      <c r="S165" s="4">
        <v>445.7</v>
      </c>
      <c r="T165" s="4">
        <v>0</v>
      </c>
      <c r="W165" s="4">
        <v>0</v>
      </c>
      <c r="X165" s="4">
        <v>6.1104000000000003</v>
      </c>
      <c r="Y165" s="4">
        <v>11.9</v>
      </c>
      <c r="Z165" s="4">
        <v>820</v>
      </c>
      <c r="AA165" s="4">
        <v>838</v>
      </c>
      <c r="AB165" s="4">
        <v>859</v>
      </c>
      <c r="AC165" s="4">
        <v>32</v>
      </c>
      <c r="AD165" s="4">
        <v>19.16</v>
      </c>
      <c r="AE165" s="4">
        <v>0.44</v>
      </c>
      <c r="AF165" s="4">
        <v>958</v>
      </c>
      <c r="AG165" s="4">
        <v>11</v>
      </c>
      <c r="AH165" s="4">
        <v>31</v>
      </c>
      <c r="AI165" s="4">
        <v>32</v>
      </c>
      <c r="AJ165" s="4">
        <v>190</v>
      </c>
      <c r="AK165" s="4">
        <v>190</v>
      </c>
      <c r="AL165" s="4">
        <v>3.4</v>
      </c>
      <c r="AM165" s="4">
        <v>196</v>
      </c>
      <c r="AN165" s="4" t="s">
        <v>155</v>
      </c>
      <c r="AO165" s="4">
        <v>2</v>
      </c>
      <c r="AP165" s="5">
        <v>0.86300925925925931</v>
      </c>
      <c r="AQ165" s="4">
        <v>47.161416000000003</v>
      </c>
      <c r="AR165" s="4">
        <v>-88.491281000000001</v>
      </c>
      <c r="AS165" s="4">
        <v>312.8</v>
      </c>
      <c r="AT165" s="4">
        <v>29.1</v>
      </c>
      <c r="AU165" s="4">
        <v>12</v>
      </c>
      <c r="AV165" s="4">
        <v>7</v>
      </c>
      <c r="AW165" s="4" t="s">
        <v>419</v>
      </c>
      <c r="AX165" s="4">
        <v>1.4354</v>
      </c>
      <c r="AY165" s="4">
        <v>2.2353999999999998</v>
      </c>
      <c r="AZ165" s="4">
        <v>2.8353999999999999</v>
      </c>
      <c r="BA165" s="4">
        <v>13.836</v>
      </c>
      <c r="BB165" s="4">
        <v>19.649999999999999</v>
      </c>
      <c r="BC165" s="4">
        <v>1.42</v>
      </c>
      <c r="BD165" s="4">
        <v>9.1389999999999993</v>
      </c>
      <c r="BE165" s="4">
        <v>3088.6019999999999</v>
      </c>
      <c r="BF165" s="4">
        <v>0.69899999999999995</v>
      </c>
      <c r="BG165" s="4">
        <v>12.721</v>
      </c>
      <c r="BH165" s="4">
        <v>4.0659999999999998</v>
      </c>
      <c r="BI165" s="4">
        <v>16.786999999999999</v>
      </c>
      <c r="BJ165" s="4">
        <v>11.054</v>
      </c>
      <c r="BK165" s="4">
        <v>3.5339999999999998</v>
      </c>
      <c r="BL165" s="4">
        <v>14.587999999999999</v>
      </c>
      <c r="BM165" s="4">
        <v>0</v>
      </c>
      <c r="BQ165" s="4">
        <v>1388.5340000000001</v>
      </c>
      <c r="BR165" s="4">
        <v>0.29846600000000001</v>
      </c>
      <c r="BS165" s="4">
        <v>-5</v>
      </c>
      <c r="BT165" s="4">
        <v>1.0447610000000001</v>
      </c>
      <c r="BU165" s="4">
        <v>7.2937630000000002</v>
      </c>
      <c r="BV165" s="4">
        <v>21.104171999999998</v>
      </c>
    </row>
    <row r="166" spans="1:74" x14ac:dyDescent="0.25">
      <c r="A166" s="2">
        <v>42801</v>
      </c>
      <c r="B166" s="3">
        <v>0.6546740509259259</v>
      </c>
      <c r="C166" s="4">
        <v>12.26</v>
      </c>
      <c r="D166" s="4">
        <v>3.7000000000000002E-3</v>
      </c>
      <c r="E166" s="4">
        <v>36.943522000000002</v>
      </c>
      <c r="F166" s="4">
        <v>423.6</v>
      </c>
      <c r="G166" s="4">
        <v>116.4</v>
      </c>
      <c r="H166" s="4">
        <v>-1.7</v>
      </c>
      <c r="J166" s="4">
        <v>6.46</v>
      </c>
      <c r="K166" s="4">
        <v>0.90529999999999999</v>
      </c>
      <c r="L166" s="4">
        <v>11.0991</v>
      </c>
      <c r="M166" s="4">
        <v>3.3E-3</v>
      </c>
      <c r="N166" s="4">
        <v>383.48099999999999</v>
      </c>
      <c r="O166" s="4">
        <v>105.4093</v>
      </c>
      <c r="P166" s="4">
        <v>488.9</v>
      </c>
      <c r="Q166" s="4">
        <v>333.2373</v>
      </c>
      <c r="R166" s="4">
        <v>91.598600000000005</v>
      </c>
      <c r="S166" s="4">
        <v>424.8</v>
      </c>
      <c r="T166" s="4">
        <v>0</v>
      </c>
      <c r="W166" s="4">
        <v>0</v>
      </c>
      <c r="X166" s="4">
        <v>5.8455000000000004</v>
      </c>
      <c r="Y166" s="4">
        <v>11.9</v>
      </c>
      <c r="Z166" s="4">
        <v>821</v>
      </c>
      <c r="AA166" s="4">
        <v>837</v>
      </c>
      <c r="AB166" s="4">
        <v>860</v>
      </c>
      <c r="AC166" s="4">
        <v>32</v>
      </c>
      <c r="AD166" s="4">
        <v>19.16</v>
      </c>
      <c r="AE166" s="4">
        <v>0.44</v>
      </c>
      <c r="AF166" s="4">
        <v>958</v>
      </c>
      <c r="AG166" s="4">
        <v>11</v>
      </c>
      <c r="AH166" s="4">
        <v>31</v>
      </c>
      <c r="AI166" s="4">
        <v>32</v>
      </c>
      <c r="AJ166" s="4">
        <v>190</v>
      </c>
      <c r="AK166" s="4">
        <v>190</v>
      </c>
      <c r="AL166" s="4">
        <v>3.3</v>
      </c>
      <c r="AM166" s="4">
        <v>196</v>
      </c>
      <c r="AN166" s="4" t="s">
        <v>155</v>
      </c>
      <c r="AO166" s="4">
        <v>2</v>
      </c>
      <c r="AP166" s="5">
        <v>0.86302083333333324</v>
      </c>
      <c r="AQ166" s="4">
        <v>47.161321000000001</v>
      </c>
      <c r="AR166" s="4">
        <v>-88.491168999999999</v>
      </c>
      <c r="AS166" s="4">
        <v>312.39999999999998</v>
      </c>
      <c r="AT166" s="4">
        <v>29.6</v>
      </c>
      <c r="AU166" s="4">
        <v>12</v>
      </c>
      <c r="AV166" s="4">
        <v>8</v>
      </c>
      <c r="AW166" s="4" t="s">
        <v>417</v>
      </c>
      <c r="AX166" s="4">
        <v>1.5</v>
      </c>
      <c r="AY166" s="4">
        <v>2.2999999999999998</v>
      </c>
      <c r="AZ166" s="4">
        <v>2.9</v>
      </c>
      <c r="BA166" s="4">
        <v>13.836</v>
      </c>
      <c r="BB166" s="4">
        <v>17.39</v>
      </c>
      <c r="BC166" s="4">
        <v>1.26</v>
      </c>
      <c r="BD166" s="4">
        <v>10.462999999999999</v>
      </c>
      <c r="BE166" s="4">
        <v>3087.4009999999998</v>
      </c>
      <c r="BF166" s="4">
        <v>0.59199999999999997</v>
      </c>
      <c r="BG166" s="4">
        <v>11.170999999999999</v>
      </c>
      <c r="BH166" s="4">
        <v>3.0710000000000002</v>
      </c>
      <c r="BI166" s="4">
        <v>14.241</v>
      </c>
      <c r="BJ166" s="4">
        <v>9.7070000000000007</v>
      </c>
      <c r="BK166" s="4">
        <v>2.6680000000000001</v>
      </c>
      <c r="BL166" s="4">
        <v>12.375</v>
      </c>
      <c r="BM166" s="4">
        <v>0</v>
      </c>
      <c r="BQ166" s="4">
        <v>1182.2840000000001</v>
      </c>
      <c r="BR166" s="4">
        <v>0.32622600000000002</v>
      </c>
      <c r="BS166" s="4">
        <v>-5</v>
      </c>
      <c r="BT166" s="4">
        <v>1.046522</v>
      </c>
      <c r="BU166" s="4">
        <v>7.9721479999999998</v>
      </c>
      <c r="BV166" s="4">
        <v>21.139744</v>
      </c>
    </row>
    <row r="167" spans="1:74" x14ac:dyDescent="0.25">
      <c r="A167" s="2">
        <v>42801</v>
      </c>
      <c r="B167" s="3">
        <v>0.65468562500000005</v>
      </c>
      <c r="C167" s="4">
        <v>9.4489999999999998</v>
      </c>
      <c r="D167" s="4">
        <v>-9.5999999999999992E-3</v>
      </c>
      <c r="E167" s="4">
        <v>-95.806988000000004</v>
      </c>
      <c r="F167" s="4">
        <v>407.2</v>
      </c>
      <c r="G167" s="4">
        <v>94.1</v>
      </c>
      <c r="H167" s="4">
        <v>-7</v>
      </c>
      <c r="J167" s="4">
        <v>4.8600000000000003</v>
      </c>
      <c r="K167" s="4">
        <v>0.9264</v>
      </c>
      <c r="L167" s="4">
        <v>8.7538</v>
      </c>
      <c r="M167" s="4">
        <v>0</v>
      </c>
      <c r="N167" s="4">
        <v>377.26960000000003</v>
      </c>
      <c r="O167" s="4">
        <v>87.173500000000004</v>
      </c>
      <c r="P167" s="4">
        <v>464.4</v>
      </c>
      <c r="Q167" s="4">
        <v>327.83980000000003</v>
      </c>
      <c r="R167" s="4">
        <v>75.751999999999995</v>
      </c>
      <c r="S167" s="4">
        <v>403.6</v>
      </c>
      <c r="T167" s="4">
        <v>0</v>
      </c>
      <c r="W167" s="4">
        <v>0</v>
      </c>
      <c r="X167" s="4">
        <v>4.5000999999999998</v>
      </c>
      <c r="Y167" s="4">
        <v>11.8</v>
      </c>
      <c r="Z167" s="4">
        <v>821</v>
      </c>
      <c r="AA167" s="4">
        <v>838</v>
      </c>
      <c r="AB167" s="4">
        <v>861</v>
      </c>
      <c r="AC167" s="4">
        <v>32</v>
      </c>
      <c r="AD167" s="4">
        <v>19.16</v>
      </c>
      <c r="AE167" s="4">
        <v>0.44</v>
      </c>
      <c r="AF167" s="4">
        <v>958</v>
      </c>
      <c r="AG167" s="4">
        <v>11</v>
      </c>
      <c r="AH167" s="4">
        <v>31</v>
      </c>
      <c r="AI167" s="4">
        <v>32</v>
      </c>
      <c r="AJ167" s="4">
        <v>190</v>
      </c>
      <c r="AK167" s="4">
        <v>190</v>
      </c>
      <c r="AL167" s="4">
        <v>3.3</v>
      </c>
      <c r="AM167" s="4">
        <v>196</v>
      </c>
      <c r="AN167" s="4" t="s">
        <v>155</v>
      </c>
      <c r="AO167" s="4">
        <v>2</v>
      </c>
      <c r="AP167" s="5">
        <v>0.86303240740740739</v>
      </c>
      <c r="AQ167" s="4">
        <v>47.161239000000002</v>
      </c>
      <c r="AR167" s="4">
        <v>-88.491041999999993</v>
      </c>
      <c r="AS167" s="4">
        <v>312.60000000000002</v>
      </c>
      <c r="AT167" s="4">
        <v>29.7</v>
      </c>
      <c r="AU167" s="4">
        <v>12</v>
      </c>
      <c r="AV167" s="4">
        <v>8</v>
      </c>
      <c r="AW167" s="4" t="s">
        <v>417</v>
      </c>
      <c r="AX167" s="4">
        <v>1.4645999999999999</v>
      </c>
      <c r="AY167" s="4">
        <v>2.3353999999999999</v>
      </c>
      <c r="AZ167" s="4">
        <v>2.9354</v>
      </c>
      <c r="BA167" s="4">
        <v>13.836</v>
      </c>
      <c r="BB167" s="4">
        <v>22.32</v>
      </c>
      <c r="BC167" s="4">
        <v>1.61</v>
      </c>
      <c r="BD167" s="4">
        <v>7.9459999999999997</v>
      </c>
      <c r="BE167" s="4">
        <v>3091.317</v>
      </c>
      <c r="BF167" s="4">
        <v>0</v>
      </c>
      <c r="BG167" s="4">
        <v>13.952</v>
      </c>
      <c r="BH167" s="4">
        <v>3.2240000000000002</v>
      </c>
      <c r="BI167" s="4">
        <v>17.175999999999998</v>
      </c>
      <c r="BJ167" s="4">
        <v>12.124000000000001</v>
      </c>
      <c r="BK167" s="4">
        <v>2.8010000000000002</v>
      </c>
      <c r="BL167" s="4">
        <v>14.925000000000001</v>
      </c>
      <c r="BM167" s="4">
        <v>0</v>
      </c>
      <c r="BQ167" s="4">
        <v>1155.4849999999999</v>
      </c>
      <c r="BR167" s="4">
        <v>0.293296</v>
      </c>
      <c r="BS167" s="4">
        <v>-5</v>
      </c>
      <c r="BT167" s="4">
        <v>1.0462389999999999</v>
      </c>
      <c r="BU167" s="4">
        <v>7.167421</v>
      </c>
      <c r="BV167" s="4">
        <v>21.134028000000001</v>
      </c>
    </row>
    <row r="168" spans="1:74" x14ac:dyDescent="0.25">
      <c r="A168" s="2">
        <v>42801</v>
      </c>
      <c r="B168" s="3">
        <v>0.65469719907407409</v>
      </c>
      <c r="C168" s="4">
        <v>7.5430000000000001</v>
      </c>
      <c r="D168" s="4">
        <v>-4.5999999999999999E-3</v>
      </c>
      <c r="E168" s="4">
        <v>-45.890183</v>
      </c>
      <c r="F168" s="4">
        <v>412.1</v>
      </c>
      <c r="G168" s="4">
        <v>116.1</v>
      </c>
      <c r="H168" s="4">
        <v>-2.6</v>
      </c>
      <c r="J168" s="4">
        <v>5.25</v>
      </c>
      <c r="K168" s="4">
        <v>0.94130000000000003</v>
      </c>
      <c r="L168" s="4">
        <v>7.1002999999999998</v>
      </c>
      <c r="M168" s="4">
        <v>0</v>
      </c>
      <c r="N168" s="4">
        <v>387.91449999999998</v>
      </c>
      <c r="O168" s="4">
        <v>109.2526</v>
      </c>
      <c r="P168" s="4">
        <v>497.2</v>
      </c>
      <c r="Q168" s="4">
        <v>337.0899</v>
      </c>
      <c r="R168" s="4">
        <v>94.938299999999998</v>
      </c>
      <c r="S168" s="4">
        <v>432</v>
      </c>
      <c r="T168" s="4">
        <v>0</v>
      </c>
      <c r="W168" s="4">
        <v>0</v>
      </c>
      <c r="X168" s="4">
        <v>4.9462000000000002</v>
      </c>
      <c r="Y168" s="4">
        <v>11.9</v>
      </c>
      <c r="Z168" s="4">
        <v>820</v>
      </c>
      <c r="AA168" s="4">
        <v>837</v>
      </c>
      <c r="AB168" s="4">
        <v>859</v>
      </c>
      <c r="AC168" s="4">
        <v>32</v>
      </c>
      <c r="AD168" s="4">
        <v>19.16</v>
      </c>
      <c r="AE168" s="4">
        <v>0.44</v>
      </c>
      <c r="AF168" s="4">
        <v>958</v>
      </c>
      <c r="AG168" s="4">
        <v>11</v>
      </c>
      <c r="AH168" s="4">
        <v>31</v>
      </c>
      <c r="AI168" s="4">
        <v>32</v>
      </c>
      <c r="AJ168" s="4">
        <v>190</v>
      </c>
      <c r="AK168" s="4">
        <v>190</v>
      </c>
      <c r="AL168" s="4">
        <v>3.4</v>
      </c>
      <c r="AM168" s="4">
        <v>196</v>
      </c>
      <c r="AN168" s="4" t="s">
        <v>155</v>
      </c>
      <c r="AO168" s="4">
        <v>2</v>
      </c>
      <c r="AP168" s="5">
        <v>0.86304398148148154</v>
      </c>
      <c r="AQ168" s="4">
        <v>47.161163000000002</v>
      </c>
      <c r="AR168" s="4">
        <v>-88.490898999999999</v>
      </c>
      <c r="AS168" s="4">
        <v>313.3</v>
      </c>
      <c r="AT168" s="4">
        <v>29.9</v>
      </c>
      <c r="AU168" s="4">
        <v>12</v>
      </c>
      <c r="AV168" s="4">
        <v>8</v>
      </c>
      <c r="AW168" s="4" t="s">
        <v>417</v>
      </c>
      <c r="AX168" s="4">
        <v>1.4</v>
      </c>
      <c r="AY168" s="4">
        <v>2.4</v>
      </c>
      <c r="AZ168" s="4">
        <v>3</v>
      </c>
      <c r="BA168" s="4">
        <v>13.836</v>
      </c>
      <c r="BB168" s="4">
        <v>27.73</v>
      </c>
      <c r="BC168" s="4">
        <v>2</v>
      </c>
      <c r="BD168" s="4">
        <v>6.2380000000000004</v>
      </c>
      <c r="BE168" s="4">
        <v>3094.6109999999999</v>
      </c>
      <c r="BF168" s="4">
        <v>0</v>
      </c>
      <c r="BG168" s="4">
        <v>17.704999999999998</v>
      </c>
      <c r="BH168" s="4">
        <v>4.9870000000000001</v>
      </c>
      <c r="BI168" s="4">
        <v>22.692</v>
      </c>
      <c r="BJ168" s="4">
        <v>15.385</v>
      </c>
      <c r="BK168" s="4">
        <v>4.3330000000000002</v>
      </c>
      <c r="BL168" s="4">
        <v>19.719000000000001</v>
      </c>
      <c r="BM168" s="4">
        <v>0</v>
      </c>
      <c r="BQ168" s="4">
        <v>1567.4690000000001</v>
      </c>
      <c r="BR168" s="4">
        <v>0.21027100000000001</v>
      </c>
      <c r="BS168" s="4">
        <v>-5</v>
      </c>
      <c r="BT168" s="4">
        <v>1.0475220000000001</v>
      </c>
      <c r="BU168" s="4">
        <v>5.1384980000000002</v>
      </c>
      <c r="BV168" s="4">
        <v>21.159943999999999</v>
      </c>
    </row>
    <row r="169" spans="1:74" x14ac:dyDescent="0.25">
      <c r="A169" s="2">
        <v>42801</v>
      </c>
      <c r="B169" s="3">
        <v>0.65470877314814813</v>
      </c>
      <c r="C169" s="4">
        <v>6.8819999999999997</v>
      </c>
      <c r="D169" s="4">
        <v>3.5999999999999999E-3</v>
      </c>
      <c r="E169" s="4">
        <v>35.968992</v>
      </c>
      <c r="F169" s="4">
        <v>422.8</v>
      </c>
      <c r="G169" s="4">
        <v>145.5</v>
      </c>
      <c r="H169" s="4">
        <v>-4.8</v>
      </c>
      <c r="J169" s="4">
        <v>8.77</v>
      </c>
      <c r="K169" s="4">
        <v>0.94650000000000001</v>
      </c>
      <c r="L169" s="4">
        <v>6.5137999999999998</v>
      </c>
      <c r="M169" s="4">
        <v>3.3999999999999998E-3</v>
      </c>
      <c r="N169" s="4">
        <v>400.14280000000002</v>
      </c>
      <c r="O169" s="4">
        <v>137.72219999999999</v>
      </c>
      <c r="P169" s="4">
        <v>537.9</v>
      </c>
      <c r="Q169" s="4">
        <v>347.71609999999998</v>
      </c>
      <c r="R169" s="4">
        <v>119.6778</v>
      </c>
      <c r="S169" s="4">
        <v>467.4</v>
      </c>
      <c r="T169" s="4">
        <v>0</v>
      </c>
      <c r="W169" s="4">
        <v>0</v>
      </c>
      <c r="X169" s="4">
        <v>8.2960999999999991</v>
      </c>
      <c r="Y169" s="4">
        <v>11.9</v>
      </c>
      <c r="Z169" s="4">
        <v>818</v>
      </c>
      <c r="AA169" s="4">
        <v>836</v>
      </c>
      <c r="AB169" s="4">
        <v>858</v>
      </c>
      <c r="AC169" s="4">
        <v>32</v>
      </c>
      <c r="AD169" s="4">
        <v>19.16</v>
      </c>
      <c r="AE169" s="4">
        <v>0.44</v>
      </c>
      <c r="AF169" s="4">
        <v>958</v>
      </c>
      <c r="AG169" s="4">
        <v>11</v>
      </c>
      <c r="AH169" s="4">
        <v>31</v>
      </c>
      <c r="AI169" s="4">
        <v>32</v>
      </c>
      <c r="AJ169" s="4">
        <v>190</v>
      </c>
      <c r="AK169" s="4">
        <v>190</v>
      </c>
      <c r="AL169" s="4">
        <v>3.3</v>
      </c>
      <c r="AM169" s="4">
        <v>196</v>
      </c>
      <c r="AN169" s="4" t="s">
        <v>155</v>
      </c>
      <c r="AO169" s="4">
        <v>2</v>
      </c>
      <c r="AP169" s="5">
        <v>0.86305555555555558</v>
      </c>
      <c r="AQ169" s="4">
        <v>47.161056000000002</v>
      </c>
      <c r="AR169" s="4">
        <v>-88.490813000000003</v>
      </c>
      <c r="AS169" s="4">
        <v>313.2</v>
      </c>
      <c r="AT169" s="4">
        <v>29.9</v>
      </c>
      <c r="AU169" s="4">
        <v>12</v>
      </c>
      <c r="AV169" s="4">
        <v>8</v>
      </c>
      <c r="AW169" s="4" t="s">
        <v>417</v>
      </c>
      <c r="AX169" s="4">
        <v>1.4</v>
      </c>
      <c r="AY169" s="4">
        <v>2.4354</v>
      </c>
      <c r="AZ169" s="4">
        <v>3</v>
      </c>
      <c r="BA169" s="4">
        <v>13.836</v>
      </c>
      <c r="BB169" s="4">
        <v>30.3</v>
      </c>
      <c r="BC169" s="4">
        <v>2.19</v>
      </c>
      <c r="BD169" s="4">
        <v>5.6529999999999996</v>
      </c>
      <c r="BE169" s="4">
        <v>3094.556</v>
      </c>
      <c r="BF169" s="4">
        <v>1.0289999999999999</v>
      </c>
      <c r="BG169" s="4">
        <v>19.907</v>
      </c>
      <c r="BH169" s="4">
        <v>6.8520000000000003</v>
      </c>
      <c r="BI169" s="4">
        <v>26.759</v>
      </c>
      <c r="BJ169" s="4">
        <v>17.298999999999999</v>
      </c>
      <c r="BK169" s="4">
        <v>5.9539999999999997</v>
      </c>
      <c r="BL169" s="4">
        <v>23.253</v>
      </c>
      <c r="BM169" s="4">
        <v>0</v>
      </c>
      <c r="BQ169" s="4">
        <v>2865.74</v>
      </c>
      <c r="BR169" s="4">
        <v>0.194327</v>
      </c>
      <c r="BS169" s="4">
        <v>-5</v>
      </c>
      <c r="BT169" s="4">
        <v>1.047239</v>
      </c>
      <c r="BU169" s="4">
        <v>4.7488659999999996</v>
      </c>
      <c r="BV169" s="4">
        <v>21.154228</v>
      </c>
    </row>
    <row r="170" spans="1:74" x14ac:dyDescent="0.25">
      <c r="A170" s="2">
        <v>42801</v>
      </c>
      <c r="B170" s="3">
        <v>0.65472034722222217</v>
      </c>
      <c r="C170" s="4">
        <v>6.9429999999999996</v>
      </c>
      <c r="D170" s="4">
        <v>5.4000000000000003E-3</v>
      </c>
      <c r="E170" s="4">
        <v>54.161943000000001</v>
      </c>
      <c r="F170" s="4">
        <v>427.4</v>
      </c>
      <c r="G170" s="4">
        <v>150.19999999999999</v>
      </c>
      <c r="H170" s="4">
        <v>-5.8</v>
      </c>
      <c r="J170" s="4">
        <v>10.68</v>
      </c>
      <c r="K170" s="4">
        <v>0.94599999999999995</v>
      </c>
      <c r="L170" s="4">
        <v>6.5675999999999997</v>
      </c>
      <c r="M170" s="4">
        <v>5.1000000000000004E-3</v>
      </c>
      <c r="N170" s="4">
        <v>404.32940000000002</v>
      </c>
      <c r="O170" s="4">
        <v>142.08629999999999</v>
      </c>
      <c r="P170" s="4">
        <v>546.4</v>
      </c>
      <c r="Q170" s="4">
        <v>351.35410000000002</v>
      </c>
      <c r="R170" s="4">
        <v>123.47020000000001</v>
      </c>
      <c r="S170" s="4">
        <v>474.8</v>
      </c>
      <c r="T170" s="4">
        <v>0</v>
      </c>
      <c r="W170" s="4">
        <v>0</v>
      </c>
      <c r="X170" s="4">
        <v>10.101000000000001</v>
      </c>
      <c r="Y170" s="4">
        <v>11.9</v>
      </c>
      <c r="Z170" s="4">
        <v>819</v>
      </c>
      <c r="AA170" s="4">
        <v>836</v>
      </c>
      <c r="AB170" s="4">
        <v>857</v>
      </c>
      <c r="AC170" s="4">
        <v>32</v>
      </c>
      <c r="AD170" s="4">
        <v>19.16</v>
      </c>
      <c r="AE170" s="4">
        <v>0.44</v>
      </c>
      <c r="AF170" s="4">
        <v>958</v>
      </c>
      <c r="AG170" s="4">
        <v>11</v>
      </c>
      <c r="AH170" s="4">
        <v>31</v>
      </c>
      <c r="AI170" s="4">
        <v>32</v>
      </c>
      <c r="AJ170" s="4">
        <v>190</v>
      </c>
      <c r="AK170" s="4">
        <v>190</v>
      </c>
      <c r="AL170" s="4">
        <v>3.3</v>
      </c>
      <c r="AM170" s="4">
        <v>196</v>
      </c>
      <c r="AN170" s="4" t="s">
        <v>155</v>
      </c>
      <c r="AO170" s="4">
        <v>2</v>
      </c>
      <c r="AP170" s="5">
        <v>0.86306712962962961</v>
      </c>
      <c r="AQ170" s="4">
        <v>47.160944999999998</v>
      </c>
      <c r="AR170" s="4">
        <v>-88.490752000000001</v>
      </c>
      <c r="AS170" s="4">
        <v>313.10000000000002</v>
      </c>
      <c r="AT170" s="4">
        <v>29.3</v>
      </c>
      <c r="AU170" s="4">
        <v>12</v>
      </c>
      <c r="AV170" s="4">
        <v>8</v>
      </c>
      <c r="AW170" s="4" t="s">
        <v>417</v>
      </c>
      <c r="AX170" s="4">
        <v>1.4354</v>
      </c>
      <c r="AY170" s="4">
        <v>1.9690000000000001</v>
      </c>
      <c r="AZ170" s="4">
        <v>2.9291999999999998</v>
      </c>
      <c r="BA170" s="4">
        <v>13.836</v>
      </c>
      <c r="BB170" s="4">
        <v>30.03</v>
      </c>
      <c r="BC170" s="4">
        <v>2.17</v>
      </c>
      <c r="BD170" s="4">
        <v>5.71</v>
      </c>
      <c r="BE170" s="4">
        <v>3093.5990000000002</v>
      </c>
      <c r="BF170" s="4">
        <v>1.536</v>
      </c>
      <c r="BG170" s="4">
        <v>19.945</v>
      </c>
      <c r="BH170" s="4">
        <v>7.0090000000000003</v>
      </c>
      <c r="BI170" s="4">
        <v>26.954000000000001</v>
      </c>
      <c r="BJ170" s="4">
        <v>17.332000000000001</v>
      </c>
      <c r="BK170" s="4">
        <v>6.0910000000000002</v>
      </c>
      <c r="BL170" s="4">
        <v>23.422000000000001</v>
      </c>
      <c r="BM170" s="4">
        <v>0</v>
      </c>
      <c r="BQ170" s="4">
        <v>3459.56</v>
      </c>
      <c r="BR170" s="4">
        <v>0.14430399999999999</v>
      </c>
      <c r="BS170" s="4">
        <v>-5</v>
      </c>
      <c r="BT170" s="4">
        <v>1.04776</v>
      </c>
      <c r="BU170" s="4">
        <v>3.5264220000000002</v>
      </c>
      <c r="BV170" s="4">
        <v>21.164757000000002</v>
      </c>
    </row>
    <row r="171" spans="1:74" x14ac:dyDescent="0.25">
      <c r="A171" s="2">
        <v>42801</v>
      </c>
      <c r="B171" s="3">
        <v>0.65473192129629632</v>
      </c>
      <c r="C171" s="4">
        <v>6.9569999999999999</v>
      </c>
      <c r="D171" s="4">
        <v>5.0000000000000001E-3</v>
      </c>
      <c r="E171" s="4">
        <v>50</v>
      </c>
      <c r="F171" s="4">
        <v>427.7</v>
      </c>
      <c r="G171" s="4">
        <v>150.19999999999999</v>
      </c>
      <c r="H171" s="4">
        <v>-0.3</v>
      </c>
      <c r="J171" s="4">
        <v>11.1</v>
      </c>
      <c r="K171" s="4">
        <v>0.94589999999999996</v>
      </c>
      <c r="L171" s="4">
        <v>6.58</v>
      </c>
      <c r="M171" s="4">
        <v>4.7000000000000002E-3</v>
      </c>
      <c r="N171" s="4">
        <v>404.55009999999999</v>
      </c>
      <c r="O171" s="4">
        <v>142.11189999999999</v>
      </c>
      <c r="P171" s="4">
        <v>546.70000000000005</v>
      </c>
      <c r="Q171" s="4">
        <v>351.54590000000002</v>
      </c>
      <c r="R171" s="4">
        <v>123.4924</v>
      </c>
      <c r="S171" s="4">
        <v>475</v>
      </c>
      <c r="T171" s="4">
        <v>0</v>
      </c>
      <c r="W171" s="4">
        <v>0</v>
      </c>
      <c r="X171" s="4">
        <v>10.4992</v>
      </c>
      <c r="Y171" s="4">
        <v>11.9</v>
      </c>
      <c r="Z171" s="4">
        <v>819</v>
      </c>
      <c r="AA171" s="4">
        <v>836</v>
      </c>
      <c r="AB171" s="4">
        <v>858</v>
      </c>
      <c r="AC171" s="4">
        <v>32</v>
      </c>
      <c r="AD171" s="4">
        <v>19.16</v>
      </c>
      <c r="AE171" s="4">
        <v>0.44</v>
      </c>
      <c r="AF171" s="4">
        <v>958</v>
      </c>
      <c r="AG171" s="4">
        <v>11</v>
      </c>
      <c r="AH171" s="4">
        <v>31</v>
      </c>
      <c r="AI171" s="4">
        <v>32</v>
      </c>
      <c r="AJ171" s="4">
        <v>190</v>
      </c>
      <c r="AK171" s="4">
        <v>190</v>
      </c>
      <c r="AL171" s="4">
        <v>3.3</v>
      </c>
      <c r="AM171" s="4">
        <v>196</v>
      </c>
      <c r="AN171" s="4" t="s">
        <v>155</v>
      </c>
      <c r="AO171" s="4">
        <v>2</v>
      </c>
      <c r="AP171" s="5">
        <v>0.86307870370370365</v>
      </c>
      <c r="AQ171" s="4">
        <v>47.160834999999999</v>
      </c>
      <c r="AR171" s="4">
        <v>-88.490727000000007</v>
      </c>
      <c r="AS171" s="4">
        <v>313</v>
      </c>
      <c r="AT171" s="4">
        <v>27.9</v>
      </c>
      <c r="AU171" s="4">
        <v>12</v>
      </c>
      <c r="AV171" s="4">
        <v>8</v>
      </c>
      <c r="AW171" s="4" t="s">
        <v>417</v>
      </c>
      <c r="AX171" s="4">
        <v>1.5354000000000001</v>
      </c>
      <c r="AY171" s="4">
        <v>1</v>
      </c>
      <c r="AZ171" s="4">
        <v>2.7292000000000001</v>
      </c>
      <c r="BA171" s="4">
        <v>13.836</v>
      </c>
      <c r="BB171" s="4">
        <v>29.98</v>
      </c>
      <c r="BC171" s="4">
        <v>2.17</v>
      </c>
      <c r="BD171" s="4">
        <v>5.7220000000000004</v>
      </c>
      <c r="BE171" s="4">
        <v>3093.7539999999999</v>
      </c>
      <c r="BF171" s="4">
        <v>1.415</v>
      </c>
      <c r="BG171" s="4">
        <v>19.919</v>
      </c>
      <c r="BH171" s="4">
        <v>6.9969999999999999</v>
      </c>
      <c r="BI171" s="4">
        <v>26.916</v>
      </c>
      <c r="BJ171" s="4">
        <v>17.309000000000001</v>
      </c>
      <c r="BK171" s="4">
        <v>6.08</v>
      </c>
      <c r="BL171" s="4">
        <v>23.39</v>
      </c>
      <c r="BM171" s="4">
        <v>0</v>
      </c>
      <c r="BQ171" s="4">
        <v>3589.348</v>
      </c>
      <c r="BR171" s="4">
        <v>0.151584</v>
      </c>
      <c r="BS171" s="4">
        <v>-5</v>
      </c>
      <c r="BT171" s="4">
        <v>1.0495220000000001</v>
      </c>
      <c r="BU171" s="4">
        <v>3.7043240000000002</v>
      </c>
      <c r="BV171" s="4">
        <v>21.200334999999999</v>
      </c>
    </row>
    <row r="172" spans="1:74" x14ac:dyDescent="0.25">
      <c r="A172" s="2">
        <v>42801</v>
      </c>
      <c r="B172" s="3">
        <v>0.65474349537037035</v>
      </c>
      <c r="C172" s="4">
        <v>7.0330000000000004</v>
      </c>
      <c r="D172" s="4">
        <v>4.7999999999999996E-3</v>
      </c>
      <c r="E172" s="4">
        <v>47.609959000000003</v>
      </c>
      <c r="F172" s="4">
        <v>429.2</v>
      </c>
      <c r="G172" s="4">
        <v>150.30000000000001</v>
      </c>
      <c r="H172" s="4">
        <v>-3.3</v>
      </c>
      <c r="J172" s="4">
        <v>11.1</v>
      </c>
      <c r="K172" s="4">
        <v>0.94530000000000003</v>
      </c>
      <c r="L172" s="4">
        <v>6.6485000000000003</v>
      </c>
      <c r="M172" s="4">
        <v>4.4999999999999997E-3</v>
      </c>
      <c r="N172" s="4">
        <v>405.73719999999997</v>
      </c>
      <c r="O172" s="4">
        <v>142.07830000000001</v>
      </c>
      <c r="P172" s="4">
        <v>547.79999999999995</v>
      </c>
      <c r="Q172" s="4">
        <v>352.57740000000001</v>
      </c>
      <c r="R172" s="4">
        <v>123.4632</v>
      </c>
      <c r="S172" s="4">
        <v>476</v>
      </c>
      <c r="T172" s="4">
        <v>0</v>
      </c>
      <c r="W172" s="4">
        <v>0</v>
      </c>
      <c r="X172" s="4">
        <v>10.492800000000001</v>
      </c>
      <c r="Y172" s="4">
        <v>11.9</v>
      </c>
      <c r="Z172" s="4">
        <v>816</v>
      </c>
      <c r="AA172" s="4">
        <v>833</v>
      </c>
      <c r="AB172" s="4">
        <v>854</v>
      </c>
      <c r="AC172" s="4">
        <v>32</v>
      </c>
      <c r="AD172" s="4">
        <v>19.16</v>
      </c>
      <c r="AE172" s="4">
        <v>0.44</v>
      </c>
      <c r="AF172" s="4">
        <v>958</v>
      </c>
      <c r="AG172" s="4">
        <v>11</v>
      </c>
      <c r="AH172" s="4">
        <v>31</v>
      </c>
      <c r="AI172" s="4">
        <v>32</v>
      </c>
      <c r="AJ172" s="4">
        <v>190</v>
      </c>
      <c r="AK172" s="4">
        <v>190.8</v>
      </c>
      <c r="AL172" s="4">
        <v>3.4</v>
      </c>
      <c r="AM172" s="4">
        <v>196</v>
      </c>
      <c r="AN172" s="4" t="s">
        <v>155</v>
      </c>
      <c r="AO172" s="4">
        <v>2</v>
      </c>
      <c r="AP172" s="5">
        <v>0.8630902777777778</v>
      </c>
      <c r="AQ172" s="4">
        <v>47.160732000000003</v>
      </c>
      <c r="AR172" s="4">
        <v>-88.490712000000002</v>
      </c>
      <c r="AS172" s="4">
        <v>313.10000000000002</v>
      </c>
      <c r="AT172" s="4">
        <v>26.6</v>
      </c>
      <c r="AU172" s="4">
        <v>12</v>
      </c>
      <c r="AV172" s="4">
        <v>8</v>
      </c>
      <c r="AW172" s="4" t="s">
        <v>417</v>
      </c>
      <c r="AX172" s="4">
        <v>1.7416</v>
      </c>
      <c r="AY172" s="4">
        <v>1</v>
      </c>
      <c r="AZ172" s="4">
        <v>2.7061999999999999</v>
      </c>
      <c r="BA172" s="4">
        <v>13.836</v>
      </c>
      <c r="BB172" s="4">
        <v>29.66</v>
      </c>
      <c r="BC172" s="4">
        <v>2.14</v>
      </c>
      <c r="BD172" s="4">
        <v>5.7869999999999999</v>
      </c>
      <c r="BE172" s="4">
        <v>3093.69</v>
      </c>
      <c r="BF172" s="4">
        <v>1.333</v>
      </c>
      <c r="BG172" s="4">
        <v>19.771000000000001</v>
      </c>
      <c r="BH172" s="4">
        <v>6.923</v>
      </c>
      <c r="BI172" s="4">
        <v>26.695</v>
      </c>
      <c r="BJ172" s="4">
        <v>17.181000000000001</v>
      </c>
      <c r="BK172" s="4">
        <v>6.016</v>
      </c>
      <c r="BL172" s="4">
        <v>23.196999999999999</v>
      </c>
      <c r="BM172" s="4">
        <v>0</v>
      </c>
      <c r="BQ172" s="4">
        <v>3550.152</v>
      </c>
      <c r="BR172" s="4">
        <v>0.14682400000000001</v>
      </c>
      <c r="BS172" s="4">
        <v>-5</v>
      </c>
      <c r="BT172" s="4">
        <v>1.048478</v>
      </c>
      <c r="BU172" s="4">
        <v>3.5880109999999998</v>
      </c>
      <c r="BV172" s="4">
        <v>21.179255999999999</v>
      </c>
    </row>
    <row r="173" spans="1:74" x14ac:dyDescent="0.25">
      <c r="A173" s="2">
        <v>42801</v>
      </c>
      <c r="B173" s="3">
        <v>0.6547550694444445</v>
      </c>
      <c r="C173" s="4">
        <v>7.2789999999999999</v>
      </c>
      <c r="D173" s="4">
        <v>4.3E-3</v>
      </c>
      <c r="E173" s="4">
        <v>42.799325000000003</v>
      </c>
      <c r="F173" s="4">
        <v>430</v>
      </c>
      <c r="G173" s="4">
        <v>152.1</v>
      </c>
      <c r="H173" s="4">
        <v>-0.7</v>
      </c>
      <c r="J173" s="4">
        <v>11.1</v>
      </c>
      <c r="K173" s="4">
        <v>0.94340000000000002</v>
      </c>
      <c r="L173" s="4">
        <v>6.8670999999999998</v>
      </c>
      <c r="M173" s="4">
        <v>4.0000000000000001E-3</v>
      </c>
      <c r="N173" s="4">
        <v>405.65730000000002</v>
      </c>
      <c r="O173" s="4">
        <v>143.5001</v>
      </c>
      <c r="P173" s="4">
        <v>549.20000000000005</v>
      </c>
      <c r="Q173" s="4">
        <v>352.50810000000001</v>
      </c>
      <c r="R173" s="4">
        <v>124.6987</v>
      </c>
      <c r="S173" s="4">
        <v>477.2</v>
      </c>
      <c r="T173" s="4">
        <v>0</v>
      </c>
      <c r="W173" s="4">
        <v>0</v>
      </c>
      <c r="X173" s="4">
        <v>10.4716</v>
      </c>
      <c r="Y173" s="4">
        <v>11.9</v>
      </c>
      <c r="Z173" s="4">
        <v>814</v>
      </c>
      <c r="AA173" s="4">
        <v>830</v>
      </c>
      <c r="AB173" s="4">
        <v>852</v>
      </c>
      <c r="AC173" s="4">
        <v>32</v>
      </c>
      <c r="AD173" s="4">
        <v>19.16</v>
      </c>
      <c r="AE173" s="4">
        <v>0.44</v>
      </c>
      <c r="AF173" s="4">
        <v>958</v>
      </c>
      <c r="AG173" s="4">
        <v>11</v>
      </c>
      <c r="AH173" s="4">
        <v>31</v>
      </c>
      <c r="AI173" s="4">
        <v>32</v>
      </c>
      <c r="AJ173" s="4">
        <v>190</v>
      </c>
      <c r="AK173" s="4">
        <v>190.2</v>
      </c>
      <c r="AL173" s="4">
        <v>3.5</v>
      </c>
      <c r="AM173" s="4">
        <v>196</v>
      </c>
      <c r="AN173" s="4" t="s">
        <v>155</v>
      </c>
      <c r="AO173" s="4">
        <v>2</v>
      </c>
      <c r="AP173" s="5">
        <v>0.86310185185185195</v>
      </c>
      <c r="AQ173" s="4">
        <v>47.160629999999998</v>
      </c>
      <c r="AR173" s="4">
        <v>-88.490701000000001</v>
      </c>
      <c r="AS173" s="4">
        <v>313.10000000000002</v>
      </c>
      <c r="AT173" s="4">
        <v>25.7</v>
      </c>
      <c r="AU173" s="4">
        <v>12</v>
      </c>
      <c r="AV173" s="4">
        <v>8</v>
      </c>
      <c r="AW173" s="4" t="s">
        <v>417</v>
      </c>
      <c r="AX173" s="4">
        <v>2</v>
      </c>
      <c r="AY173" s="4">
        <v>1</v>
      </c>
      <c r="AZ173" s="4">
        <v>2.9</v>
      </c>
      <c r="BA173" s="4">
        <v>13.836</v>
      </c>
      <c r="BB173" s="4">
        <v>28.69</v>
      </c>
      <c r="BC173" s="4">
        <v>2.0699999999999998</v>
      </c>
      <c r="BD173" s="4">
        <v>6.0010000000000003</v>
      </c>
      <c r="BE173" s="4">
        <v>3093.3739999999998</v>
      </c>
      <c r="BF173" s="4">
        <v>1.1579999999999999</v>
      </c>
      <c r="BG173" s="4">
        <v>19.135999999999999</v>
      </c>
      <c r="BH173" s="4">
        <v>6.7690000000000001</v>
      </c>
      <c r="BI173" s="4">
        <v>25.905999999999999</v>
      </c>
      <c r="BJ173" s="4">
        <v>16.629000000000001</v>
      </c>
      <c r="BK173" s="4">
        <v>5.8819999999999997</v>
      </c>
      <c r="BL173" s="4">
        <v>22.512</v>
      </c>
      <c r="BM173" s="4">
        <v>0</v>
      </c>
      <c r="BQ173" s="4">
        <v>3429.8470000000002</v>
      </c>
      <c r="BR173" s="4">
        <v>0.115604</v>
      </c>
      <c r="BS173" s="4">
        <v>-5</v>
      </c>
      <c r="BT173" s="4">
        <v>1.0502830000000001</v>
      </c>
      <c r="BU173" s="4">
        <v>2.825072</v>
      </c>
      <c r="BV173" s="4">
        <v>21.215717000000001</v>
      </c>
    </row>
    <row r="174" spans="1:74" x14ac:dyDescent="0.25">
      <c r="A174" s="2">
        <v>42801</v>
      </c>
      <c r="B174" s="3">
        <v>0.65476664351851854</v>
      </c>
      <c r="C174" s="4">
        <v>8.734</v>
      </c>
      <c r="D174" s="4">
        <v>7.7000000000000002E-3</v>
      </c>
      <c r="E174" s="4">
        <v>76.526138000000003</v>
      </c>
      <c r="F174" s="4">
        <v>430.5</v>
      </c>
      <c r="G174" s="4">
        <v>156.6</v>
      </c>
      <c r="H174" s="4">
        <v>-1.9</v>
      </c>
      <c r="J174" s="4">
        <v>11.03</v>
      </c>
      <c r="K174" s="4">
        <v>0.93189999999999995</v>
      </c>
      <c r="L174" s="4">
        <v>8.1395999999999997</v>
      </c>
      <c r="M174" s="4">
        <v>7.1000000000000004E-3</v>
      </c>
      <c r="N174" s="4">
        <v>401.2002</v>
      </c>
      <c r="O174" s="4">
        <v>145.9308</v>
      </c>
      <c r="P174" s="4">
        <v>547.1</v>
      </c>
      <c r="Q174" s="4">
        <v>348.63490000000002</v>
      </c>
      <c r="R174" s="4">
        <v>126.81100000000001</v>
      </c>
      <c r="S174" s="4">
        <v>475.4</v>
      </c>
      <c r="T174" s="4">
        <v>0</v>
      </c>
      <c r="W174" s="4">
        <v>0</v>
      </c>
      <c r="X174" s="4">
        <v>10.2759</v>
      </c>
      <c r="Y174" s="4">
        <v>11.9</v>
      </c>
      <c r="Z174" s="4">
        <v>814</v>
      </c>
      <c r="AA174" s="4">
        <v>831</v>
      </c>
      <c r="AB174" s="4">
        <v>853</v>
      </c>
      <c r="AC174" s="4">
        <v>32</v>
      </c>
      <c r="AD174" s="4">
        <v>19.16</v>
      </c>
      <c r="AE174" s="4">
        <v>0.44</v>
      </c>
      <c r="AF174" s="4">
        <v>958</v>
      </c>
      <c r="AG174" s="4">
        <v>11</v>
      </c>
      <c r="AH174" s="4">
        <v>31</v>
      </c>
      <c r="AI174" s="4">
        <v>32</v>
      </c>
      <c r="AJ174" s="4">
        <v>190</v>
      </c>
      <c r="AK174" s="4">
        <v>190.8</v>
      </c>
      <c r="AL174" s="4">
        <v>3.5</v>
      </c>
      <c r="AM174" s="4">
        <v>196</v>
      </c>
      <c r="AN174" s="4" t="s">
        <v>155</v>
      </c>
      <c r="AO174" s="4">
        <v>2</v>
      </c>
      <c r="AP174" s="5">
        <v>0.86311342592592588</v>
      </c>
      <c r="AQ174" s="4">
        <v>47.160533999999998</v>
      </c>
      <c r="AR174" s="4">
        <v>-88.490694000000005</v>
      </c>
      <c r="AS174" s="4">
        <v>313.2</v>
      </c>
      <c r="AT174" s="4">
        <v>24.6</v>
      </c>
      <c r="AU174" s="4">
        <v>12</v>
      </c>
      <c r="AV174" s="4">
        <v>8</v>
      </c>
      <c r="AW174" s="4" t="s">
        <v>417</v>
      </c>
      <c r="AX174" s="4">
        <v>2.0353650000000001</v>
      </c>
      <c r="AY174" s="4">
        <v>1</v>
      </c>
      <c r="AZ174" s="4">
        <v>2.9</v>
      </c>
      <c r="BA174" s="4">
        <v>13.836</v>
      </c>
      <c r="BB174" s="4">
        <v>24.05</v>
      </c>
      <c r="BC174" s="4">
        <v>1.74</v>
      </c>
      <c r="BD174" s="4">
        <v>7.3029999999999999</v>
      </c>
      <c r="BE174" s="4">
        <v>3089.663</v>
      </c>
      <c r="BF174" s="4">
        <v>1.7230000000000001</v>
      </c>
      <c r="BG174" s="4">
        <v>15.948</v>
      </c>
      <c r="BH174" s="4">
        <v>5.8010000000000002</v>
      </c>
      <c r="BI174" s="4">
        <v>21.748999999999999</v>
      </c>
      <c r="BJ174" s="4">
        <v>13.858000000000001</v>
      </c>
      <c r="BK174" s="4">
        <v>5.0410000000000004</v>
      </c>
      <c r="BL174" s="4">
        <v>18.899000000000001</v>
      </c>
      <c r="BM174" s="4">
        <v>0</v>
      </c>
      <c r="BQ174" s="4">
        <v>2836.116</v>
      </c>
      <c r="BR174" s="4">
        <v>0.12678600000000001</v>
      </c>
      <c r="BS174" s="4">
        <v>-5</v>
      </c>
      <c r="BT174" s="4">
        <v>1.0509999999999999</v>
      </c>
      <c r="BU174" s="4">
        <v>3.0983329999999998</v>
      </c>
      <c r="BV174" s="4">
        <v>21.2302</v>
      </c>
    </row>
    <row r="175" spans="1:74" x14ac:dyDescent="0.25">
      <c r="A175" s="2">
        <v>42801</v>
      </c>
      <c r="B175" s="3">
        <v>0.65477821759259258</v>
      </c>
      <c r="C175" s="4">
        <v>10.101000000000001</v>
      </c>
      <c r="D175" s="4">
        <v>6.4999999999999997E-3</v>
      </c>
      <c r="E175" s="4">
        <v>64.783715000000001</v>
      </c>
      <c r="F175" s="4">
        <v>422.7</v>
      </c>
      <c r="G175" s="4">
        <v>151.30000000000001</v>
      </c>
      <c r="H175" s="4">
        <v>-4.2</v>
      </c>
      <c r="J175" s="4">
        <v>10.28</v>
      </c>
      <c r="K175" s="4">
        <v>0.92149999999999999</v>
      </c>
      <c r="L175" s="4">
        <v>9.3085000000000004</v>
      </c>
      <c r="M175" s="4">
        <v>6.0000000000000001E-3</v>
      </c>
      <c r="N175" s="4">
        <v>389.52300000000002</v>
      </c>
      <c r="O175" s="4">
        <v>139.4007</v>
      </c>
      <c r="P175" s="4">
        <v>528.9</v>
      </c>
      <c r="Q175" s="4">
        <v>338.12470000000002</v>
      </c>
      <c r="R175" s="4">
        <v>121.0065</v>
      </c>
      <c r="S175" s="4">
        <v>459.1</v>
      </c>
      <c r="T175" s="4">
        <v>0</v>
      </c>
      <c r="W175" s="4">
        <v>0</v>
      </c>
      <c r="X175" s="4">
        <v>9.4733999999999998</v>
      </c>
      <c r="Y175" s="4">
        <v>11.8</v>
      </c>
      <c r="Z175" s="4">
        <v>816</v>
      </c>
      <c r="AA175" s="4">
        <v>833</v>
      </c>
      <c r="AB175" s="4">
        <v>855</v>
      </c>
      <c r="AC175" s="4">
        <v>31.2</v>
      </c>
      <c r="AD175" s="4">
        <v>18.7</v>
      </c>
      <c r="AE175" s="4">
        <v>0.43</v>
      </c>
      <c r="AF175" s="4">
        <v>958</v>
      </c>
      <c r="AG175" s="4">
        <v>11</v>
      </c>
      <c r="AH175" s="4">
        <v>31</v>
      </c>
      <c r="AI175" s="4">
        <v>32</v>
      </c>
      <c r="AJ175" s="4">
        <v>190</v>
      </c>
      <c r="AK175" s="4">
        <v>191</v>
      </c>
      <c r="AL175" s="4">
        <v>3.4</v>
      </c>
      <c r="AM175" s="4">
        <v>196</v>
      </c>
      <c r="AN175" s="4" t="s">
        <v>155</v>
      </c>
      <c r="AO175" s="4">
        <v>2</v>
      </c>
      <c r="AP175" s="5">
        <v>0.86312500000000003</v>
      </c>
      <c r="AQ175" s="4">
        <v>47.160443000000001</v>
      </c>
      <c r="AR175" s="4">
        <v>-88.490686999999994</v>
      </c>
      <c r="AS175" s="4">
        <v>313.2</v>
      </c>
      <c r="AT175" s="4">
        <v>23.4</v>
      </c>
      <c r="AU175" s="4">
        <v>12</v>
      </c>
      <c r="AV175" s="4">
        <v>8</v>
      </c>
      <c r="AW175" s="4" t="s">
        <v>417</v>
      </c>
      <c r="AX175" s="4">
        <v>2.135335</v>
      </c>
      <c r="AY175" s="4">
        <v>1</v>
      </c>
      <c r="AZ175" s="4">
        <v>2.7939940000000001</v>
      </c>
      <c r="BA175" s="4">
        <v>13.836</v>
      </c>
      <c r="BB175" s="4">
        <v>20.92</v>
      </c>
      <c r="BC175" s="4">
        <v>1.51</v>
      </c>
      <c r="BD175" s="4">
        <v>8.5180000000000007</v>
      </c>
      <c r="BE175" s="4">
        <v>3088.4870000000001</v>
      </c>
      <c r="BF175" s="4">
        <v>1.2609999999999999</v>
      </c>
      <c r="BG175" s="4">
        <v>13.534000000000001</v>
      </c>
      <c r="BH175" s="4">
        <v>4.8440000000000003</v>
      </c>
      <c r="BI175" s="4">
        <v>18.378</v>
      </c>
      <c r="BJ175" s="4">
        <v>11.747999999999999</v>
      </c>
      <c r="BK175" s="4">
        <v>4.2039999999999997</v>
      </c>
      <c r="BL175" s="4">
        <v>15.952999999999999</v>
      </c>
      <c r="BM175" s="4">
        <v>0</v>
      </c>
      <c r="BQ175" s="4">
        <v>2285.431</v>
      </c>
      <c r="BR175" s="4">
        <v>0.188553</v>
      </c>
      <c r="BS175" s="4">
        <v>-5</v>
      </c>
      <c r="BT175" s="4">
        <v>1.0502389999999999</v>
      </c>
      <c r="BU175" s="4">
        <v>4.6077640000000004</v>
      </c>
      <c r="BV175" s="4">
        <v>21.214828000000001</v>
      </c>
    </row>
    <row r="176" spans="1:74" x14ac:dyDescent="0.25">
      <c r="A176" s="2">
        <v>42801</v>
      </c>
      <c r="B176" s="3">
        <v>0.65478979166666662</v>
      </c>
      <c r="C176" s="4">
        <v>10.667999999999999</v>
      </c>
      <c r="D176" s="4">
        <v>3.0999999999999999E-3</v>
      </c>
      <c r="E176" s="4">
        <v>31.048387000000002</v>
      </c>
      <c r="F176" s="4">
        <v>409.9</v>
      </c>
      <c r="G176" s="4">
        <v>137.6</v>
      </c>
      <c r="H176" s="4">
        <v>0</v>
      </c>
      <c r="J176" s="4">
        <v>8.17</v>
      </c>
      <c r="K176" s="4">
        <v>0.9173</v>
      </c>
      <c r="L176" s="4">
        <v>9.7850999999999999</v>
      </c>
      <c r="M176" s="4">
        <v>2.8E-3</v>
      </c>
      <c r="N176" s="4">
        <v>376.03449999999998</v>
      </c>
      <c r="O176" s="4">
        <v>126.1765</v>
      </c>
      <c r="P176" s="4">
        <v>502.2</v>
      </c>
      <c r="Q176" s="4">
        <v>326.30619999999999</v>
      </c>
      <c r="R176" s="4">
        <v>109.49039999999999</v>
      </c>
      <c r="S176" s="4">
        <v>435.8</v>
      </c>
      <c r="T176" s="4">
        <v>0</v>
      </c>
      <c r="W176" s="4">
        <v>0</v>
      </c>
      <c r="X176" s="4">
        <v>7.4976000000000003</v>
      </c>
      <c r="Y176" s="4">
        <v>11.9</v>
      </c>
      <c r="Z176" s="4">
        <v>816</v>
      </c>
      <c r="AA176" s="4">
        <v>833</v>
      </c>
      <c r="AB176" s="4">
        <v>855</v>
      </c>
      <c r="AC176" s="4">
        <v>31</v>
      </c>
      <c r="AD176" s="4">
        <v>18.559999999999999</v>
      </c>
      <c r="AE176" s="4">
        <v>0.43</v>
      </c>
      <c r="AF176" s="4">
        <v>958</v>
      </c>
      <c r="AG176" s="4">
        <v>11</v>
      </c>
      <c r="AH176" s="4">
        <v>31</v>
      </c>
      <c r="AI176" s="4">
        <v>32</v>
      </c>
      <c r="AJ176" s="4">
        <v>190</v>
      </c>
      <c r="AK176" s="4">
        <v>191</v>
      </c>
      <c r="AL176" s="4">
        <v>3.4</v>
      </c>
      <c r="AM176" s="4">
        <v>196</v>
      </c>
      <c r="AN176" s="4" t="s">
        <v>155</v>
      </c>
      <c r="AO176" s="4">
        <v>2</v>
      </c>
      <c r="AP176" s="5">
        <v>0.86313657407407407</v>
      </c>
      <c r="AQ176" s="4">
        <v>47.160355000000003</v>
      </c>
      <c r="AR176" s="4">
        <v>-88.490684999999999</v>
      </c>
      <c r="AS176" s="4">
        <v>313.10000000000002</v>
      </c>
      <c r="AT176" s="4">
        <v>22.6</v>
      </c>
      <c r="AU176" s="4">
        <v>12</v>
      </c>
      <c r="AV176" s="4">
        <v>7</v>
      </c>
      <c r="AW176" s="4" t="s">
        <v>420</v>
      </c>
      <c r="AX176" s="4">
        <v>2.2000000000000002</v>
      </c>
      <c r="AY176" s="4">
        <v>1</v>
      </c>
      <c r="AZ176" s="4">
        <v>2.6</v>
      </c>
      <c r="BA176" s="4">
        <v>13.836</v>
      </c>
      <c r="BB176" s="4">
        <v>19.86</v>
      </c>
      <c r="BC176" s="4">
        <v>1.44</v>
      </c>
      <c r="BD176" s="4">
        <v>9.0190000000000001</v>
      </c>
      <c r="BE176" s="4">
        <v>3088.9279999999999</v>
      </c>
      <c r="BF176" s="4">
        <v>0.57199999999999995</v>
      </c>
      <c r="BG176" s="4">
        <v>12.430999999999999</v>
      </c>
      <c r="BH176" s="4">
        <v>4.1710000000000003</v>
      </c>
      <c r="BI176" s="4">
        <v>16.602</v>
      </c>
      <c r="BJ176" s="4">
        <v>10.787000000000001</v>
      </c>
      <c r="BK176" s="4">
        <v>3.62</v>
      </c>
      <c r="BL176" s="4">
        <v>14.407</v>
      </c>
      <c r="BM176" s="4">
        <v>0</v>
      </c>
      <c r="BQ176" s="4">
        <v>1720.933</v>
      </c>
      <c r="BR176" s="4">
        <v>0.26535799999999998</v>
      </c>
      <c r="BS176" s="4">
        <v>-5</v>
      </c>
      <c r="BT176" s="4">
        <v>1.0522830000000001</v>
      </c>
      <c r="BU176" s="4">
        <v>6.484686</v>
      </c>
      <c r="BV176" s="4">
        <v>21.256117</v>
      </c>
    </row>
    <row r="177" spans="1:74" x14ac:dyDescent="0.25">
      <c r="A177" s="2">
        <v>42801</v>
      </c>
      <c r="B177" s="3">
        <v>0.65480136574074077</v>
      </c>
      <c r="C177" s="4">
        <v>10.708</v>
      </c>
      <c r="D177" s="4">
        <v>1E-3</v>
      </c>
      <c r="E177" s="4">
        <v>10</v>
      </c>
      <c r="F177" s="4">
        <v>408.5</v>
      </c>
      <c r="G177" s="4">
        <v>135.19999999999999</v>
      </c>
      <c r="H177" s="4">
        <v>-4.2</v>
      </c>
      <c r="J177" s="4">
        <v>6.53</v>
      </c>
      <c r="K177" s="4">
        <v>0.91700000000000004</v>
      </c>
      <c r="L177" s="4">
        <v>9.8193000000000001</v>
      </c>
      <c r="M177" s="4">
        <v>8.9999999999999998E-4</v>
      </c>
      <c r="N177" s="4">
        <v>374.58870000000002</v>
      </c>
      <c r="O177" s="4">
        <v>123.9765</v>
      </c>
      <c r="P177" s="4">
        <v>498.6</v>
      </c>
      <c r="Q177" s="4">
        <v>325.05149999999998</v>
      </c>
      <c r="R177" s="4">
        <v>107.5813</v>
      </c>
      <c r="S177" s="4">
        <v>432.6</v>
      </c>
      <c r="T177" s="4">
        <v>0</v>
      </c>
      <c r="W177" s="4">
        <v>0</v>
      </c>
      <c r="X177" s="4">
        <v>5.9922000000000004</v>
      </c>
      <c r="Y177" s="4">
        <v>11.9</v>
      </c>
      <c r="Z177" s="4">
        <v>818</v>
      </c>
      <c r="AA177" s="4">
        <v>834</v>
      </c>
      <c r="AB177" s="4">
        <v>857</v>
      </c>
      <c r="AC177" s="4">
        <v>31</v>
      </c>
      <c r="AD177" s="4">
        <v>18.559999999999999</v>
      </c>
      <c r="AE177" s="4">
        <v>0.43</v>
      </c>
      <c r="AF177" s="4">
        <v>958</v>
      </c>
      <c r="AG177" s="4">
        <v>11</v>
      </c>
      <c r="AH177" s="4">
        <v>31</v>
      </c>
      <c r="AI177" s="4">
        <v>32</v>
      </c>
      <c r="AJ177" s="4">
        <v>190</v>
      </c>
      <c r="AK177" s="4">
        <v>190.2</v>
      </c>
      <c r="AL177" s="4">
        <v>3.4</v>
      </c>
      <c r="AM177" s="4">
        <v>196</v>
      </c>
      <c r="AN177" s="4" t="s">
        <v>155</v>
      </c>
      <c r="AO177" s="4">
        <v>2</v>
      </c>
      <c r="AP177" s="5">
        <v>0.86314814814814811</v>
      </c>
      <c r="AQ177" s="4">
        <v>47.160263999999998</v>
      </c>
      <c r="AR177" s="4">
        <v>-88.490677000000005</v>
      </c>
      <c r="AS177" s="4">
        <v>313.10000000000002</v>
      </c>
      <c r="AT177" s="4">
        <v>22.4</v>
      </c>
      <c r="AU177" s="4">
        <v>12</v>
      </c>
      <c r="AV177" s="4">
        <v>7</v>
      </c>
      <c r="AW177" s="4" t="s">
        <v>420</v>
      </c>
      <c r="AX177" s="4">
        <v>2.2353999999999998</v>
      </c>
      <c r="AY177" s="4">
        <v>1.177</v>
      </c>
      <c r="AZ177" s="4">
        <v>2.7416</v>
      </c>
      <c r="BA177" s="4">
        <v>13.836</v>
      </c>
      <c r="BB177" s="4">
        <v>19.79</v>
      </c>
      <c r="BC177" s="4">
        <v>1.43</v>
      </c>
      <c r="BD177" s="4">
        <v>9.0530000000000008</v>
      </c>
      <c r="BE177" s="4">
        <v>3089.4969999999998</v>
      </c>
      <c r="BF177" s="4">
        <v>0.184</v>
      </c>
      <c r="BG177" s="4">
        <v>12.342000000000001</v>
      </c>
      <c r="BH177" s="4">
        <v>4.085</v>
      </c>
      <c r="BI177" s="4">
        <v>16.427</v>
      </c>
      <c r="BJ177" s="4">
        <v>10.71</v>
      </c>
      <c r="BK177" s="4">
        <v>3.5449999999999999</v>
      </c>
      <c r="BL177" s="4">
        <v>14.255000000000001</v>
      </c>
      <c r="BM177" s="4">
        <v>0</v>
      </c>
      <c r="BQ177" s="4">
        <v>1370.857</v>
      </c>
      <c r="BR177" s="4">
        <v>0.22996900000000001</v>
      </c>
      <c r="BS177" s="4">
        <v>-5</v>
      </c>
      <c r="BT177" s="4">
        <v>1.0514779999999999</v>
      </c>
      <c r="BU177" s="4">
        <v>5.6198680000000003</v>
      </c>
      <c r="BV177" s="4">
        <v>21.239856</v>
      </c>
    </row>
    <row r="178" spans="1:74" x14ac:dyDescent="0.25">
      <c r="A178" s="2">
        <v>42801</v>
      </c>
      <c r="B178" s="3">
        <v>0.65481293981481481</v>
      </c>
      <c r="C178" s="4">
        <v>10.847</v>
      </c>
      <c r="D178" s="4">
        <v>6.9999999999999999E-4</v>
      </c>
      <c r="E178" s="4">
        <v>7.3799489999999999</v>
      </c>
      <c r="F178" s="4">
        <v>407.1</v>
      </c>
      <c r="G178" s="4">
        <v>127.8</v>
      </c>
      <c r="H178" s="4">
        <v>-2.5</v>
      </c>
      <c r="J178" s="4">
        <v>6.22</v>
      </c>
      <c r="K178" s="4">
        <v>0.91600000000000004</v>
      </c>
      <c r="L178" s="4">
        <v>9.9359000000000002</v>
      </c>
      <c r="M178" s="4">
        <v>6.9999999999999999E-4</v>
      </c>
      <c r="N178" s="4">
        <v>372.89420000000001</v>
      </c>
      <c r="O178" s="4">
        <v>117.1019</v>
      </c>
      <c r="P178" s="4">
        <v>490</v>
      </c>
      <c r="Q178" s="4">
        <v>323.58109999999999</v>
      </c>
      <c r="R178" s="4">
        <v>101.6159</v>
      </c>
      <c r="S178" s="4">
        <v>425.2</v>
      </c>
      <c r="T178" s="4">
        <v>0</v>
      </c>
      <c r="W178" s="4">
        <v>0</v>
      </c>
      <c r="X178" s="4">
        <v>5.6997999999999998</v>
      </c>
      <c r="Y178" s="4">
        <v>11.9</v>
      </c>
      <c r="Z178" s="4">
        <v>818</v>
      </c>
      <c r="AA178" s="4">
        <v>835</v>
      </c>
      <c r="AB178" s="4">
        <v>857</v>
      </c>
      <c r="AC178" s="4">
        <v>31</v>
      </c>
      <c r="AD178" s="4">
        <v>18.559999999999999</v>
      </c>
      <c r="AE178" s="4">
        <v>0.43</v>
      </c>
      <c r="AF178" s="4">
        <v>958</v>
      </c>
      <c r="AG178" s="4">
        <v>11</v>
      </c>
      <c r="AH178" s="4">
        <v>31</v>
      </c>
      <c r="AI178" s="4">
        <v>32</v>
      </c>
      <c r="AJ178" s="4">
        <v>190</v>
      </c>
      <c r="AK178" s="4">
        <v>190.8</v>
      </c>
      <c r="AL178" s="4">
        <v>3.5</v>
      </c>
      <c r="AM178" s="4">
        <v>196</v>
      </c>
      <c r="AN178" s="4" t="s">
        <v>155</v>
      </c>
      <c r="AO178" s="4">
        <v>2</v>
      </c>
      <c r="AP178" s="5">
        <v>0.86315972222222215</v>
      </c>
      <c r="AQ178" s="4">
        <v>47.160167999999999</v>
      </c>
      <c r="AR178" s="4">
        <v>-88.490663999999995</v>
      </c>
      <c r="AS178" s="4">
        <v>312.89999999999998</v>
      </c>
      <c r="AT178" s="4">
        <v>22.9</v>
      </c>
      <c r="AU178" s="4">
        <v>12</v>
      </c>
      <c r="AV178" s="4">
        <v>7</v>
      </c>
      <c r="AW178" s="4" t="s">
        <v>420</v>
      </c>
      <c r="AX178" s="4">
        <v>2.4416000000000002</v>
      </c>
      <c r="AY178" s="4">
        <v>1.323</v>
      </c>
      <c r="AZ178" s="4">
        <v>3.1061999999999999</v>
      </c>
      <c r="BA178" s="4">
        <v>13.836</v>
      </c>
      <c r="BB178" s="4">
        <v>19.55</v>
      </c>
      <c r="BC178" s="4">
        <v>1.41</v>
      </c>
      <c r="BD178" s="4">
        <v>9.173</v>
      </c>
      <c r="BE178" s="4">
        <v>3089.4279999999999</v>
      </c>
      <c r="BF178" s="4">
        <v>0.13400000000000001</v>
      </c>
      <c r="BG178" s="4">
        <v>12.141999999999999</v>
      </c>
      <c r="BH178" s="4">
        <v>3.8130000000000002</v>
      </c>
      <c r="BI178" s="4">
        <v>15.955</v>
      </c>
      <c r="BJ178" s="4">
        <v>10.536</v>
      </c>
      <c r="BK178" s="4">
        <v>3.3090000000000002</v>
      </c>
      <c r="BL178" s="4">
        <v>13.845000000000001</v>
      </c>
      <c r="BM178" s="4">
        <v>0</v>
      </c>
      <c r="BQ178" s="4">
        <v>1288.6289999999999</v>
      </c>
      <c r="BR178" s="4">
        <v>0.27616299999999999</v>
      </c>
      <c r="BS178" s="4">
        <v>-5</v>
      </c>
      <c r="BT178" s="4">
        <v>1.053283</v>
      </c>
      <c r="BU178" s="4">
        <v>6.7487329999999996</v>
      </c>
      <c r="BV178" s="4">
        <v>21.276316999999999</v>
      </c>
    </row>
    <row r="179" spans="1:74" x14ac:dyDescent="0.25">
      <c r="A179" s="2">
        <v>42801</v>
      </c>
      <c r="B179" s="3">
        <v>0.65482451388888896</v>
      </c>
      <c r="C179" s="4">
        <v>10.906000000000001</v>
      </c>
      <c r="D179" s="4">
        <v>0</v>
      </c>
      <c r="E179" s="4">
        <v>0</v>
      </c>
      <c r="F179" s="4">
        <v>408.5</v>
      </c>
      <c r="G179" s="4">
        <v>127.9</v>
      </c>
      <c r="H179" s="4">
        <v>-2</v>
      </c>
      <c r="J179" s="4">
        <v>6.07</v>
      </c>
      <c r="K179" s="4">
        <v>0.91559999999999997</v>
      </c>
      <c r="L179" s="4">
        <v>9.9852000000000007</v>
      </c>
      <c r="M179" s="4">
        <v>0</v>
      </c>
      <c r="N179" s="4">
        <v>373.99220000000003</v>
      </c>
      <c r="O179" s="4">
        <v>117.09910000000001</v>
      </c>
      <c r="P179" s="4">
        <v>491.1</v>
      </c>
      <c r="Q179" s="4">
        <v>324.53399999999999</v>
      </c>
      <c r="R179" s="4">
        <v>101.6134</v>
      </c>
      <c r="S179" s="4">
        <v>426.1</v>
      </c>
      <c r="T179" s="4">
        <v>0</v>
      </c>
      <c r="W179" s="4">
        <v>0</v>
      </c>
      <c r="X179" s="4">
        <v>5.5560999999999998</v>
      </c>
      <c r="Y179" s="4">
        <v>11.9</v>
      </c>
      <c r="Z179" s="4">
        <v>819</v>
      </c>
      <c r="AA179" s="4">
        <v>836</v>
      </c>
      <c r="AB179" s="4">
        <v>858</v>
      </c>
      <c r="AC179" s="4">
        <v>31</v>
      </c>
      <c r="AD179" s="4">
        <v>18.559999999999999</v>
      </c>
      <c r="AE179" s="4">
        <v>0.43</v>
      </c>
      <c r="AF179" s="4">
        <v>958</v>
      </c>
      <c r="AG179" s="4">
        <v>11</v>
      </c>
      <c r="AH179" s="4">
        <v>31</v>
      </c>
      <c r="AI179" s="4">
        <v>32</v>
      </c>
      <c r="AJ179" s="4">
        <v>190</v>
      </c>
      <c r="AK179" s="4">
        <v>191</v>
      </c>
      <c r="AL179" s="4">
        <v>3.5</v>
      </c>
      <c r="AM179" s="4">
        <v>196</v>
      </c>
      <c r="AN179" s="4" t="s">
        <v>155</v>
      </c>
      <c r="AO179" s="4">
        <v>2</v>
      </c>
      <c r="AP179" s="5">
        <v>0.8631712962962963</v>
      </c>
      <c r="AQ179" s="4">
        <v>47.160071000000002</v>
      </c>
      <c r="AR179" s="4">
        <v>-88.490640999999997</v>
      </c>
      <c r="AS179" s="4">
        <v>312.8</v>
      </c>
      <c r="AT179" s="4">
        <v>23.6</v>
      </c>
      <c r="AU179" s="4">
        <v>12</v>
      </c>
      <c r="AV179" s="4">
        <v>7</v>
      </c>
      <c r="AW179" s="4" t="s">
        <v>420</v>
      </c>
      <c r="AX179" s="4">
        <v>2.6646000000000001</v>
      </c>
      <c r="AY179" s="4">
        <v>1</v>
      </c>
      <c r="AZ179" s="4">
        <v>3.1230000000000002</v>
      </c>
      <c r="BA179" s="4">
        <v>13.836</v>
      </c>
      <c r="BB179" s="4">
        <v>19.45</v>
      </c>
      <c r="BC179" s="4">
        <v>1.41</v>
      </c>
      <c r="BD179" s="4">
        <v>9.2240000000000002</v>
      </c>
      <c r="BE179" s="4">
        <v>3089.578</v>
      </c>
      <c r="BF179" s="4">
        <v>0</v>
      </c>
      <c r="BG179" s="4">
        <v>12.118</v>
      </c>
      <c r="BH179" s="4">
        <v>3.794</v>
      </c>
      <c r="BI179" s="4">
        <v>15.913</v>
      </c>
      <c r="BJ179" s="4">
        <v>10.516</v>
      </c>
      <c r="BK179" s="4">
        <v>3.2930000000000001</v>
      </c>
      <c r="BL179" s="4">
        <v>13.808</v>
      </c>
      <c r="BM179" s="4">
        <v>0</v>
      </c>
      <c r="BQ179" s="4">
        <v>1249.9860000000001</v>
      </c>
      <c r="BR179" s="4">
        <v>0.282302</v>
      </c>
      <c r="BS179" s="4">
        <v>-5</v>
      </c>
      <c r="BT179" s="4">
        <v>1.054</v>
      </c>
      <c r="BU179" s="4">
        <v>6.8987550000000004</v>
      </c>
      <c r="BV179" s="4">
        <v>21.290800000000001</v>
      </c>
    </row>
    <row r="180" spans="1:74" x14ac:dyDescent="0.25">
      <c r="A180" s="2">
        <v>42801</v>
      </c>
      <c r="B180" s="3">
        <v>0.654836087962963</v>
      </c>
      <c r="C180" s="4">
        <v>10.968</v>
      </c>
      <c r="D180" s="4">
        <v>0</v>
      </c>
      <c r="E180" s="4">
        <v>0</v>
      </c>
      <c r="F180" s="4">
        <v>408.8</v>
      </c>
      <c r="G180" s="4">
        <v>123.2</v>
      </c>
      <c r="H180" s="4">
        <v>-5.5</v>
      </c>
      <c r="J180" s="4">
        <v>5.9</v>
      </c>
      <c r="K180" s="4">
        <v>0.91510000000000002</v>
      </c>
      <c r="L180" s="4">
        <v>10.0365</v>
      </c>
      <c r="M180" s="4">
        <v>0</v>
      </c>
      <c r="N180" s="4">
        <v>374.07380000000001</v>
      </c>
      <c r="O180" s="4">
        <v>112.6942</v>
      </c>
      <c r="P180" s="4">
        <v>486.8</v>
      </c>
      <c r="Q180" s="4">
        <v>324.60469999999998</v>
      </c>
      <c r="R180" s="4">
        <v>97.7911</v>
      </c>
      <c r="S180" s="4">
        <v>422.4</v>
      </c>
      <c r="T180" s="4">
        <v>0</v>
      </c>
      <c r="W180" s="4">
        <v>0</v>
      </c>
      <c r="X180" s="4">
        <v>5.3987999999999996</v>
      </c>
      <c r="Y180" s="4">
        <v>11.8</v>
      </c>
      <c r="Z180" s="4">
        <v>820</v>
      </c>
      <c r="AA180" s="4">
        <v>837</v>
      </c>
      <c r="AB180" s="4">
        <v>859</v>
      </c>
      <c r="AC180" s="4">
        <v>31</v>
      </c>
      <c r="AD180" s="4">
        <v>18.559999999999999</v>
      </c>
      <c r="AE180" s="4">
        <v>0.43</v>
      </c>
      <c r="AF180" s="4">
        <v>958</v>
      </c>
      <c r="AG180" s="4">
        <v>11</v>
      </c>
      <c r="AH180" s="4">
        <v>31</v>
      </c>
      <c r="AI180" s="4">
        <v>32</v>
      </c>
      <c r="AJ180" s="4">
        <v>190</v>
      </c>
      <c r="AK180" s="4">
        <v>190.2</v>
      </c>
      <c r="AL180" s="4">
        <v>3.4</v>
      </c>
      <c r="AM180" s="4">
        <v>196</v>
      </c>
      <c r="AN180" s="4" t="s">
        <v>155</v>
      </c>
      <c r="AO180" s="4">
        <v>2</v>
      </c>
      <c r="AP180" s="5">
        <v>0.86318287037037045</v>
      </c>
      <c r="AQ180" s="4">
        <v>47.159973999999998</v>
      </c>
      <c r="AR180" s="4">
        <v>-88.490615000000005</v>
      </c>
      <c r="AS180" s="4">
        <v>312.7</v>
      </c>
      <c r="AT180" s="4">
        <v>24.1</v>
      </c>
      <c r="AU180" s="4">
        <v>12</v>
      </c>
      <c r="AV180" s="4">
        <v>7</v>
      </c>
      <c r="AW180" s="4" t="s">
        <v>420</v>
      </c>
      <c r="AX180" s="4">
        <v>2.6</v>
      </c>
      <c r="AY180" s="4">
        <v>1</v>
      </c>
      <c r="AZ180" s="4">
        <v>2.8</v>
      </c>
      <c r="BA180" s="4">
        <v>13.836</v>
      </c>
      <c r="BB180" s="4">
        <v>19.350000000000001</v>
      </c>
      <c r="BC180" s="4">
        <v>1.4</v>
      </c>
      <c r="BD180" s="4">
        <v>9.2829999999999995</v>
      </c>
      <c r="BE180" s="4">
        <v>3089.5140000000001</v>
      </c>
      <c r="BF180" s="4">
        <v>0</v>
      </c>
      <c r="BG180" s="4">
        <v>12.058999999999999</v>
      </c>
      <c r="BH180" s="4">
        <v>3.633</v>
      </c>
      <c r="BI180" s="4">
        <v>15.692</v>
      </c>
      <c r="BJ180" s="4">
        <v>10.464</v>
      </c>
      <c r="BK180" s="4">
        <v>3.1520000000000001</v>
      </c>
      <c r="BL180" s="4">
        <v>13.616</v>
      </c>
      <c r="BM180" s="4">
        <v>0</v>
      </c>
      <c r="BQ180" s="4">
        <v>1208.3869999999999</v>
      </c>
      <c r="BR180" s="4">
        <v>0.30996200000000002</v>
      </c>
      <c r="BS180" s="4">
        <v>-5</v>
      </c>
      <c r="BT180" s="4">
        <v>1.050956</v>
      </c>
      <c r="BU180" s="4">
        <v>7.5746960000000003</v>
      </c>
      <c r="BV180" s="4">
        <v>21.229310999999999</v>
      </c>
    </row>
    <row r="181" spans="1:74" x14ac:dyDescent="0.25">
      <c r="A181" s="2">
        <v>42801</v>
      </c>
      <c r="B181" s="3">
        <v>0.65484766203703704</v>
      </c>
      <c r="C181" s="4">
        <v>10.436</v>
      </c>
      <c r="D181" s="4">
        <v>0</v>
      </c>
      <c r="E181" s="4">
        <v>0</v>
      </c>
      <c r="F181" s="4">
        <v>406.4</v>
      </c>
      <c r="G181" s="4">
        <v>123.1</v>
      </c>
      <c r="H181" s="4">
        <v>-0.7</v>
      </c>
      <c r="J181" s="4">
        <v>5.78</v>
      </c>
      <c r="K181" s="4">
        <v>0.91900000000000004</v>
      </c>
      <c r="L181" s="4">
        <v>9.5908999999999995</v>
      </c>
      <c r="M181" s="4">
        <v>0</v>
      </c>
      <c r="N181" s="4">
        <v>373.46710000000002</v>
      </c>
      <c r="O181" s="4">
        <v>113.123</v>
      </c>
      <c r="P181" s="4">
        <v>486.6</v>
      </c>
      <c r="Q181" s="4">
        <v>324.07819999999998</v>
      </c>
      <c r="R181" s="4">
        <v>98.1631</v>
      </c>
      <c r="S181" s="4">
        <v>422.2</v>
      </c>
      <c r="T181" s="4">
        <v>0</v>
      </c>
      <c r="W181" s="4">
        <v>0</v>
      </c>
      <c r="X181" s="4">
        <v>5.3087</v>
      </c>
      <c r="Y181" s="4">
        <v>11.9</v>
      </c>
      <c r="Z181" s="4">
        <v>820</v>
      </c>
      <c r="AA181" s="4">
        <v>837</v>
      </c>
      <c r="AB181" s="4">
        <v>859</v>
      </c>
      <c r="AC181" s="4">
        <v>31</v>
      </c>
      <c r="AD181" s="4">
        <v>18.559999999999999</v>
      </c>
      <c r="AE181" s="4">
        <v>0.43</v>
      </c>
      <c r="AF181" s="4">
        <v>958</v>
      </c>
      <c r="AG181" s="4">
        <v>11</v>
      </c>
      <c r="AH181" s="4">
        <v>31</v>
      </c>
      <c r="AI181" s="4">
        <v>32</v>
      </c>
      <c r="AJ181" s="4">
        <v>190</v>
      </c>
      <c r="AK181" s="4">
        <v>190.8</v>
      </c>
      <c r="AL181" s="4">
        <v>3.4</v>
      </c>
      <c r="AM181" s="4">
        <v>196</v>
      </c>
      <c r="AN181" s="4" t="s">
        <v>155</v>
      </c>
      <c r="AO181" s="4">
        <v>2</v>
      </c>
      <c r="AP181" s="5">
        <v>0.86319444444444438</v>
      </c>
      <c r="AQ181" s="4">
        <v>47.159878999999997</v>
      </c>
      <c r="AR181" s="4">
        <v>-88.490562999999995</v>
      </c>
      <c r="AS181" s="4">
        <v>312.39999999999998</v>
      </c>
      <c r="AT181" s="4">
        <v>25.2</v>
      </c>
      <c r="AU181" s="4">
        <v>12</v>
      </c>
      <c r="AV181" s="4">
        <v>6</v>
      </c>
      <c r="AW181" s="4" t="s">
        <v>421</v>
      </c>
      <c r="AX181" s="4">
        <v>2.2814000000000001</v>
      </c>
      <c r="AY181" s="4">
        <v>1.0708</v>
      </c>
      <c r="AZ181" s="4">
        <v>2.8</v>
      </c>
      <c r="BA181" s="4">
        <v>13.836</v>
      </c>
      <c r="BB181" s="4">
        <v>20.29</v>
      </c>
      <c r="BC181" s="4">
        <v>1.47</v>
      </c>
      <c r="BD181" s="4">
        <v>8.8079999999999998</v>
      </c>
      <c r="BE181" s="4">
        <v>3090.0859999999998</v>
      </c>
      <c r="BF181" s="4">
        <v>0</v>
      </c>
      <c r="BG181" s="4">
        <v>12.601000000000001</v>
      </c>
      <c r="BH181" s="4">
        <v>3.8170000000000002</v>
      </c>
      <c r="BI181" s="4">
        <v>16.417999999999999</v>
      </c>
      <c r="BJ181" s="4">
        <v>10.933999999999999</v>
      </c>
      <c r="BK181" s="4">
        <v>3.3119999999999998</v>
      </c>
      <c r="BL181" s="4">
        <v>14.247</v>
      </c>
      <c r="BM181" s="4">
        <v>0</v>
      </c>
      <c r="BQ181" s="4">
        <v>1243.645</v>
      </c>
      <c r="BR181" s="4">
        <v>0.29108200000000001</v>
      </c>
      <c r="BS181" s="4">
        <v>-5</v>
      </c>
      <c r="BT181" s="4">
        <v>1.0522830000000001</v>
      </c>
      <c r="BU181" s="4">
        <v>7.1133160000000002</v>
      </c>
      <c r="BV181" s="4">
        <v>21.256117</v>
      </c>
    </row>
    <row r="182" spans="1:74" x14ac:dyDescent="0.25">
      <c r="A182" s="2">
        <v>42801</v>
      </c>
      <c r="B182" s="3">
        <v>0.65485923611111108</v>
      </c>
      <c r="C182" s="4">
        <v>8.5459999999999994</v>
      </c>
      <c r="D182" s="4">
        <v>-8.0999999999999996E-3</v>
      </c>
      <c r="E182" s="4">
        <v>-81.240064000000004</v>
      </c>
      <c r="F182" s="4">
        <v>403.3</v>
      </c>
      <c r="G182" s="4">
        <v>129</v>
      </c>
      <c r="H182" s="4">
        <v>-3.3</v>
      </c>
      <c r="J182" s="4">
        <v>5.7</v>
      </c>
      <c r="K182" s="4">
        <v>0.9335</v>
      </c>
      <c r="L182" s="4">
        <v>7.9776999999999996</v>
      </c>
      <c r="M182" s="4">
        <v>0</v>
      </c>
      <c r="N182" s="4">
        <v>376.49990000000003</v>
      </c>
      <c r="O182" s="4">
        <v>120.4529</v>
      </c>
      <c r="P182" s="4">
        <v>497</v>
      </c>
      <c r="Q182" s="4">
        <v>326.70999999999998</v>
      </c>
      <c r="R182" s="4">
        <v>104.52370000000001</v>
      </c>
      <c r="S182" s="4">
        <v>431.2</v>
      </c>
      <c r="T182" s="4">
        <v>0</v>
      </c>
      <c r="W182" s="4">
        <v>0</v>
      </c>
      <c r="X182" s="4">
        <v>5.3212000000000002</v>
      </c>
      <c r="Y182" s="4">
        <v>11.8</v>
      </c>
      <c r="Z182" s="4">
        <v>819</v>
      </c>
      <c r="AA182" s="4">
        <v>836</v>
      </c>
      <c r="AB182" s="4">
        <v>860</v>
      </c>
      <c r="AC182" s="4">
        <v>31</v>
      </c>
      <c r="AD182" s="4">
        <v>18.559999999999999</v>
      </c>
      <c r="AE182" s="4">
        <v>0.43</v>
      </c>
      <c r="AF182" s="4">
        <v>958</v>
      </c>
      <c r="AG182" s="4">
        <v>11</v>
      </c>
      <c r="AH182" s="4">
        <v>31</v>
      </c>
      <c r="AI182" s="4">
        <v>32</v>
      </c>
      <c r="AJ182" s="4">
        <v>190</v>
      </c>
      <c r="AK182" s="4">
        <v>191</v>
      </c>
      <c r="AL182" s="4">
        <v>3.4</v>
      </c>
      <c r="AM182" s="4">
        <v>196</v>
      </c>
      <c r="AN182" s="4" t="s">
        <v>155</v>
      </c>
      <c r="AO182" s="4">
        <v>2</v>
      </c>
      <c r="AP182" s="5">
        <v>0.86320601851851853</v>
      </c>
      <c r="AQ182" s="4">
        <v>47.159790000000001</v>
      </c>
      <c r="AR182" s="4">
        <v>-88.490470999999999</v>
      </c>
      <c r="AS182" s="4">
        <v>311.60000000000002</v>
      </c>
      <c r="AT182" s="4">
        <v>26.8</v>
      </c>
      <c r="AU182" s="4">
        <v>12</v>
      </c>
      <c r="AV182" s="4">
        <v>6</v>
      </c>
      <c r="AW182" s="4" t="s">
        <v>421</v>
      </c>
      <c r="AX182" s="4">
        <v>1.7354000000000001</v>
      </c>
      <c r="AY182" s="4">
        <v>1.3415999999999999</v>
      </c>
      <c r="AZ182" s="4">
        <v>2.9416000000000002</v>
      </c>
      <c r="BA182" s="4">
        <v>13.836</v>
      </c>
      <c r="BB182" s="4">
        <v>24.58</v>
      </c>
      <c r="BC182" s="4">
        <v>1.78</v>
      </c>
      <c r="BD182" s="4">
        <v>7.1180000000000003</v>
      </c>
      <c r="BE182" s="4">
        <v>3092.694</v>
      </c>
      <c r="BF182" s="4">
        <v>0</v>
      </c>
      <c r="BG182" s="4">
        <v>15.285</v>
      </c>
      <c r="BH182" s="4">
        <v>4.8899999999999997</v>
      </c>
      <c r="BI182" s="4">
        <v>20.175000000000001</v>
      </c>
      <c r="BJ182" s="4">
        <v>13.263999999999999</v>
      </c>
      <c r="BK182" s="4">
        <v>4.2430000000000003</v>
      </c>
      <c r="BL182" s="4">
        <v>17.507000000000001</v>
      </c>
      <c r="BM182" s="4">
        <v>0</v>
      </c>
      <c r="BQ182" s="4">
        <v>1499.9290000000001</v>
      </c>
      <c r="BR182" s="4">
        <v>0.24395</v>
      </c>
      <c r="BS182" s="4">
        <v>-5</v>
      </c>
      <c r="BT182" s="4">
        <v>1.0522389999999999</v>
      </c>
      <c r="BU182" s="4">
        <v>5.9615280000000004</v>
      </c>
      <c r="BV182" s="4">
        <v>21.255227999999999</v>
      </c>
    </row>
    <row r="183" spans="1:74" x14ac:dyDescent="0.25">
      <c r="A183" s="2">
        <v>42801</v>
      </c>
      <c r="B183" s="3">
        <v>0.65487081018518511</v>
      </c>
      <c r="C183" s="4">
        <v>4.9219999999999997</v>
      </c>
      <c r="D183" s="4">
        <v>-9.1999999999999998E-3</v>
      </c>
      <c r="E183" s="4">
        <v>-91.506849000000003</v>
      </c>
      <c r="F183" s="4">
        <v>398.4</v>
      </c>
      <c r="G183" s="4">
        <v>129.69999999999999</v>
      </c>
      <c r="H183" s="4">
        <v>-2.2000000000000002</v>
      </c>
      <c r="J183" s="4">
        <v>6.81</v>
      </c>
      <c r="K183" s="4">
        <v>0.96260000000000001</v>
      </c>
      <c r="L183" s="4">
        <v>4.7380000000000004</v>
      </c>
      <c r="M183" s="4">
        <v>0</v>
      </c>
      <c r="N183" s="4">
        <v>383.52600000000001</v>
      </c>
      <c r="O183" s="4">
        <v>124.8537</v>
      </c>
      <c r="P183" s="4">
        <v>508.4</v>
      </c>
      <c r="Q183" s="4">
        <v>332.80689999999998</v>
      </c>
      <c r="R183" s="4">
        <v>108.3426</v>
      </c>
      <c r="S183" s="4">
        <v>441.1</v>
      </c>
      <c r="T183" s="4">
        <v>0</v>
      </c>
      <c r="W183" s="4">
        <v>0</v>
      </c>
      <c r="X183" s="4">
        <v>6.5532000000000004</v>
      </c>
      <c r="Y183" s="4">
        <v>11.9</v>
      </c>
      <c r="Z183" s="4">
        <v>818</v>
      </c>
      <c r="AA183" s="4">
        <v>834</v>
      </c>
      <c r="AB183" s="4">
        <v>858</v>
      </c>
      <c r="AC183" s="4">
        <v>31</v>
      </c>
      <c r="AD183" s="4">
        <v>18.559999999999999</v>
      </c>
      <c r="AE183" s="4">
        <v>0.43</v>
      </c>
      <c r="AF183" s="4">
        <v>958</v>
      </c>
      <c r="AG183" s="4">
        <v>11</v>
      </c>
      <c r="AH183" s="4">
        <v>31</v>
      </c>
      <c r="AI183" s="4">
        <v>32</v>
      </c>
      <c r="AJ183" s="4">
        <v>190</v>
      </c>
      <c r="AK183" s="4">
        <v>190.2</v>
      </c>
      <c r="AL183" s="4">
        <v>3.4</v>
      </c>
      <c r="AM183" s="4">
        <v>196</v>
      </c>
      <c r="AN183" s="4" t="s">
        <v>155</v>
      </c>
      <c r="AO183" s="4">
        <v>2</v>
      </c>
      <c r="AP183" s="5">
        <v>0.86321759259259256</v>
      </c>
      <c r="AQ183" s="4">
        <v>47.159706999999997</v>
      </c>
      <c r="AR183" s="4">
        <v>-88.490362000000005</v>
      </c>
      <c r="AS183" s="4">
        <v>310.89999999999998</v>
      </c>
      <c r="AT183" s="4">
        <v>27.2</v>
      </c>
      <c r="AU183" s="4">
        <v>12</v>
      </c>
      <c r="AV183" s="4">
        <v>6</v>
      </c>
      <c r="AW183" s="4" t="s">
        <v>421</v>
      </c>
      <c r="AX183" s="4">
        <v>1.6584000000000001</v>
      </c>
      <c r="AY183" s="4">
        <v>1.4583999999999999</v>
      </c>
      <c r="AZ183" s="4">
        <v>3.1646000000000001</v>
      </c>
      <c r="BA183" s="4">
        <v>13.836</v>
      </c>
      <c r="BB183" s="4">
        <v>42.03</v>
      </c>
      <c r="BC183" s="4">
        <v>3.04</v>
      </c>
      <c r="BD183" s="4">
        <v>3.8820000000000001</v>
      </c>
      <c r="BE183" s="4">
        <v>3103.3420000000001</v>
      </c>
      <c r="BF183" s="4">
        <v>0</v>
      </c>
      <c r="BG183" s="4">
        <v>26.306999999999999</v>
      </c>
      <c r="BH183" s="4">
        <v>8.5640000000000001</v>
      </c>
      <c r="BI183" s="4">
        <v>34.871000000000002</v>
      </c>
      <c r="BJ183" s="4">
        <v>22.827999999999999</v>
      </c>
      <c r="BK183" s="4">
        <v>7.431</v>
      </c>
      <c r="BL183" s="4">
        <v>30.259</v>
      </c>
      <c r="BM183" s="4">
        <v>0</v>
      </c>
      <c r="BQ183" s="4">
        <v>3120.951</v>
      </c>
      <c r="BR183" s="4">
        <v>0.15590000000000001</v>
      </c>
      <c r="BS183" s="4">
        <v>-5</v>
      </c>
      <c r="BT183" s="4">
        <v>1.0535220000000001</v>
      </c>
      <c r="BU183" s="4">
        <v>3.809806</v>
      </c>
      <c r="BV183" s="4">
        <v>21.281144000000001</v>
      </c>
    </row>
    <row r="184" spans="1:74" x14ac:dyDescent="0.25">
      <c r="A184" s="2">
        <v>42801</v>
      </c>
      <c r="B184" s="3">
        <v>0.65488238425925926</v>
      </c>
      <c r="C184" s="4">
        <v>4.2889999999999997</v>
      </c>
      <c r="D184" s="4">
        <v>-8.0000000000000004E-4</v>
      </c>
      <c r="E184" s="4">
        <v>-7.6523149999999998</v>
      </c>
      <c r="F184" s="4">
        <v>352</v>
      </c>
      <c r="G184" s="4">
        <v>130.69999999999999</v>
      </c>
      <c r="H184" s="4">
        <v>-1.2</v>
      </c>
      <c r="J184" s="4">
        <v>11.08</v>
      </c>
      <c r="K184" s="4">
        <v>0.96789999999999998</v>
      </c>
      <c r="L184" s="4">
        <v>4.1509</v>
      </c>
      <c r="M184" s="4">
        <v>0</v>
      </c>
      <c r="N184" s="4">
        <v>340.68860000000001</v>
      </c>
      <c r="O184" s="4">
        <v>126.5458</v>
      </c>
      <c r="P184" s="4">
        <v>467.2</v>
      </c>
      <c r="Q184" s="4">
        <v>295.6345</v>
      </c>
      <c r="R184" s="4">
        <v>109.8108</v>
      </c>
      <c r="S184" s="4">
        <v>405.4</v>
      </c>
      <c r="T184" s="4">
        <v>0</v>
      </c>
      <c r="W184" s="4">
        <v>0</v>
      </c>
      <c r="X184" s="4">
        <v>10.722899999999999</v>
      </c>
      <c r="Y184" s="4">
        <v>11.9</v>
      </c>
      <c r="Z184" s="4">
        <v>813</v>
      </c>
      <c r="AA184" s="4">
        <v>829</v>
      </c>
      <c r="AB184" s="4">
        <v>853</v>
      </c>
      <c r="AC184" s="4">
        <v>31</v>
      </c>
      <c r="AD184" s="4">
        <v>18.559999999999999</v>
      </c>
      <c r="AE184" s="4">
        <v>0.43</v>
      </c>
      <c r="AF184" s="4">
        <v>958</v>
      </c>
      <c r="AG184" s="4">
        <v>11</v>
      </c>
      <c r="AH184" s="4">
        <v>31</v>
      </c>
      <c r="AI184" s="4">
        <v>32</v>
      </c>
      <c r="AJ184" s="4">
        <v>190</v>
      </c>
      <c r="AK184" s="4">
        <v>190</v>
      </c>
      <c r="AL184" s="4">
        <v>3.4</v>
      </c>
      <c r="AM184" s="4">
        <v>196</v>
      </c>
      <c r="AN184" s="4" t="s">
        <v>155</v>
      </c>
      <c r="AO184" s="4">
        <v>2</v>
      </c>
      <c r="AP184" s="5">
        <v>0.86322916666666671</v>
      </c>
      <c r="AQ184" s="4">
        <v>47.159627</v>
      </c>
      <c r="AR184" s="4">
        <v>-88.490245000000002</v>
      </c>
      <c r="AS184" s="4">
        <v>310.7</v>
      </c>
      <c r="AT184" s="4">
        <v>27.2</v>
      </c>
      <c r="AU184" s="4">
        <v>12</v>
      </c>
      <c r="AV184" s="4">
        <v>7</v>
      </c>
      <c r="AW184" s="4" t="s">
        <v>420</v>
      </c>
      <c r="AX184" s="4">
        <v>1.4</v>
      </c>
      <c r="AY184" s="4">
        <v>1.2</v>
      </c>
      <c r="AZ184" s="4">
        <v>3.1</v>
      </c>
      <c r="BA184" s="4">
        <v>13.836</v>
      </c>
      <c r="BB184" s="4">
        <v>48.11</v>
      </c>
      <c r="BC184" s="4">
        <v>3.48</v>
      </c>
      <c r="BD184" s="4">
        <v>3.3159999999999998</v>
      </c>
      <c r="BE184" s="4">
        <v>3107.0680000000002</v>
      </c>
      <c r="BF184" s="4">
        <v>0</v>
      </c>
      <c r="BG184" s="4">
        <v>26.706</v>
      </c>
      <c r="BH184" s="4">
        <v>9.92</v>
      </c>
      <c r="BI184" s="4">
        <v>36.625</v>
      </c>
      <c r="BJ184" s="4">
        <v>23.173999999999999</v>
      </c>
      <c r="BK184" s="4">
        <v>8.6080000000000005</v>
      </c>
      <c r="BL184" s="4">
        <v>31.782</v>
      </c>
      <c r="BM184" s="4">
        <v>0</v>
      </c>
      <c r="BQ184" s="4">
        <v>5836.0860000000002</v>
      </c>
      <c r="BR184" s="4">
        <v>8.7861999999999996E-2</v>
      </c>
      <c r="BS184" s="4">
        <v>-5</v>
      </c>
      <c r="BT184" s="4">
        <v>1.0547610000000001</v>
      </c>
      <c r="BU184" s="4">
        <v>2.1471279999999999</v>
      </c>
      <c r="BV184" s="4">
        <v>21.306172</v>
      </c>
    </row>
    <row r="185" spans="1:74" x14ac:dyDescent="0.25">
      <c r="A185" s="2">
        <v>42801</v>
      </c>
      <c r="B185" s="3">
        <v>0.6548939583333333</v>
      </c>
      <c r="C185" s="4">
        <v>3.9750000000000001</v>
      </c>
      <c r="D185" s="4">
        <v>3.2000000000000002E-3</v>
      </c>
      <c r="E185" s="4">
        <v>31.873396</v>
      </c>
      <c r="F185" s="4">
        <v>324</v>
      </c>
      <c r="G185" s="4">
        <v>150</v>
      </c>
      <c r="H185" s="4">
        <v>-3</v>
      </c>
      <c r="J185" s="4">
        <v>14</v>
      </c>
      <c r="K185" s="4">
        <v>0.97050000000000003</v>
      </c>
      <c r="L185" s="4">
        <v>3.8574999999999999</v>
      </c>
      <c r="M185" s="4">
        <v>3.0999999999999999E-3</v>
      </c>
      <c r="N185" s="4">
        <v>314.40550000000002</v>
      </c>
      <c r="O185" s="4">
        <v>145.5985</v>
      </c>
      <c r="P185" s="4">
        <v>460</v>
      </c>
      <c r="Q185" s="4">
        <v>272.8272</v>
      </c>
      <c r="R185" s="4">
        <v>126.3439</v>
      </c>
      <c r="S185" s="4">
        <v>399.2</v>
      </c>
      <c r="T185" s="4">
        <v>0</v>
      </c>
      <c r="W185" s="4">
        <v>0</v>
      </c>
      <c r="X185" s="4">
        <v>13.5901</v>
      </c>
      <c r="Y185" s="4">
        <v>11.8</v>
      </c>
      <c r="Z185" s="4">
        <v>812</v>
      </c>
      <c r="AA185" s="4">
        <v>829</v>
      </c>
      <c r="AB185" s="4">
        <v>852</v>
      </c>
      <c r="AC185" s="4">
        <v>31</v>
      </c>
      <c r="AD185" s="4">
        <v>18.559999999999999</v>
      </c>
      <c r="AE185" s="4">
        <v>0.43</v>
      </c>
      <c r="AF185" s="4">
        <v>958</v>
      </c>
      <c r="AG185" s="4">
        <v>11</v>
      </c>
      <c r="AH185" s="4">
        <v>31</v>
      </c>
      <c r="AI185" s="4">
        <v>32</v>
      </c>
      <c r="AJ185" s="4">
        <v>190</v>
      </c>
      <c r="AK185" s="4">
        <v>190</v>
      </c>
      <c r="AL185" s="4">
        <v>3.3</v>
      </c>
      <c r="AM185" s="4">
        <v>196</v>
      </c>
      <c r="AN185" s="4" t="s">
        <v>155</v>
      </c>
      <c r="AO185" s="4">
        <v>2</v>
      </c>
      <c r="AP185" s="5">
        <v>0.86324074074074064</v>
      </c>
      <c r="AQ185" s="4">
        <v>47.159553000000002</v>
      </c>
      <c r="AR185" s="4">
        <v>-88.490127000000001</v>
      </c>
      <c r="AS185" s="4">
        <v>310.7</v>
      </c>
      <c r="AT185" s="4">
        <v>26.4</v>
      </c>
      <c r="AU185" s="4">
        <v>12</v>
      </c>
      <c r="AV185" s="4">
        <v>7</v>
      </c>
      <c r="AW185" s="4" t="s">
        <v>420</v>
      </c>
      <c r="AX185" s="4">
        <v>1.4354</v>
      </c>
      <c r="AY185" s="4">
        <v>1.2</v>
      </c>
      <c r="AZ185" s="4">
        <v>3.0646</v>
      </c>
      <c r="BA185" s="4">
        <v>13.836</v>
      </c>
      <c r="BB185" s="4">
        <v>51.8</v>
      </c>
      <c r="BC185" s="4">
        <v>3.74</v>
      </c>
      <c r="BD185" s="4">
        <v>3.0430000000000001</v>
      </c>
      <c r="BE185" s="4">
        <v>3106.8409999999999</v>
      </c>
      <c r="BF185" s="4">
        <v>1.5860000000000001</v>
      </c>
      <c r="BG185" s="4">
        <v>26.518000000000001</v>
      </c>
      <c r="BH185" s="4">
        <v>12.28</v>
      </c>
      <c r="BI185" s="4">
        <v>38.798000000000002</v>
      </c>
      <c r="BJ185" s="4">
        <v>23.010999999999999</v>
      </c>
      <c r="BK185" s="4">
        <v>10.656000000000001</v>
      </c>
      <c r="BL185" s="4">
        <v>33.667000000000002</v>
      </c>
      <c r="BM185" s="4">
        <v>0</v>
      </c>
      <c r="BQ185" s="4">
        <v>7958.5860000000002</v>
      </c>
      <c r="BR185" s="4">
        <v>4.9647999999999998E-2</v>
      </c>
      <c r="BS185" s="4">
        <v>-5</v>
      </c>
      <c r="BT185" s="4">
        <v>1.0542389999999999</v>
      </c>
      <c r="BU185" s="4">
        <v>1.213273</v>
      </c>
      <c r="BV185" s="4">
        <v>21.295628000000001</v>
      </c>
    </row>
    <row r="186" spans="1:74" x14ac:dyDescent="0.25">
      <c r="A186" s="2">
        <v>42801</v>
      </c>
      <c r="B186" s="3">
        <v>0.65490553240740745</v>
      </c>
      <c r="C186" s="4">
        <v>3.8820000000000001</v>
      </c>
      <c r="D186" s="4">
        <v>5.7999999999999996E-3</v>
      </c>
      <c r="E186" s="4">
        <v>57.536355999999998</v>
      </c>
      <c r="F186" s="4">
        <v>324.5</v>
      </c>
      <c r="G186" s="4">
        <v>152.9</v>
      </c>
      <c r="H186" s="4">
        <v>0.3</v>
      </c>
      <c r="J186" s="4">
        <v>14.85</v>
      </c>
      <c r="K186" s="4">
        <v>0.97119999999999995</v>
      </c>
      <c r="L186" s="4">
        <v>3.7707000000000002</v>
      </c>
      <c r="M186" s="4">
        <v>5.5999999999999999E-3</v>
      </c>
      <c r="N186" s="4">
        <v>315.20409999999998</v>
      </c>
      <c r="O186" s="4">
        <v>148.45580000000001</v>
      </c>
      <c r="P186" s="4">
        <v>463.7</v>
      </c>
      <c r="Q186" s="4">
        <v>273.52019999999999</v>
      </c>
      <c r="R186" s="4">
        <v>128.82339999999999</v>
      </c>
      <c r="S186" s="4">
        <v>402.3</v>
      </c>
      <c r="T186" s="4">
        <v>0.26279999999999998</v>
      </c>
      <c r="W186" s="4">
        <v>0</v>
      </c>
      <c r="X186" s="4">
        <v>14.422499999999999</v>
      </c>
      <c r="Y186" s="4">
        <v>11.9</v>
      </c>
      <c r="Z186" s="4">
        <v>812</v>
      </c>
      <c r="AA186" s="4">
        <v>828</v>
      </c>
      <c r="AB186" s="4">
        <v>852</v>
      </c>
      <c r="AC186" s="4">
        <v>31</v>
      </c>
      <c r="AD186" s="4">
        <v>18.559999999999999</v>
      </c>
      <c r="AE186" s="4">
        <v>0.43</v>
      </c>
      <c r="AF186" s="4">
        <v>958</v>
      </c>
      <c r="AG186" s="4">
        <v>11</v>
      </c>
      <c r="AH186" s="4">
        <v>31</v>
      </c>
      <c r="AI186" s="4">
        <v>32</v>
      </c>
      <c r="AJ186" s="4">
        <v>190</v>
      </c>
      <c r="AK186" s="4">
        <v>190</v>
      </c>
      <c r="AL186" s="4">
        <v>3.3</v>
      </c>
      <c r="AM186" s="4">
        <v>196</v>
      </c>
      <c r="AN186" s="4" t="s">
        <v>155</v>
      </c>
      <c r="AO186" s="4">
        <v>2</v>
      </c>
      <c r="AP186" s="5">
        <v>0.86325231481481479</v>
      </c>
      <c r="AQ186" s="4">
        <v>47.159486999999999</v>
      </c>
      <c r="AR186" s="4">
        <v>-88.490016999999995</v>
      </c>
      <c r="AS186" s="4">
        <v>310.7</v>
      </c>
      <c r="AT186" s="4">
        <v>24.7</v>
      </c>
      <c r="AU186" s="4">
        <v>12</v>
      </c>
      <c r="AV186" s="4">
        <v>7</v>
      </c>
      <c r="AW186" s="4" t="s">
        <v>420</v>
      </c>
      <c r="AX186" s="4">
        <v>1.5</v>
      </c>
      <c r="AY186" s="4">
        <v>1.3415999999999999</v>
      </c>
      <c r="AZ186" s="4">
        <v>3.1061999999999999</v>
      </c>
      <c r="BA186" s="4">
        <v>13.836</v>
      </c>
      <c r="BB186" s="4">
        <v>52.97</v>
      </c>
      <c r="BC186" s="4">
        <v>3.83</v>
      </c>
      <c r="BD186" s="4">
        <v>2.964</v>
      </c>
      <c r="BE186" s="4">
        <v>3105.4319999999998</v>
      </c>
      <c r="BF186" s="4">
        <v>2.9289999999999998</v>
      </c>
      <c r="BG186" s="4">
        <v>27.184999999999999</v>
      </c>
      <c r="BH186" s="4">
        <v>12.804</v>
      </c>
      <c r="BI186" s="4">
        <v>39.988</v>
      </c>
      <c r="BJ186" s="4">
        <v>23.59</v>
      </c>
      <c r="BK186" s="4">
        <v>11.11</v>
      </c>
      <c r="BL186" s="4">
        <v>34.700000000000003</v>
      </c>
      <c r="BM186" s="4">
        <v>7.0000000000000001E-3</v>
      </c>
      <c r="BQ186" s="4">
        <v>8636.4879999999994</v>
      </c>
      <c r="BR186" s="4">
        <v>5.0362999999999998E-2</v>
      </c>
      <c r="BS186" s="4">
        <v>-5</v>
      </c>
      <c r="BT186" s="4">
        <v>1.05552</v>
      </c>
      <c r="BU186" s="4">
        <v>1.230737</v>
      </c>
      <c r="BV186" s="4">
        <v>21.321514000000001</v>
      </c>
    </row>
    <row r="187" spans="1:74" x14ac:dyDescent="0.25">
      <c r="A187" s="2">
        <v>42801</v>
      </c>
      <c r="B187" s="3">
        <v>0.65491710648148149</v>
      </c>
      <c r="C187" s="4">
        <v>3.286</v>
      </c>
      <c r="D187" s="4">
        <v>5.1999999999999998E-3</v>
      </c>
      <c r="E187" s="4">
        <v>52.29983</v>
      </c>
      <c r="F187" s="4">
        <v>324</v>
      </c>
      <c r="G187" s="4">
        <v>155.4</v>
      </c>
      <c r="H187" s="4">
        <v>-0.3</v>
      </c>
      <c r="J187" s="4">
        <v>15.33</v>
      </c>
      <c r="K187" s="4">
        <v>0.97629999999999995</v>
      </c>
      <c r="L187" s="4">
        <v>3.2078000000000002</v>
      </c>
      <c r="M187" s="4">
        <v>5.1000000000000004E-3</v>
      </c>
      <c r="N187" s="4">
        <v>316.30900000000003</v>
      </c>
      <c r="O187" s="4">
        <v>151.68</v>
      </c>
      <c r="P187" s="4">
        <v>468</v>
      </c>
      <c r="Q187" s="4">
        <v>274.47899999999998</v>
      </c>
      <c r="R187" s="4">
        <v>131.62119999999999</v>
      </c>
      <c r="S187" s="4">
        <v>406.1</v>
      </c>
      <c r="T187" s="4">
        <v>0</v>
      </c>
      <c r="W187" s="4">
        <v>0</v>
      </c>
      <c r="X187" s="4">
        <v>14.9687</v>
      </c>
      <c r="Y187" s="4">
        <v>11.9</v>
      </c>
      <c r="Z187" s="4">
        <v>812</v>
      </c>
      <c r="AA187" s="4">
        <v>829</v>
      </c>
      <c r="AB187" s="4">
        <v>852</v>
      </c>
      <c r="AC187" s="4">
        <v>31</v>
      </c>
      <c r="AD187" s="4">
        <v>18.559999999999999</v>
      </c>
      <c r="AE187" s="4">
        <v>0.43</v>
      </c>
      <c r="AF187" s="4">
        <v>958</v>
      </c>
      <c r="AG187" s="4">
        <v>11</v>
      </c>
      <c r="AH187" s="4">
        <v>31</v>
      </c>
      <c r="AI187" s="4">
        <v>32</v>
      </c>
      <c r="AJ187" s="4">
        <v>190</v>
      </c>
      <c r="AK187" s="4">
        <v>190</v>
      </c>
      <c r="AL187" s="4">
        <v>3.3</v>
      </c>
      <c r="AM187" s="4">
        <v>196</v>
      </c>
      <c r="AN187" s="4" t="s">
        <v>155</v>
      </c>
      <c r="AO187" s="4">
        <v>2</v>
      </c>
      <c r="AP187" s="5">
        <v>0.86326388888888894</v>
      </c>
      <c r="AQ187" s="4">
        <v>47.159422999999997</v>
      </c>
      <c r="AR187" s="4">
        <v>-88.489919</v>
      </c>
      <c r="AS187" s="4">
        <v>310.60000000000002</v>
      </c>
      <c r="AT187" s="4">
        <v>22.8</v>
      </c>
      <c r="AU187" s="4">
        <v>12</v>
      </c>
      <c r="AV187" s="4">
        <v>7</v>
      </c>
      <c r="AW187" s="4" t="s">
        <v>420</v>
      </c>
      <c r="AX187" s="4">
        <v>1.5708</v>
      </c>
      <c r="AY187" s="4">
        <v>1.4938</v>
      </c>
      <c r="AZ187" s="4">
        <v>3.7955999999999999</v>
      </c>
      <c r="BA187" s="4">
        <v>13.836</v>
      </c>
      <c r="BB187" s="4">
        <v>62.43</v>
      </c>
      <c r="BC187" s="4">
        <v>4.51</v>
      </c>
      <c r="BD187" s="4">
        <v>2.431</v>
      </c>
      <c r="BE187" s="4">
        <v>3110.9279999999999</v>
      </c>
      <c r="BF187" s="4">
        <v>3.1520000000000001</v>
      </c>
      <c r="BG187" s="4">
        <v>32.124000000000002</v>
      </c>
      <c r="BH187" s="4">
        <v>15.404</v>
      </c>
      <c r="BI187" s="4">
        <v>47.527999999999999</v>
      </c>
      <c r="BJ187" s="4">
        <v>27.876000000000001</v>
      </c>
      <c r="BK187" s="4">
        <v>13.367000000000001</v>
      </c>
      <c r="BL187" s="4">
        <v>41.243000000000002</v>
      </c>
      <c r="BM187" s="4">
        <v>0</v>
      </c>
      <c r="BQ187" s="4">
        <v>10555.084000000001</v>
      </c>
      <c r="BR187" s="4">
        <v>5.2239000000000001E-2</v>
      </c>
      <c r="BS187" s="4">
        <v>-5</v>
      </c>
      <c r="BT187" s="4">
        <v>1.055239</v>
      </c>
      <c r="BU187" s="4">
        <v>1.2765960000000001</v>
      </c>
      <c r="BV187" s="4">
        <v>21.315833000000001</v>
      </c>
    </row>
    <row r="188" spans="1:74" x14ac:dyDescent="0.25">
      <c r="A188" s="2">
        <v>42801</v>
      </c>
      <c r="B188" s="3">
        <v>0.65492868055555553</v>
      </c>
      <c r="C188" s="4">
        <v>2.282</v>
      </c>
      <c r="D188" s="4">
        <v>8.9999999999999998E-4</v>
      </c>
      <c r="E188" s="4">
        <v>9.2503989999999998</v>
      </c>
      <c r="F188" s="4">
        <v>316.10000000000002</v>
      </c>
      <c r="G188" s="4">
        <v>156.80000000000001</v>
      </c>
      <c r="H188" s="4">
        <v>-0.5</v>
      </c>
      <c r="J188" s="4">
        <v>15.55</v>
      </c>
      <c r="K188" s="4">
        <v>0.98499999999999999</v>
      </c>
      <c r="L188" s="4">
        <v>2.2471999999999999</v>
      </c>
      <c r="M188" s="4">
        <v>8.9999999999999998E-4</v>
      </c>
      <c r="N188" s="4">
        <v>311.38670000000002</v>
      </c>
      <c r="O188" s="4">
        <v>154.39670000000001</v>
      </c>
      <c r="P188" s="4">
        <v>465.8</v>
      </c>
      <c r="Q188" s="4">
        <v>270.20760000000001</v>
      </c>
      <c r="R188" s="4">
        <v>133.9786</v>
      </c>
      <c r="S188" s="4">
        <v>404.2</v>
      </c>
      <c r="T188" s="4">
        <v>0</v>
      </c>
      <c r="W188" s="4">
        <v>0</v>
      </c>
      <c r="X188" s="4">
        <v>15.313000000000001</v>
      </c>
      <c r="Y188" s="4">
        <v>11.9</v>
      </c>
      <c r="Z188" s="4">
        <v>812</v>
      </c>
      <c r="AA188" s="4">
        <v>829</v>
      </c>
      <c r="AB188" s="4">
        <v>852</v>
      </c>
      <c r="AC188" s="4">
        <v>31</v>
      </c>
      <c r="AD188" s="4">
        <v>18.559999999999999</v>
      </c>
      <c r="AE188" s="4">
        <v>0.43</v>
      </c>
      <c r="AF188" s="4">
        <v>958</v>
      </c>
      <c r="AG188" s="4">
        <v>11</v>
      </c>
      <c r="AH188" s="4">
        <v>31</v>
      </c>
      <c r="AI188" s="4">
        <v>32</v>
      </c>
      <c r="AJ188" s="4">
        <v>190</v>
      </c>
      <c r="AK188" s="4">
        <v>190</v>
      </c>
      <c r="AL188" s="4">
        <v>3.4</v>
      </c>
      <c r="AM188" s="4">
        <v>195.8</v>
      </c>
      <c r="AN188" s="4" t="s">
        <v>155</v>
      </c>
      <c r="AO188" s="4">
        <v>2</v>
      </c>
      <c r="AP188" s="5">
        <v>0.86327546296296298</v>
      </c>
      <c r="AQ188" s="4">
        <v>47.159365999999999</v>
      </c>
      <c r="AR188" s="4">
        <v>-88.489840999999998</v>
      </c>
      <c r="AS188" s="4">
        <v>310.5</v>
      </c>
      <c r="AT188" s="4">
        <v>19.3</v>
      </c>
      <c r="AU188" s="4">
        <v>12</v>
      </c>
      <c r="AV188" s="4">
        <v>7</v>
      </c>
      <c r="AW188" s="4" t="s">
        <v>420</v>
      </c>
      <c r="AX188" s="4">
        <v>1.7</v>
      </c>
      <c r="AY188" s="4">
        <v>1.3</v>
      </c>
      <c r="AZ188" s="4">
        <v>4.7</v>
      </c>
      <c r="BA188" s="4">
        <v>13.836</v>
      </c>
      <c r="BB188" s="4">
        <v>89.63</v>
      </c>
      <c r="BC188" s="4">
        <v>6.48</v>
      </c>
      <c r="BD188" s="4">
        <v>1.528</v>
      </c>
      <c r="BE188" s="4">
        <v>3131.4870000000001</v>
      </c>
      <c r="BF188" s="4">
        <v>0.80800000000000005</v>
      </c>
      <c r="BG188" s="4">
        <v>45.441000000000003</v>
      </c>
      <c r="BH188" s="4">
        <v>22.530999999999999</v>
      </c>
      <c r="BI188" s="4">
        <v>67.971999999999994</v>
      </c>
      <c r="BJ188" s="4">
        <v>39.430999999999997</v>
      </c>
      <c r="BK188" s="4">
        <v>19.550999999999998</v>
      </c>
      <c r="BL188" s="4">
        <v>58.982999999999997</v>
      </c>
      <c r="BM188" s="4">
        <v>0</v>
      </c>
      <c r="BQ188" s="4">
        <v>15515.466</v>
      </c>
      <c r="BR188" s="4">
        <v>4.9716999999999997E-2</v>
      </c>
      <c r="BS188" s="4">
        <v>-5</v>
      </c>
      <c r="BT188" s="4">
        <v>1.0549999999999999</v>
      </c>
      <c r="BU188" s="4">
        <v>1.21496</v>
      </c>
      <c r="BV188" s="4">
        <v>21.311</v>
      </c>
    </row>
    <row r="189" spans="1:74" x14ac:dyDescent="0.25">
      <c r="A189" s="2">
        <v>42801</v>
      </c>
      <c r="B189" s="3">
        <v>0.65494025462962957</v>
      </c>
      <c r="C189" s="4">
        <v>1.881</v>
      </c>
      <c r="D189" s="4">
        <v>8.0000000000000004E-4</v>
      </c>
      <c r="E189" s="4">
        <v>8.3092609999999993</v>
      </c>
      <c r="F189" s="4">
        <v>273.60000000000002</v>
      </c>
      <c r="G189" s="4">
        <v>132.19999999999999</v>
      </c>
      <c r="H189" s="4">
        <v>2.2000000000000002</v>
      </c>
      <c r="J189" s="4">
        <v>16.82</v>
      </c>
      <c r="K189" s="4">
        <v>0.98839999999999995</v>
      </c>
      <c r="L189" s="4">
        <v>1.8592</v>
      </c>
      <c r="M189" s="4">
        <v>8.0000000000000004E-4</v>
      </c>
      <c r="N189" s="4">
        <v>270.40839999999997</v>
      </c>
      <c r="O189" s="4">
        <v>130.71289999999999</v>
      </c>
      <c r="P189" s="4">
        <v>401.1</v>
      </c>
      <c r="Q189" s="4">
        <v>234.64850000000001</v>
      </c>
      <c r="R189" s="4">
        <v>113.4269</v>
      </c>
      <c r="S189" s="4">
        <v>348.1</v>
      </c>
      <c r="T189" s="4">
        <v>2.1758000000000002</v>
      </c>
      <c r="W189" s="4">
        <v>0</v>
      </c>
      <c r="X189" s="4">
        <v>16.621500000000001</v>
      </c>
      <c r="Y189" s="4">
        <v>11.9</v>
      </c>
      <c r="Z189" s="4">
        <v>811</v>
      </c>
      <c r="AA189" s="4">
        <v>828</v>
      </c>
      <c r="AB189" s="4">
        <v>851</v>
      </c>
      <c r="AC189" s="4">
        <v>31</v>
      </c>
      <c r="AD189" s="4">
        <v>18.559999999999999</v>
      </c>
      <c r="AE189" s="4">
        <v>0.43</v>
      </c>
      <c r="AF189" s="4">
        <v>958</v>
      </c>
      <c r="AG189" s="4">
        <v>11</v>
      </c>
      <c r="AH189" s="4">
        <v>31</v>
      </c>
      <c r="AI189" s="4">
        <v>32</v>
      </c>
      <c r="AJ189" s="4">
        <v>190.8</v>
      </c>
      <c r="AK189" s="4">
        <v>190</v>
      </c>
      <c r="AL189" s="4">
        <v>3.4</v>
      </c>
      <c r="AM189" s="4">
        <v>195.4</v>
      </c>
      <c r="AN189" s="4" t="s">
        <v>155</v>
      </c>
      <c r="AO189" s="4">
        <v>2</v>
      </c>
      <c r="AP189" s="5">
        <v>0.86328703703703702</v>
      </c>
      <c r="AQ189" s="4">
        <v>47.159325000000003</v>
      </c>
      <c r="AR189" s="4">
        <v>-88.489795000000001</v>
      </c>
      <c r="AS189" s="4">
        <v>310.3</v>
      </c>
      <c r="AT189" s="4">
        <v>14</v>
      </c>
      <c r="AU189" s="4">
        <v>12</v>
      </c>
      <c r="AV189" s="4">
        <v>7</v>
      </c>
      <c r="AW189" s="4" t="s">
        <v>420</v>
      </c>
      <c r="AX189" s="4">
        <v>1.7707999999999999</v>
      </c>
      <c r="AY189" s="4">
        <v>1.4770000000000001</v>
      </c>
      <c r="AZ189" s="4">
        <v>4.7708000000000004</v>
      </c>
      <c r="BA189" s="4">
        <v>13.836</v>
      </c>
      <c r="BB189" s="4">
        <v>108.51</v>
      </c>
      <c r="BC189" s="4">
        <v>7.84</v>
      </c>
      <c r="BD189" s="4">
        <v>1.17</v>
      </c>
      <c r="BE189" s="4">
        <v>3142.828</v>
      </c>
      <c r="BF189" s="4">
        <v>0.88400000000000001</v>
      </c>
      <c r="BG189" s="4">
        <v>47.87</v>
      </c>
      <c r="BH189" s="4">
        <v>23.14</v>
      </c>
      <c r="BI189" s="4">
        <v>71.010000000000005</v>
      </c>
      <c r="BJ189" s="4">
        <v>41.539000000000001</v>
      </c>
      <c r="BK189" s="4">
        <v>20.079999999999998</v>
      </c>
      <c r="BL189" s="4">
        <v>61.619</v>
      </c>
      <c r="BM189" s="4">
        <v>0.1195</v>
      </c>
      <c r="BQ189" s="4">
        <v>20430.241999999998</v>
      </c>
      <c r="BR189" s="4">
        <v>5.0521999999999997E-2</v>
      </c>
      <c r="BS189" s="4">
        <v>-5</v>
      </c>
      <c r="BT189" s="4">
        <v>1.058044</v>
      </c>
      <c r="BU189" s="4">
        <v>1.234631</v>
      </c>
      <c r="BV189" s="4">
        <v>21.372489000000002</v>
      </c>
    </row>
    <row r="190" spans="1:74" x14ac:dyDescent="0.25">
      <c r="A190" s="2">
        <v>42801</v>
      </c>
      <c r="B190" s="3">
        <v>0.65495182870370372</v>
      </c>
      <c r="C190" s="4">
        <v>2.2909999999999999</v>
      </c>
      <c r="D190" s="4">
        <v>5.4999999999999997E-3</v>
      </c>
      <c r="E190" s="4">
        <v>54.897624999999998</v>
      </c>
      <c r="F190" s="4">
        <v>235</v>
      </c>
      <c r="G190" s="4">
        <v>109.6</v>
      </c>
      <c r="H190" s="4">
        <v>-1</v>
      </c>
      <c r="J190" s="4">
        <v>18.13</v>
      </c>
      <c r="K190" s="4">
        <v>0.98480000000000001</v>
      </c>
      <c r="L190" s="4">
        <v>2.2566999999999999</v>
      </c>
      <c r="M190" s="4">
        <v>5.4000000000000003E-3</v>
      </c>
      <c r="N190" s="4">
        <v>231.44059999999999</v>
      </c>
      <c r="O190" s="4">
        <v>107.9528</v>
      </c>
      <c r="P190" s="4">
        <v>339.4</v>
      </c>
      <c r="Q190" s="4">
        <v>200.834</v>
      </c>
      <c r="R190" s="4">
        <v>93.676699999999997</v>
      </c>
      <c r="S190" s="4">
        <v>294.5</v>
      </c>
      <c r="T190" s="4">
        <v>0</v>
      </c>
      <c r="W190" s="4">
        <v>0</v>
      </c>
      <c r="X190" s="4">
        <v>17.853400000000001</v>
      </c>
      <c r="Y190" s="4">
        <v>11.9</v>
      </c>
      <c r="Z190" s="4">
        <v>812</v>
      </c>
      <c r="AA190" s="4">
        <v>828</v>
      </c>
      <c r="AB190" s="4">
        <v>852</v>
      </c>
      <c r="AC190" s="4">
        <v>31</v>
      </c>
      <c r="AD190" s="4">
        <v>18.559999999999999</v>
      </c>
      <c r="AE190" s="4">
        <v>0.43</v>
      </c>
      <c r="AF190" s="4">
        <v>958</v>
      </c>
      <c r="AG190" s="4">
        <v>11</v>
      </c>
      <c r="AH190" s="4">
        <v>31</v>
      </c>
      <c r="AI190" s="4">
        <v>32</v>
      </c>
      <c r="AJ190" s="4">
        <v>190.2</v>
      </c>
      <c r="AK190" s="4">
        <v>190</v>
      </c>
      <c r="AL190" s="4">
        <v>3.4</v>
      </c>
      <c r="AM190" s="4">
        <v>195.1</v>
      </c>
      <c r="AN190" s="4" t="s">
        <v>155</v>
      </c>
      <c r="AO190" s="4">
        <v>2</v>
      </c>
      <c r="AP190" s="5">
        <v>0.86329861111111106</v>
      </c>
      <c r="AQ190" s="4">
        <v>47.159300000000002</v>
      </c>
      <c r="AR190" s="4">
        <v>-88.489766000000003</v>
      </c>
      <c r="AS190" s="4">
        <v>310.10000000000002</v>
      </c>
      <c r="AT190" s="4">
        <v>10.4</v>
      </c>
      <c r="AU190" s="4">
        <v>12</v>
      </c>
      <c r="AV190" s="4">
        <v>7</v>
      </c>
      <c r="AW190" s="4" t="s">
        <v>420</v>
      </c>
      <c r="AX190" s="4">
        <v>1.9</v>
      </c>
      <c r="AY190" s="4">
        <v>1.8353649999999999</v>
      </c>
      <c r="AZ190" s="4">
        <v>4.4756239999999998</v>
      </c>
      <c r="BA190" s="4">
        <v>13.836</v>
      </c>
      <c r="BB190" s="4">
        <v>89.06</v>
      </c>
      <c r="BC190" s="4">
        <v>6.44</v>
      </c>
      <c r="BD190" s="4">
        <v>1.54</v>
      </c>
      <c r="BE190" s="4">
        <v>3124.92</v>
      </c>
      <c r="BF190" s="4">
        <v>4.7649999999999997</v>
      </c>
      <c r="BG190" s="4">
        <v>33.561999999999998</v>
      </c>
      <c r="BH190" s="4">
        <v>15.654999999999999</v>
      </c>
      <c r="BI190" s="4">
        <v>49.216999999999999</v>
      </c>
      <c r="BJ190" s="4">
        <v>29.123999999999999</v>
      </c>
      <c r="BK190" s="4">
        <v>13.584</v>
      </c>
      <c r="BL190" s="4">
        <v>42.707999999999998</v>
      </c>
      <c r="BM190" s="4">
        <v>0</v>
      </c>
      <c r="BQ190" s="4">
        <v>17975.877</v>
      </c>
      <c r="BR190" s="4">
        <v>4.6434000000000003E-2</v>
      </c>
      <c r="BS190" s="4">
        <v>-5</v>
      </c>
      <c r="BT190" s="4">
        <v>1.0559559999999999</v>
      </c>
      <c r="BU190" s="4">
        <v>1.13473</v>
      </c>
      <c r="BV190" s="4">
        <v>21.330310999999998</v>
      </c>
    </row>
    <row r="191" spans="1:74" x14ac:dyDescent="0.25">
      <c r="A191" s="2">
        <v>42801</v>
      </c>
      <c r="B191" s="3">
        <v>0.65496340277777776</v>
      </c>
      <c r="C191" s="4">
        <v>2.3919999999999999</v>
      </c>
      <c r="D191" s="4">
        <v>7.0000000000000001E-3</v>
      </c>
      <c r="E191" s="4">
        <v>70</v>
      </c>
      <c r="F191" s="4">
        <v>266.8</v>
      </c>
      <c r="G191" s="4">
        <v>108.9</v>
      </c>
      <c r="H191" s="4">
        <v>1.6</v>
      </c>
      <c r="J191" s="4">
        <v>18.079999999999998</v>
      </c>
      <c r="K191" s="4">
        <v>0.98399999999999999</v>
      </c>
      <c r="L191" s="4">
        <v>2.3534999999999999</v>
      </c>
      <c r="M191" s="4">
        <v>6.8999999999999999E-3</v>
      </c>
      <c r="N191" s="4">
        <v>262.51010000000002</v>
      </c>
      <c r="O191" s="4">
        <v>107.2051</v>
      </c>
      <c r="P191" s="4">
        <v>369.7</v>
      </c>
      <c r="Q191" s="4">
        <v>227.30369999999999</v>
      </c>
      <c r="R191" s="4">
        <v>92.827399999999997</v>
      </c>
      <c r="S191" s="4">
        <v>320.10000000000002</v>
      </c>
      <c r="T191" s="4">
        <v>1.5646</v>
      </c>
      <c r="W191" s="4">
        <v>0</v>
      </c>
      <c r="X191" s="4">
        <v>17.789000000000001</v>
      </c>
      <c r="Y191" s="4">
        <v>11.9</v>
      </c>
      <c r="Z191" s="4">
        <v>812</v>
      </c>
      <c r="AA191" s="4">
        <v>829</v>
      </c>
      <c r="AB191" s="4">
        <v>852</v>
      </c>
      <c r="AC191" s="4">
        <v>31</v>
      </c>
      <c r="AD191" s="4">
        <v>17.63</v>
      </c>
      <c r="AE191" s="4">
        <v>0.41</v>
      </c>
      <c r="AF191" s="4">
        <v>958</v>
      </c>
      <c r="AG191" s="4">
        <v>10.199999999999999</v>
      </c>
      <c r="AH191" s="4">
        <v>31</v>
      </c>
      <c r="AI191" s="4">
        <v>32</v>
      </c>
      <c r="AJ191" s="4">
        <v>190</v>
      </c>
      <c r="AK191" s="4">
        <v>190</v>
      </c>
      <c r="AL191" s="4">
        <v>3.4</v>
      </c>
      <c r="AM191" s="4">
        <v>195.3</v>
      </c>
      <c r="AN191" s="4" t="s">
        <v>155</v>
      </c>
      <c r="AO191" s="4">
        <v>2</v>
      </c>
      <c r="AP191" s="5">
        <v>0.86331018518518521</v>
      </c>
      <c r="AQ191" s="4">
        <v>47.159286999999999</v>
      </c>
      <c r="AR191" s="4">
        <v>-88.489746999999994</v>
      </c>
      <c r="AS191" s="4">
        <v>310.2</v>
      </c>
      <c r="AT191" s="4">
        <v>6.3</v>
      </c>
      <c r="AU191" s="4">
        <v>12</v>
      </c>
      <c r="AV191" s="4">
        <v>7</v>
      </c>
      <c r="AW191" s="4" t="s">
        <v>420</v>
      </c>
      <c r="AX191" s="4">
        <v>1.829329</v>
      </c>
      <c r="AY191" s="4">
        <v>2.0060060000000002</v>
      </c>
      <c r="AZ191" s="4">
        <v>3.7353350000000001</v>
      </c>
      <c r="BA191" s="4">
        <v>13.836</v>
      </c>
      <c r="BB191" s="4">
        <v>85.32</v>
      </c>
      <c r="BC191" s="4">
        <v>6.17</v>
      </c>
      <c r="BD191" s="4">
        <v>1.6220000000000001</v>
      </c>
      <c r="BE191" s="4">
        <v>3120.7370000000001</v>
      </c>
      <c r="BF191" s="4">
        <v>5.8140000000000001</v>
      </c>
      <c r="BG191" s="4">
        <v>36.453000000000003</v>
      </c>
      <c r="BH191" s="4">
        <v>14.887</v>
      </c>
      <c r="BI191" s="4">
        <v>51.34</v>
      </c>
      <c r="BJ191" s="4">
        <v>31.564</v>
      </c>
      <c r="BK191" s="4">
        <v>12.89</v>
      </c>
      <c r="BL191" s="4">
        <v>44.454000000000001</v>
      </c>
      <c r="BM191" s="4">
        <v>6.7400000000000002E-2</v>
      </c>
      <c r="BQ191" s="4">
        <v>17151.486000000001</v>
      </c>
      <c r="BR191" s="4">
        <v>4.2716999999999998E-2</v>
      </c>
      <c r="BS191" s="4">
        <v>-5</v>
      </c>
      <c r="BT191" s="4">
        <v>1.056522</v>
      </c>
      <c r="BU191" s="4">
        <v>1.0438970000000001</v>
      </c>
      <c r="BV191" s="4">
        <v>21.341743999999998</v>
      </c>
    </row>
    <row r="192" spans="1:74" x14ac:dyDescent="0.25">
      <c r="A192" s="2">
        <v>42801</v>
      </c>
      <c r="B192" s="3">
        <v>0.65497497685185191</v>
      </c>
      <c r="C192" s="4">
        <v>2.41</v>
      </c>
      <c r="D192" s="4">
        <v>7.0000000000000001E-3</v>
      </c>
      <c r="E192" s="4">
        <v>70</v>
      </c>
      <c r="F192" s="4">
        <v>298.7</v>
      </c>
      <c r="G192" s="4">
        <v>119.2</v>
      </c>
      <c r="H192" s="4">
        <v>0.7</v>
      </c>
      <c r="J192" s="4">
        <v>17.829999999999998</v>
      </c>
      <c r="K192" s="4">
        <v>0.9839</v>
      </c>
      <c r="L192" s="4">
        <v>2.3713000000000002</v>
      </c>
      <c r="M192" s="4">
        <v>6.8999999999999999E-3</v>
      </c>
      <c r="N192" s="4">
        <v>293.89519999999999</v>
      </c>
      <c r="O192" s="4">
        <v>117.2471</v>
      </c>
      <c r="P192" s="4">
        <v>411.1</v>
      </c>
      <c r="Q192" s="4">
        <v>254.3125</v>
      </c>
      <c r="R192" s="4">
        <v>101.4559</v>
      </c>
      <c r="S192" s="4">
        <v>355.8</v>
      </c>
      <c r="T192" s="4">
        <v>0.74270000000000003</v>
      </c>
      <c r="W192" s="4">
        <v>0</v>
      </c>
      <c r="X192" s="4">
        <v>17.540600000000001</v>
      </c>
      <c r="Y192" s="4">
        <v>11.9</v>
      </c>
      <c r="Z192" s="4">
        <v>813</v>
      </c>
      <c r="AA192" s="4">
        <v>829</v>
      </c>
      <c r="AB192" s="4">
        <v>852</v>
      </c>
      <c r="AC192" s="4">
        <v>31</v>
      </c>
      <c r="AD192" s="4">
        <v>17.350000000000001</v>
      </c>
      <c r="AE192" s="4">
        <v>0.4</v>
      </c>
      <c r="AF192" s="4">
        <v>958</v>
      </c>
      <c r="AG192" s="4">
        <v>10</v>
      </c>
      <c r="AH192" s="4">
        <v>31</v>
      </c>
      <c r="AI192" s="4">
        <v>32</v>
      </c>
      <c r="AJ192" s="4">
        <v>190</v>
      </c>
      <c r="AK192" s="4">
        <v>190</v>
      </c>
      <c r="AL192" s="4">
        <v>3.5</v>
      </c>
      <c r="AM192" s="4">
        <v>195.7</v>
      </c>
      <c r="AN192" s="4" t="s">
        <v>155</v>
      </c>
      <c r="AO192" s="4">
        <v>2</v>
      </c>
      <c r="AP192" s="5">
        <v>0.86332175925925936</v>
      </c>
      <c r="AQ192" s="4">
        <v>47.159292999999998</v>
      </c>
      <c r="AR192" s="4">
        <v>-88.489751999999996</v>
      </c>
      <c r="AS192" s="4">
        <v>310.3</v>
      </c>
      <c r="AT192" s="4">
        <v>2.1</v>
      </c>
      <c r="AU192" s="4">
        <v>12</v>
      </c>
      <c r="AV192" s="4">
        <v>8</v>
      </c>
      <c r="AW192" s="4" t="s">
        <v>417</v>
      </c>
      <c r="AX192" s="4">
        <v>1.7707999999999999</v>
      </c>
      <c r="AY192" s="4">
        <v>2.3416000000000001</v>
      </c>
      <c r="AZ192" s="4">
        <v>3.9062000000000001</v>
      </c>
      <c r="BA192" s="4">
        <v>13.836</v>
      </c>
      <c r="BB192" s="4">
        <v>84.68</v>
      </c>
      <c r="BC192" s="4">
        <v>6.12</v>
      </c>
      <c r="BD192" s="4">
        <v>1.6319999999999999</v>
      </c>
      <c r="BE192" s="4">
        <v>3120.5189999999998</v>
      </c>
      <c r="BF192" s="4">
        <v>5.7690000000000001</v>
      </c>
      <c r="BG192" s="4">
        <v>40.500999999999998</v>
      </c>
      <c r="BH192" s="4">
        <v>16.158000000000001</v>
      </c>
      <c r="BI192" s="4">
        <v>56.658999999999999</v>
      </c>
      <c r="BJ192" s="4">
        <v>35.045999999999999</v>
      </c>
      <c r="BK192" s="4">
        <v>13.981999999999999</v>
      </c>
      <c r="BL192" s="4">
        <v>49.027999999999999</v>
      </c>
      <c r="BM192" s="4">
        <v>3.1800000000000002E-2</v>
      </c>
      <c r="BQ192" s="4">
        <v>16783.5</v>
      </c>
      <c r="BR192" s="4">
        <v>3.2868000000000001E-2</v>
      </c>
      <c r="BS192" s="4">
        <v>-5</v>
      </c>
      <c r="BT192" s="4">
        <v>1.0554779999999999</v>
      </c>
      <c r="BU192" s="4">
        <v>0.80321200000000004</v>
      </c>
      <c r="BV192" s="4">
        <v>21.320656</v>
      </c>
    </row>
    <row r="193" spans="1:74" x14ac:dyDescent="0.25">
      <c r="A193" s="2">
        <v>42801</v>
      </c>
      <c r="B193" s="3">
        <v>0.65498655092592595</v>
      </c>
      <c r="C193" s="4">
        <v>2.41</v>
      </c>
      <c r="D193" s="4">
        <v>6.1999999999999998E-3</v>
      </c>
      <c r="E193" s="4">
        <v>62.349868999999998</v>
      </c>
      <c r="F193" s="4">
        <v>302.7</v>
      </c>
      <c r="G193" s="4">
        <v>121.1</v>
      </c>
      <c r="H193" s="4">
        <v>0.2</v>
      </c>
      <c r="J193" s="4">
        <v>17.7</v>
      </c>
      <c r="K193" s="4">
        <v>0.98399999999999999</v>
      </c>
      <c r="L193" s="4">
        <v>2.3715000000000002</v>
      </c>
      <c r="M193" s="4">
        <v>6.1000000000000004E-3</v>
      </c>
      <c r="N193" s="4">
        <v>297.86270000000002</v>
      </c>
      <c r="O193" s="4">
        <v>119.1387</v>
      </c>
      <c r="P193" s="4">
        <v>417</v>
      </c>
      <c r="Q193" s="4">
        <v>257.48840000000001</v>
      </c>
      <c r="R193" s="4">
        <v>102.9898</v>
      </c>
      <c r="S193" s="4">
        <v>360.5</v>
      </c>
      <c r="T193" s="4">
        <v>0.24840000000000001</v>
      </c>
      <c r="W193" s="4">
        <v>0</v>
      </c>
      <c r="X193" s="4">
        <v>17.417100000000001</v>
      </c>
      <c r="Y193" s="4">
        <v>11.9</v>
      </c>
      <c r="Z193" s="4">
        <v>811</v>
      </c>
      <c r="AA193" s="4">
        <v>828</v>
      </c>
      <c r="AB193" s="4">
        <v>851</v>
      </c>
      <c r="AC193" s="4">
        <v>30.2</v>
      </c>
      <c r="AD193" s="4">
        <v>16.93</v>
      </c>
      <c r="AE193" s="4">
        <v>0.39</v>
      </c>
      <c r="AF193" s="4">
        <v>958</v>
      </c>
      <c r="AG193" s="4">
        <v>10</v>
      </c>
      <c r="AH193" s="4">
        <v>31</v>
      </c>
      <c r="AI193" s="4">
        <v>32</v>
      </c>
      <c r="AJ193" s="4">
        <v>190</v>
      </c>
      <c r="AK193" s="4">
        <v>190</v>
      </c>
      <c r="AL193" s="4">
        <v>3.4</v>
      </c>
      <c r="AM193" s="4">
        <v>196</v>
      </c>
      <c r="AN193" s="4" t="s">
        <v>155</v>
      </c>
      <c r="AO193" s="4">
        <v>2</v>
      </c>
      <c r="AP193" s="5">
        <v>0.86333333333333329</v>
      </c>
      <c r="AQ193" s="4">
        <v>47.159298</v>
      </c>
      <c r="AR193" s="4">
        <v>-88.489754000000005</v>
      </c>
      <c r="AS193" s="4">
        <v>311</v>
      </c>
      <c r="AT193" s="4">
        <v>0</v>
      </c>
      <c r="AU193" s="4">
        <v>12</v>
      </c>
      <c r="AV193" s="4">
        <v>8</v>
      </c>
      <c r="AW193" s="4" t="s">
        <v>417</v>
      </c>
      <c r="AX193" s="4">
        <v>1.9</v>
      </c>
      <c r="AY193" s="4">
        <v>2.6</v>
      </c>
      <c r="AZ193" s="4">
        <v>3.9584000000000001</v>
      </c>
      <c r="BA193" s="4">
        <v>13.836</v>
      </c>
      <c r="BB193" s="4">
        <v>84.71</v>
      </c>
      <c r="BC193" s="4">
        <v>6.12</v>
      </c>
      <c r="BD193" s="4">
        <v>1.6240000000000001</v>
      </c>
      <c r="BE193" s="4">
        <v>3121.5909999999999</v>
      </c>
      <c r="BF193" s="4">
        <v>5.14</v>
      </c>
      <c r="BG193" s="4">
        <v>41.058999999999997</v>
      </c>
      <c r="BH193" s="4">
        <v>16.422999999999998</v>
      </c>
      <c r="BI193" s="4">
        <v>57.481999999999999</v>
      </c>
      <c r="BJ193" s="4">
        <v>35.494</v>
      </c>
      <c r="BK193" s="4">
        <v>14.196999999999999</v>
      </c>
      <c r="BL193" s="4">
        <v>49.69</v>
      </c>
      <c r="BM193" s="4">
        <v>1.06E-2</v>
      </c>
      <c r="BQ193" s="4">
        <v>16669.817999999999</v>
      </c>
      <c r="BR193" s="4">
        <v>1.9345999999999999E-2</v>
      </c>
      <c r="BS193" s="4">
        <v>-5</v>
      </c>
      <c r="BT193" s="4">
        <v>1.0549999999999999</v>
      </c>
      <c r="BU193" s="4">
        <v>0.47276800000000002</v>
      </c>
      <c r="BV193" s="4">
        <v>21.311</v>
      </c>
    </row>
    <row r="194" spans="1:74" x14ac:dyDescent="0.25">
      <c r="A194" s="2">
        <v>42801</v>
      </c>
      <c r="B194" s="3">
        <v>0.65499812499999999</v>
      </c>
      <c r="C194" s="4">
        <v>2.41</v>
      </c>
      <c r="D194" s="4">
        <v>6.0000000000000001E-3</v>
      </c>
      <c r="E194" s="4">
        <v>60</v>
      </c>
      <c r="F194" s="4">
        <v>302.5</v>
      </c>
      <c r="G194" s="4">
        <v>122.4</v>
      </c>
      <c r="H194" s="4">
        <v>2.8</v>
      </c>
      <c r="J194" s="4">
        <v>17.7</v>
      </c>
      <c r="K194" s="4">
        <v>0.98399999999999999</v>
      </c>
      <c r="L194" s="4">
        <v>2.3715000000000002</v>
      </c>
      <c r="M194" s="4">
        <v>5.8999999999999999E-3</v>
      </c>
      <c r="N194" s="4">
        <v>297.69479999999999</v>
      </c>
      <c r="O194" s="4">
        <v>120.4748</v>
      </c>
      <c r="P194" s="4">
        <v>418.2</v>
      </c>
      <c r="Q194" s="4">
        <v>257.26260000000002</v>
      </c>
      <c r="R194" s="4">
        <v>104.1122</v>
      </c>
      <c r="S194" s="4">
        <v>361.4</v>
      </c>
      <c r="T194" s="4">
        <v>2.7576000000000001</v>
      </c>
      <c r="W194" s="4">
        <v>0</v>
      </c>
      <c r="X194" s="4">
        <v>17.4175</v>
      </c>
      <c r="Y194" s="4">
        <v>11.9</v>
      </c>
      <c r="Z194" s="4">
        <v>811</v>
      </c>
      <c r="AA194" s="4">
        <v>828</v>
      </c>
      <c r="AB194" s="4">
        <v>851</v>
      </c>
      <c r="AC194" s="4">
        <v>30</v>
      </c>
      <c r="AD194" s="4">
        <v>16.79</v>
      </c>
      <c r="AE194" s="4">
        <v>0.39</v>
      </c>
      <c r="AF194" s="4">
        <v>958</v>
      </c>
      <c r="AG194" s="4">
        <v>10</v>
      </c>
      <c r="AH194" s="4">
        <v>31</v>
      </c>
      <c r="AI194" s="4">
        <v>32</v>
      </c>
      <c r="AJ194" s="4">
        <v>190.8</v>
      </c>
      <c r="AK194" s="4">
        <v>190</v>
      </c>
      <c r="AL194" s="4">
        <v>3.4</v>
      </c>
      <c r="AM194" s="4">
        <v>196</v>
      </c>
      <c r="AN194" s="4" t="s">
        <v>155</v>
      </c>
      <c r="AO194" s="4">
        <v>2</v>
      </c>
      <c r="AP194" s="5">
        <v>0.86334490740740744</v>
      </c>
      <c r="AQ194" s="4">
        <v>47.159298999999997</v>
      </c>
      <c r="AR194" s="4">
        <v>-88.489754000000005</v>
      </c>
      <c r="AS194" s="4">
        <v>311.3</v>
      </c>
      <c r="AT194" s="4">
        <v>0</v>
      </c>
      <c r="AU194" s="4">
        <v>12</v>
      </c>
      <c r="AV194" s="4">
        <v>8</v>
      </c>
      <c r="AW194" s="4" t="s">
        <v>417</v>
      </c>
      <c r="AX194" s="4">
        <v>1.8291999999999999</v>
      </c>
      <c r="AY194" s="4">
        <v>2.6707999999999998</v>
      </c>
      <c r="AZ194" s="4">
        <v>3.7353999999999998</v>
      </c>
      <c r="BA194" s="4">
        <v>13.836</v>
      </c>
      <c r="BB194" s="4">
        <v>84.71</v>
      </c>
      <c r="BC194" s="4">
        <v>6.12</v>
      </c>
      <c r="BD194" s="4">
        <v>1.6220000000000001</v>
      </c>
      <c r="BE194" s="4">
        <v>3121.5659999999998</v>
      </c>
      <c r="BF194" s="4">
        <v>4.9459999999999997</v>
      </c>
      <c r="BG194" s="4">
        <v>41.034999999999997</v>
      </c>
      <c r="BH194" s="4">
        <v>16.606000000000002</v>
      </c>
      <c r="BI194" s="4">
        <v>57.640999999999998</v>
      </c>
      <c r="BJ194" s="4">
        <v>35.460999999999999</v>
      </c>
      <c r="BK194" s="4">
        <v>14.351000000000001</v>
      </c>
      <c r="BL194" s="4">
        <v>49.811999999999998</v>
      </c>
      <c r="BM194" s="4">
        <v>0.1179</v>
      </c>
      <c r="BQ194" s="4">
        <v>16669.682000000001</v>
      </c>
      <c r="BR194" s="4">
        <v>1.4478E-2</v>
      </c>
      <c r="BS194" s="4">
        <v>-5</v>
      </c>
      <c r="BT194" s="4">
        <v>1.056522</v>
      </c>
      <c r="BU194" s="4">
        <v>0.35380600000000001</v>
      </c>
      <c r="BV194" s="4">
        <v>21.341743999999998</v>
      </c>
    </row>
    <row r="195" spans="1:74" x14ac:dyDescent="0.25">
      <c r="A195" s="2">
        <v>42801</v>
      </c>
      <c r="B195" s="3">
        <v>0.65500969907407403</v>
      </c>
      <c r="C195" s="4">
        <v>2.41</v>
      </c>
      <c r="D195" s="4">
        <v>6.0000000000000001E-3</v>
      </c>
      <c r="E195" s="4">
        <v>60</v>
      </c>
      <c r="F195" s="4">
        <v>301</v>
      </c>
      <c r="G195" s="4">
        <v>123.3</v>
      </c>
      <c r="H195" s="4">
        <v>-0.3</v>
      </c>
      <c r="J195" s="4">
        <v>17.7</v>
      </c>
      <c r="K195" s="4">
        <v>0.98399999999999999</v>
      </c>
      <c r="L195" s="4">
        <v>2.3715000000000002</v>
      </c>
      <c r="M195" s="4">
        <v>5.8999999999999999E-3</v>
      </c>
      <c r="N195" s="4">
        <v>296.19619999999998</v>
      </c>
      <c r="O195" s="4">
        <v>121.3322</v>
      </c>
      <c r="P195" s="4">
        <v>417.5</v>
      </c>
      <c r="Q195" s="4">
        <v>255.9675</v>
      </c>
      <c r="R195" s="4">
        <v>104.8531</v>
      </c>
      <c r="S195" s="4">
        <v>360.8</v>
      </c>
      <c r="T195" s="4">
        <v>0</v>
      </c>
      <c r="W195" s="4">
        <v>0</v>
      </c>
      <c r="X195" s="4">
        <v>17.4175</v>
      </c>
      <c r="Y195" s="4">
        <v>11.9</v>
      </c>
      <c r="Z195" s="4">
        <v>812</v>
      </c>
      <c r="AA195" s="4">
        <v>829</v>
      </c>
      <c r="AB195" s="4">
        <v>852</v>
      </c>
      <c r="AC195" s="4">
        <v>30</v>
      </c>
      <c r="AD195" s="4">
        <v>16.79</v>
      </c>
      <c r="AE195" s="4">
        <v>0.39</v>
      </c>
      <c r="AF195" s="4">
        <v>958</v>
      </c>
      <c r="AG195" s="4">
        <v>10</v>
      </c>
      <c r="AH195" s="4">
        <v>31</v>
      </c>
      <c r="AI195" s="4">
        <v>32</v>
      </c>
      <c r="AJ195" s="4">
        <v>191</v>
      </c>
      <c r="AK195" s="4">
        <v>190</v>
      </c>
      <c r="AL195" s="4">
        <v>3.4</v>
      </c>
      <c r="AM195" s="4">
        <v>196</v>
      </c>
      <c r="AN195" s="4" t="s">
        <v>155</v>
      </c>
      <c r="AO195" s="4">
        <v>2</v>
      </c>
      <c r="AP195" s="5">
        <v>0.86335648148148147</v>
      </c>
      <c r="AQ195" s="4">
        <v>47.159300999999999</v>
      </c>
      <c r="AR195" s="4">
        <v>-88.489752999999993</v>
      </c>
      <c r="AS195" s="4">
        <v>311.5</v>
      </c>
      <c r="AT195" s="4">
        <v>0</v>
      </c>
      <c r="AU195" s="4">
        <v>12</v>
      </c>
      <c r="AV195" s="4">
        <v>7</v>
      </c>
      <c r="AW195" s="4" t="s">
        <v>406</v>
      </c>
      <c r="AX195" s="4">
        <v>1.7354000000000001</v>
      </c>
      <c r="AY195" s="4">
        <v>2.1627999999999998</v>
      </c>
      <c r="AZ195" s="4">
        <v>3.2690000000000001</v>
      </c>
      <c r="BA195" s="4">
        <v>13.836</v>
      </c>
      <c r="BB195" s="4">
        <v>84.72</v>
      </c>
      <c r="BC195" s="4">
        <v>6.12</v>
      </c>
      <c r="BD195" s="4">
        <v>1.6220000000000001</v>
      </c>
      <c r="BE195" s="4">
        <v>3121.9340000000002</v>
      </c>
      <c r="BF195" s="4">
        <v>4.9470000000000001</v>
      </c>
      <c r="BG195" s="4">
        <v>40.832999999999998</v>
      </c>
      <c r="BH195" s="4">
        <v>16.727</v>
      </c>
      <c r="BI195" s="4">
        <v>57.558999999999997</v>
      </c>
      <c r="BJ195" s="4">
        <v>35.286999999999999</v>
      </c>
      <c r="BK195" s="4">
        <v>14.455</v>
      </c>
      <c r="BL195" s="4">
        <v>49.741999999999997</v>
      </c>
      <c r="BM195" s="4">
        <v>0</v>
      </c>
      <c r="BQ195" s="4">
        <v>16671.647000000001</v>
      </c>
      <c r="BR195" s="4">
        <v>6.3899999999999998E-3</v>
      </c>
      <c r="BS195" s="4">
        <v>-5</v>
      </c>
      <c r="BT195" s="4">
        <v>1.0547169999999999</v>
      </c>
      <c r="BU195" s="4">
        <v>0.15615599999999999</v>
      </c>
      <c r="BV195" s="4">
        <v>21.305282999999999</v>
      </c>
    </row>
    <row r="196" spans="1:74" x14ac:dyDescent="0.25">
      <c r="A196" s="2">
        <v>42801</v>
      </c>
      <c r="B196" s="3">
        <v>0.65502127314814818</v>
      </c>
      <c r="C196" s="4">
        <v>2.41</v>
      </c>
      <c r="D196" s="4">
        <v>6.0000000000000001E-3</v>
      </c>
      <c r="E196" s="4">
        <v>60</v>
      </c>
      <c r="F196" s="4">
        <v>296.89999999999998</v>
      </c>
      <c r="G196" s="4">
        <v>123.9</v>
      </c>
      <c r="H196" s="4">
        <v>0.4</v>
      </c>
      <c r="J196" s="4">
        <v>17.7</v>
      </c>
      <c r="K196" s="4">
        <v>0.98409999999999997</v>
      </c>
      <c r="L196" s="4">
        <v>2.3717999999999999</v>
      </c>
      <c r="M196" s="4">
        <v>5.8999999999999999E-3</v>
      </c>
      <c r="N196" s="4">
        <v>292.20769999999999</v>
      </c>
      <c r="O196" s="4">
        <v>121.96299999999999</v>
      </c>
      <c r="P196" s="4">
        <v>414.2</v>
      </c>
      <c r="Q196" s="4">
        <v>252.26910000000001</v>
      </c>
      <c r="R196" s="4">
        <v>105.2932</v>
      </c>
      <c r="S196" s="4">
        <v>357.6</v>
      </c>
      <c r="T196" s="4">
        <v>0.43230000000000002</v>
      </c>
      <c r="W196" s="4">
        <v>0</v>
      </c>
      <c r="X196" s="4">
        <v>17.4192</v>
      </c>
      <c r="Y196" s="4">
        <v>11.9</v>
      </c>
      <c r="Z196" s="4">
        <v>812</v>
      </c>
      <c r="AA196" s="4">
        <v>829</v>
      </c>
      <c r="AB196" s="4">
        <v>851</v>
      </c>
      <c r="AC196" s="4">
        <v>29.2</v>
      </c>
      <c r="AD196" s="4">
        <v>16.36</v>
      </c>
      <c r="AE196" s="4">
        <v>0.38</v>
      </c>
      <c r="AF196" s="4">
        <v>958</v>
      </c>
      <c r="AG196" s="4">
        <v>10</v>
      </c>
      <c r="AH196" s="4">
        <v>31</v>
      </c>
      <c r="AI196" s="4">
        <v>32</v>
      </c>
      <c r="AJ196" s="4">
        <v>191</v>
      </c>
      <c r="AK196" s="4">
        <v>190</v>
      </c>
      <c r="AL196" s="4">
        <v>3.4</v>
      </c>
      <c r="AM196" s="4">
        <v>196</v>
      </c>
      <c r="AN196" s="4" t="s">
        <v>155</v>
      </c>
      <c r="AO196" s="4">
        <v>2</v>
      </c>
      <c r="AP196" s="5">
        <v>0.86336805555555562</v>
      </c>
      <c r="AQ196" s="4">
        <v>47.159301999999997</v>
      </c>
      <c r="AR196" s="4">
        <v>-88.489750999999998</v>
      </c>
      <c r="AS196" s="4">
        <v>312.10000000000002</v>
      </c>
      <c r="AT196" s="4">
        <v>0</v>
      </c>
      <c r="AU196" s="4">
        <v>12</v>
      </c>
      <c r="AV196" s="4">
        <v>7</v>
      </c>
      <c r="AW196" s="4" t="s">
        <v>406</v>
      </c>
      <c r="AX196" s="4">
        <v>1.8</v>
      </c>
      <c r="AY196" s="4">
        <v>1</v>
      </c>
      <c r="AZ196" s="4">
        <v>2.2999999999999998</v>
      </c>
      <c r="BA196" s="4">
        <v>13.836</v>
      </c>
      <c r="BB196" s="4">
        <v>84.72</v>
      </c>
      <c r="BC196" s="4">
        <v>6.12</v>
      </c>
      <c r="BD196" s="4">
        <v>1.6120000000000001</v>
      </c>
      <c r="BE196" s="4">
        <v>3121.8760000000002</v>
      </c>
      <c r="BF196" s="4">
        <v>4.9470000000000001</v>
      </c>
      <c r="BG196" s="4">
        <v>40.277999999999999</v>
      </c>
      <c r="BH196" s="4">
        <v>16.812000000000001</v>
      </c>
      <c r="BI196" s="4">
        <v>57.09</v>
      </c>
      <c r="BJ196" s="4">
        <v>34.773000000000003</v>
      </c>
      <c r="BK196" s="4">
        <v>14.513999999999999</v>
      </c>
      <c r="BL196" s="4">
        <v>49.286999999999999</v>
      </c>
      <c r="BM196" s="4">
        <v>1.8499999999999999E-2</v>
      </c>
      <c r="BQ196" s="4">
        <v>16671.339</v>
      </c>
      <c r="BR196" s="4">
        <v>4.0000000000000001E-3</v>
      </c>
      <c r="BS196" s="4">
        <v>-5</v>
      </c>
      <c r="BT196" s="4">
        <v>1.0547610000000001</v>
      </c>
      <c r="BU196" s="4">
        <v>9.7750000000000004E-2</v>
      </c>
      <c r="BV196" s="4">
        <v>21.306172</v>
      </c>
    </row>
    <row r="197" spans="1:74" x14ac:dyDescent="0.25">
      <c r="A197" s="2">
        <v>42801</v>
      </c>
      <c r="B197" s="3">
        <v>0.65503284722222221</v>
      </c>
      <c r="C197" s="4">
        <v>2.41</v>
      </c>
      <c r="D197" s="4">
        <v>6.0000000000000001E-3</v>
      </c>
      <c r="E197" s="4">
        <v>60</v>
      </c>
      <c r="F197" s="4">
        <v>293</v>
      </c>
      <c r="G197" s="4">
        <v>124.7</v>
      </c>
      <c r="H197" s="4">
        <v>0.7</v>
      </c>
      <c r="J197" s="4">
        <v>17.7</v>
      </c>
      <c r="K197" s="4">
        <v>0.98419999999999996</v>
      </c>
      <c r="L197" s="4">
        <v>2.3717999999999999</v>
      </c>
      <c r="M197" s="4">
        <v>5.8999999999999999E-3</v>
      </c>
      <c r="N197" s="4">
        <v>288.35980000000001</v>
      </c>
      <c r="O197" s="4">
        <v>122.7687</v>
      </c>
      <c r="P197" s="4">
        <v>411.1</v>
      </c>
      <c r="Q197" s="4">
        <v>248.86920000000001</v>
      </c>
      <c r="R197" s="4">
        <v>105.95569999999999</v>
      </c>
      <c r="S197" s="4">
        <v>354.8</v>
      </c>
      <c r="T197" s="4">
        <v>0.72030000000000005</v>
      </c>
      <c r="W197" s="4">
        <v>0</v>
      </c>
      <c r="X197" s="4">
        <v>17.419699999999999</v>
      </c>
      <c r="Y197" s="4">
        <v>11.9</v>
      </c>
      <c r="Z197" s="4">
        <v>812</v>
      </c>
      <c r="AA197" s="4">
        <v>829</v>
      </c>
      <c r="AB197" s="4">
        <v>852</v>
      </c>
      <c r="AC197" s="4">
        <v>29</v>
      </c>
      <c r="AD197" s="4">
        <v>16.23</v>
      </c>
      <c r="AE197" s="4">
        <v>0.37</v>
      </c>
      <c r="AF197" s="4">
        <v>958</v>
      </c>
      <c r="AG197" s="4">
        <v>10</v>
      </c>
      <c r="AH197" s="4">
        <v>31</v>
      </c>
      <c r="AI197" s="4">
        <v>32</v>
      </c>
      <c r="AJ197" s="4">
        <v>191</v>
      </c>
      <c r="AK197" s="4">
        <v>190.8</v>
      </c>
      <c r="AL197" s="4">
        <v>3.4</v>
      </c>
      <c r="AM197" s="4">
        <v>196</v>
      </c>
      <c r="AN197" s="4" t="s">
        <v>155</v>
      </c>
      <c r="AO197" s="4">
        <v>2</v>
      </c>
      <c r="AP197" s="5">
        <v>0.86337962962962955</v>
      </c>
      <c r="AQ197" s="4">
        <v>47.159301999999997</v>
      </c>
      <c r="AR197" s="4">
        <v>-88.489749000000003</v>
      </c>
      <c r="AS197" s="4">
        <v>312</v>
      </c>
      <c r="AT197" s="4">
        <v>0</v>
      </c>
      <c r="AU197" s="4">
        <v>12</v>
      </c>
      <c r="AV197" s="4">
        <v>7</v>
      </c>
      <c r="AW197" s="4" t="s">
        <v>406</v>
      </c>
      <c r="AX197" s="4">
        <v>1.6584000000000001</v>
      </c>
      <c r="AY197" s="4">
        <v>1.0708</v>
      </c>
      <c r="AZ197" s="4">
        <v>2.3353999999999999</v>
      </c>
      <c r="BA197" s="4">
        <v>13.836</v>
      </c>
      <c r="BB197" s="4">
        <v>84.71</v>
      </c>
      <c r="BC197" s="4">
        <v>6.12</v>
      </c>
      <c r="BD197" s="4">
        <v>1.609</v>
      </c>
      <c r="BE197" s="4">
        <v>3121.8380000000002</v>
      </c>
      <c r="BF197" s="4">
        <v>4.9470000000000001</v>
      </c>
      <c r="BG197" s="4">
        <v>39.746000000000002</v>
      </c>
      <c r="BH197" s="4">
        <v>16.922000000000001</v>
      </c>
      <c r="BI197" s="4">
        <v>56.667999999999999</v>
      </c>
      <c r="BJ197" s="4">
        <v>34.302999999999997</v>
      </c>
      <c r="BK197" s="4">
        <v>14.603999999999999</v>
      </c>
      <c r="BL197" s="4">
        <v>48.908000000000001</v>
      </c>
      <c r="BM197" s="4">
        <v>3.0800000000000001E-2</v>
      </c>
      <c r="BQ197" s="4">
        <v>16671.133999999998</v>
      </c>
      <c r="BR197" s="4">
        <v>4.7609999999999996E-3</v>
      </c>
      <c r="BS197" s="4">
        <v>-5</v>
      </c>
      <c r="BT197" s="4">
        <v>1.0557609999999999</v>
      </c>
      <c r="BU197" s="4">
        <v>0.11634700000000001</v>
      </c>
      <c r="BV197" s="4">
        <v>21.326371999999999</v>
      </c>
    </row>
    <row r="198" spans="1:74" x14ac:dyDescent="0.25">
      <c r="A198" s="2">
        <v>42801</v>
      </c>
      <c r="B198" s="3">
        <v>0.65504442129629636</v>
      </c>
      <c r="C198" s="4">
        <v>2.41</v>
      </c>
      <c r="D198" s="4">
        <v>6.0000000000000001E-3</v>
      </c>
      <c r="E198" s="4">
        <v>60</v>
      </c>
      <c r="F198" s="4">
        <v>288.89999999999998</v>
      </c>
      <c r="G198" s="4">
        <v>124.8</v>
      </c>
      <c r="H198" s="4">
        <v>-1.7</v>
      </c>
      <c r="J198" s="4">
        <v>17.7</v>
      </c>
      <c r="K198" s="4">
        <v>0.98409999999999997</v>
      </c>
      <c r="L198" s="4">
        <v>2.3717999999999999</v>
      </c>
      <c r="M198" s="4">
        <v>5.8999999999999999E-3</v>
      </c>
      <c r="N198" s="4">
        <v>284.26670000000001</v>
      </c>
      <c r="O198" s="4">
        <v>122.8626</v>
      </c>
      <c r="P198" s="4">
        <v>407.1</v>
      </c>
      <c r="Q198" s="4">
        <v>245.33670000000001</v>
      </c>
      <c r="R198" s="4">
        <v>106.0367</v>
      </c>
      <c r="S198" s="4">
        <v>351.4</v>
      </c>
      <c r="T198" s="4">
        <v>0</v>
      </c>
      <c r="W198" s="4">
        <v>0</v>
      </c>
      <c r="X198" s="4">
        <v>17.4191</v>
      </c>
      <c r="Y198" s="4">
        <v>11.8</v>
      </c>
      <c r="Z198" s="4">
        <v>813</v>
      </c>
      <c r="AA198" s="4">
        <v>830</v>
      </c>
      <c r="AB198" s="4">
        <v>853</v>
      </c>
      <c r="AC198" s="4">
        <v>29</v>
      </c>
      <c r="AD198" s="4">
        <v>16.23</v>
      </c>
      <c r="AE198" s="4">
        <v>0.37</v>
      </c>
      <c r="AF198" s="4">
        <v>958</v>
      </c>
      <c r="AG198" s="4">
        <v>10</v>
      </c>
      <c r="AH198" s="4">
        <v>31</v>
      </c>
      <c r="AI198" s="4">
        <v>32</v>
      </c>
      <c r="AJ198" s="4">
        <v>191</v>
      </c>
      <c r="AK198" s="4">
        <v>191</v>
      </c>
      <c r="AL198" s="4">
        <v>3.3</v>
      </c>
      <c r="AM198" s="4">
        <v>196</v>
      </c>
      <c r="AN198" s="4" t="s">
        <v>155</v>
      </c>
      <c r="AO198" s="4">
        <v>2</v>
      </c>
      <c r="AP198" s="5">
        <v>0.8633912037037037</v>
      </c>
      <c r="AQ198" s="4">
        <v>47.159301999999997</v>
      </c>
      <c r="AR198" s="4">
        <v>-88.489748000000006</v>
      </c>
      <c r="AS198" s="4">
        <v>312.2</v>
      </c>
      <c r="AT198" s="4">
        <v>0</v>
      </c>
      <c r="AU198" s="4">
        <v>12</v>
      </c>
      <c r="AV198" s="4">
        <v>7</v>
      </c>
      <c r="AW198" s="4" t="s">
        <v>406</v>
      </c>
      <c r="AX198" s="4">
        <v>1.4</v>
      </c>
      <c r="AY198" s="4">
        <v>1.3062</v>
      </c>
      <c r="AZ198" s="4">
        <v>2.4708000000000001</v>
      </c>
      <c r="BA198" s="4">
        <v>13.836</v>
      </c>
      <c r="BB198" s="4">
        <v>84.72</v>
      </c>
      <c r="BC198" s="4">
        <v>6.12</v>
      </c>
      <c r="BD198" s="4">
        <v>1.613</v>
      </c>
      <c r="BE198" s="4">
        <v>3121.9360000000001</v>
      </c>
      <c r="BF198" s="4">
        <v>4.9470000000000001</v>
      </c>
      <c r="BG198" s="4">
        <v>39.185000000000002</v>
      </c>
      <c r="BH198" s="4">
        <v>16.936</v>
      </c>
      <c r="BI198" s="4">
        <v>56.121000000000002</v>
      </c>
      <c r="BJ198" s="4">
        <v>33.817999999999998</v>
      </c>
      <c r="BK198" s="4">
        <v>14.617000000000001</v>
      </c>
      <c r="BL198" s="4">
        <v>48.435000000000002</v>
      </c>
      <c r="BM198" s="4">
        <v>0</v>
      </c>
      <c r="BQ198" s="4">
        <v>16671.657999999999</v>
      </c>
      <c r="BR198" s="4">
        <v>2.7169999999999998E-3</v>
      </c>
      <c r="BS198" s="4">
        <v>-5</v>
      </c>
      <c r="BT198" s="4">
        <v>1.054478</v>
      </c>
      <c r="BU198" s="4">
        <v>6.6396999999999998E-2</v>
      </c>
      <c r="BV198" s="4">
        <v>21.300456000000001</v>
      </c>
    </row>
    <row r="199" spans="1:74" x14ac:dyDescent="0.25">
      <c r="A199" s="2">
        <v>42801</v>
      </c>
      <c r="B199" s="3">
        <v>0.6550559953703704</v>
      </c>
      <c r="C199" s="4">
        <v>2.41</v>
      </c>
      <c r="D199" s="4">
        <v>6.0000000000000001E-3</v>
      </c>
      <c r="E199" s="4">
        <v>60</v>
      </c>
      <c r="F199" s="4">
        <v>285.3</v>
      </c>
      <c r="G199" s="4">
        <v>125</v>
      </c>
      <c r="H199" s="4">
        <v>2.2999999999999998</v>
      </c>
      <c r="J199" s="4">
        <v>17.7</v>
      </c>
      <c r="K199" s="4">
        <v>0.98419999999999996</v>
      </c>
      <c r="L199" s="4">
        <v>2.3717999999999999</v>
      </c>
      <c r="M199" s="4">
        <v>5.8999999999999999E-3</v>
      </c>
      <c r="N199" s="4">
        <v>280.74709999999999</v>
      </c>
      <c r="O199" s="4">
        <v>123.0616</v>
      </c>
      <c r="P199" s="4">
        <v>403.8</v>
      </c>
      <c r="Q199" s="4">
        <v>242.29910000000001</v>
      </c>
      <c r="R199" s="4">
        <v>106.2084</v>
      </c>
      <c r="S199" s="4">
        <v>348.5</v>
      </c>
      <c r="T199" s="4">
        <v>2.2761999999999998</v>
      </c>
      <c r="W199" s="4">
        <v>0</v>
      </c>
      <c r="X199" s="4">
        <v>17.419499999999999</v>
      </c>
      <c r="Y199" s="4">
        <v>11.9</v>
      </c>
      <c r="Z199" s="4">
        <v>813</v>
      </c>
      <c r="AA199" s="4">
        <v>830</v>
      </c>
      <c r="AB199" s="4">
        <v>853</v>
      </c>
      <c r="AC199" s="4">
        <v>29</v>
      </c>
      <c r="AD199" s="4">
        <v>16.23</v>
      </c>
      <c r="AE199" s="4">
        <v>0.37</v>
      </c>
      <c r="AF199" s="4">
        <v>958</v>
      </c>
      <c r="AG199" s="4">
        <v>10</v>
      </c>
      <c r="AH199" s="4">
        <v>31</v>
      </c>
      <c r="AI199" s="4">
        <v>32</v>
      </c>
      <c r="AJ199" s="4">
        <v>191</v>
      </c>
      <c r="AK199" s="4">
        <v>191</v>
      </c>
      <c r="AL199" s="4">
        <v>3.4</v>
      </c>
      <c r="AM199" s="4">
        <v>196</v>
      </c>
      <c r="AN199" s="4" t="s">
        <v>155</v>
      </c>
      <c r="AO199" s="4">
        <v>2</v>
      </c>
      <c r="AP199" s="5">
        <v>0.86340277777777785</v>
      </c>
      <c r="AQ199" s="4">
        <v>47.159303000000001</v>
      </c>
      <c r="AR199" s="4">
        <v>-88.489745999999997</v>
      </c>
      <c r="AS199" s="4">
        <v>312.3</v>
      </c>
      <c r="AT199" s="4">
        <v>0</v>
      </c>
      <c r="AU199" s="4">
        <v>12</v>
      </c>
      <c r="AV199" s="4">
        <v>7</v>
      </c>
      <c r="AW199" s="4" t="s">
        <v>406</v>
      </c>
      <c r="AX199" s="4">
        <v>1.4</v>
      </c>
      <c r="AY199" s="4">
        <v>1.5</v>
      </c>
      <c r="AZ199" s="4">
        <v>2.6</v>
      </c>
      <c r="BA199" s="4">
        <v>13.836</v>
      </c>
      <c r="BB199" s="4">
        <v>84.71</v>
      </c>
      <c r="BC199" s="4">
        <v>6.12</v>
      </c>
      <c r="BD199" s="4">
        <v>1.61</v>
      </c>
      <c r="BE199" s="4">
        <v>3121.6309999999999</v>
      </c>
      <c r="BF199" s="4">
        <v>4.9459999999999997</v>
      </c>
      <c r="BG199" s="4">
        <v>38.695</v>
      </c>
      <c r="BH199" s="4">
        <v>16.960999999999999</v>
      </c>
      <c r="BI199" s="4">
        <v>55.655999999999999</v>
      </c>
      <c r="BJ199" s="4">
        <v>33.396000000000001</v>
      </c>
      <c r="BK199" s="4">
        <v>14.638999999999999</v>
      </c>
      <c r="BL199" s="4">
        <v>48.033999999999999</v>
      </c>
      <c r="BM199" s="4">
        <v>9.7299999999999998E-2</v>
      </c>
      <c r="BQ199" s="4">
        <v>16670.027999999998</v>
      </c>
      <c r="BR199" s="4">
        <v>5.0439999999999999E-3</v>
      </c>
      <c r="BS199" s="4">
        <v>-5</v>
      </c>
      <c r="BT199" s="4">
        <v>1.0555220000000001</v>
      </c>
      <c r="BU199" s="4">
        <v>0.123263</v>
      </c>
      <c r="BV199" s="4">
        <v>21.321543999999999</v>
      </c>
    </row>
    <row r="200" spans="1:74" x14ac:dyDescent="0.25">
      <c r="A200" s="2">
        <v>42801</v>
      </c>
      <c r="B200" s="3">
        <v>0.65506756944444444</v>
      </c>
      <c r="C200" s="4">
        <v>2.41</v>
      </c>
      <c r="D200" s="4">
        <v>6.0000000000000001E-3</v>
      </c>
      <c r="E200" s="4">
        <v>60</v>
      </c>
      <c r="F200" s="4">
        <v>283.89999999999998</v>
      </c>
      <c r="G200" s="4">
        <v>125.2</v>
      </c>
      <c r="H200" s="4">
        <v>0.5</v>
      </c>
      <c r="J200" s="4">
        <v>17.7</v>
      </c>
      <c r="K200" s="4">
        <v>0.98419999999999996</v>
      </c>
      <c r="L200" s="4">
        <v>2.3717999999999999</v>
      </c>
      <c r="M200" s="4">
        <v>5.8999999999999999E-3</v>
      </c>
      <c r="N200" s="4">
        <v>279.40449999999998</v>
      </c>
      <c r="O200" s="4">
        <v>123.2603</v>
      </c>
      <c r="P200" s="4">
        <v>402.7</v>
      </c>
      <c r="Q200" s="4">
        <v>241.1403</v>
      </c>
      <c r="R200" s="4">
        <v>106.38</v>
      </c>
      <c r="S200" s="4">
        <v>347.5</v>
      </c>
      <c r="T200" s="4">
        <v>0.51790000000000003</v>
      </c>
      <c r="W200" s="4">
        <v>0</v>
      </c>
      <c r="X200" s="4">
        <v>17.419699999999999</v>
      </c>
      <c r="Y200" s="4">
        <v>11.9</v>
      </c>
      <c r="Z200" s="4">
        <v>813</v>
      </c>
      <c r="AA200" s="4">
        <v>830</v>
      </c>
      <c r="AB200" s="4">
        <v>854</v>
      </c>
      <c r="AC200" s="4">
        <v>29</v>
      </c>
      <c r="AD200" s="4">
        <v>16.23</v>
      </c>
      <c r="AE200" s="4">
        <v>0.37</v>
      </c>
      <c r="AF200" s="4">
        <v>958</v>
      </c>
      <c r="AG200" s="4">
        <v>10</v>
      </c>
      <c r="AH200" s="4">
        <v>31</v>
      </c>
      <c r="AI200" s="4">
        <v>32</v>
      </c>
      <c r="AJ200" s="4">
        <v>191</v>
      </c>
      <c r="AK200" s="4">
        <v>190.2</v>
      </c>
      <c r="AL200" s="4">
        <v>3.4</v>
      </c>
      <c r="AM200" s="4">
        <v>196</v>
      </c>
      <c r="AN200" s="4" t="s">
        <v>155</v>
      </c>
      <c r="AO200" s="4">
        <v>2</v>
      </c>
      <c r="AP200" s="5">
        <v>0.86341435185185189</v>
      </c>
      <c r="AQ200" s="4">
        <v>47.159303999999999</v>
      </c>
      <c r="AR200" s="4">
        <v>-88.489744000000002</v>
      </c>
      <c r="AS200" s="4">
        <v>311.89999999999998</v>
      </c>
      <c r="AT200" s="4">
        <v>0</v>
      </c>
      <c r="AU200" s="4">
        <v>12</v>
      </c>
      <c r="AV200" s="4">
        <v>7</v>
      </c>
      <c r="AW200" s="4" t="s">
        <v>406</v>
      </c>
      <c r="AX200" s="4">
        <v>1.4</v>
      </c>
      <c r="AY200" s="4">
        <v>1.5</v>
      </c>
      <c r="AZ200" s="4">
        <v>2.6</v>
      </c>
      <c r="BA200" s="4">
        <v>13.836</v>
      </c>
      <c r="BB200" s="4">
        <v>84.72</v>
      </c>
      <c r="BC200" s="4">
        <v>6.12</v>
      </c>
      <c r="BD200" s="4">
        <v>1.609</v>
      </c>
      <c r="BE200" s="4">
        <v>3121.8649999999998</v>
      </c>
      <c r="BF200" s="4">
        <v>4.9470000000000001</v>
      </c>
      <c r="BG200" s="4">
        <v>38.512</v>
      </c>
      <c r="BH200" s="4">
        <v>16.989999999999998</v>
      </c>
      <c r="BI200" s="4">
        <v>55.502000000000002</v>
      </c>
      <c r="BJ200" s="4">
        <v>33.238</v>
      </c>
      <c r="BK200" s="4">
        <v>14.663</v>
      </c>
      <c r="BL200" s="4">
        <v>47.901000000000003</v>
      </c>
      <c r="BM200" s="4">
        <v>2.2100000000000002E-2</v>
      </c>
      <c r="BQ200" s="4">
        <v>16671.277999999998</v>
      </c>
      <c r="BR200" s="4">
        <v>2.9559999999999999E-3</v>
      </c>
      <c r="BS200" s="4">
        <v>-5</v>
      </c>
      <c r="BT200" s="4">
        <v>1.054478</v>
      </c>
      <c r="BU200" s="4">
        <v>7.2236999999999996E-2</v>
      </c>
      <c r="BV200" s="4">
        <v>21.300456000000001</v>
      </c>
    </row>
    <row r="201" spans="1:74" x14ac:dyDescent="0.25">
      <c r="A201" s="2">
        <v>42801</v>
      </c>
      <c r="B201" s="3">
        <v>0.65507914351851848</v>
      </c>
      <c r="C201" s="4">
        <v>2.41</v>
      </c>
      <c r="D201" s="4">
        <v>6.0000000000000001E-3</v>
      </c>
      <c r="E201" s="4">
        <v>60</v>
      </c>
      <c r="F201" s="4">
        <v>282.60000000000002</v>
      </c>
      <c r="G201" s="4">
        <v>125.9</v>
      </c>
      <c r="H201" s="4">
        <v>-0.6</v>
      </c>
      <c r="J201" s="4">
        <v>17.7</v>
      </c>
      <c r="K201" s="4">
        <v>0.98429999999999995</v>
      </c>
      <c r="L201" s="4">
        <v>2.3721999999999999</v>
      </c>
      <c r="M201" s="4">
        <v>5.8999999999999999E-3</v>
      </c>
      <c r="N201" s="4">
        <v>278.17809999999997</v>
      </c>
      <c r="O201" s="4">
        <v>123.90730000000001</v>
      </c>
      <c r="P201" s="4">
        <v>402.1</v>
      </c>
      <c r="Q201" s="4">
        <v>239.84299999999999</v>
      </c>
      <c r="R201" s="4">
        <v>106.8319</v>
      </c>
      <c r="S201" s="4">
        <v>346.7</v>
      </c>
      <c r="T201" s="4">
        <v>0</v>
      </c>
      <c r="W201" s="4">
        <v>0</v>
      </c>
      <c r="X201" s="4">
        <v>17.4221</v>
      </c>
      <c r="Y201" s="4">
        <v>11.9</v>
      </c>
      <c r="Z201" s="4">
        <v>814</v>
      </c>
      <c r="AA201" s="4">
        <v>830</v>
      </c>
      <c r="AB201" s="4">
        <v>854</v>
      </c>
      <c r="AC201" s="4">
        <v>28.2</v>
      </c>
      <c r="AD201" s="4">
        <v>15.8</v>
      </c>
      <c r="AE201" s="4">
        <v>0.36</v>
      </c>
      <c r="AF201" s="4">
        <v>958</v>
      </c>
      <c r="AG201" s="4">
        <v>10</v>
      </c>
      <c r="AH201" s="4">
        <v>31</v>
      </c>
      <c r="AI201" s="4">
        <v>32</v>
      </c>
      <c r="AJ201" s="4">
        <v>191</v>
      </c>
      <c r="AK201" s="4">
        <v>190</v>
      </c>
      <c r="AL201" s="4">
        <v>3.5</v>
      </c>
      <c r="AM201" s="4">
        <v>196</v>
      </c>
      <c r="AN201" s="4" t="s">
        <v>155</v>
      </c>
      <c r="AO201" s="4">
        <v>2</v>
      </c>
      <c r="AP201" s="5">
        <v>0.86342592592592593</v>
      </c>
      <c r="AQ201" s="4">
        <v>47.159305000000003</v>
      </c>
      <c r="AR201" s="4">
        <v>-88.489743000000004</v>
      </c>
      <c r="AS201" s="4">
        <v>311.39999999999998</v>
      </c>
      <c r="AT201" s="4">
        <v>0</v>
      </c>
      <c r="AU201" s="4">
        <v>12</v>
      </c>
      <c r="AV201" s="4">
        <v>8</v>
      </c>
      <c r="AW201" s="4" t="s">
        <v>417</v>
      </c>
      <c r="AX201" s="4">
        <v>1.4</v>
      </c>
      <c r="AY201" s="4">
        <v>1.5</v>
      </c>
      <c r="AZ201" s="4">
        <v>2.6</v>
      </c>
      <c r="BA201" s="4">
        <v>13.836</v>
      </c>
      <c r="BB201" s="4">
        <v>84.72</v>
      </c>
      <c r="BC201" s="4">
        <v>6.12</v>
      </c>
      <c r="BD201" s="4">
        <v>1.595</v>
      </c>
      <c r="BE201" s="4">
        <v>3121.9319999999998</v>
      </c>
      <c r="BF201" s="4">
        <v>4.9470000000000001</v>
      </c>
      <c r="BG201" s="4">
        <v>38.338999999999999</v>
      </c>
      <c r="BH201" s="4">
        <v>17.077000000000002</v>
      </c>
      <c r="BI201" s="4">
        <v>55.415999999999997</v>
      </c>
      <c r="BJ201" s="4">
        <v>33.055</v>
      </c>
      <c r="BK201" s="4">
        <v>14.724</v>
      </c>
      <c r="BL201" s="4">
        <v>47.779000000000003</v>
      </c>
      <c r="BM201" s="4">
        <v>0</v>
      </c>
      <c r="BQ201" s="4">
        <v>16671.636999999999</v>
      </c>
      <c r="BR201" s="4">
        <v>2.761E-3</v>
      </c>
      <c r="BS201" s="4">
        <v>-5</v>
      </c>
      <c r="BT201" s="4">
        <v>1.0547610000000001</v>
      </c>
      <c r="BU201" s="4">
        <v>6.7472000000000004E-2</v>
      </c>
      <c r="BV201" s="4">
        <v>21.306172</v>
      </c>
    </row>
    <row r="202" spans="1:74" x14ac:dyDescent="0.25">
      <c r="A202" s="2">
        <v>42801</v>
      </c>
      <c r="B202" s="3">
        <v>0.65509071759259252</v>
      </c>
      <c r="C202" s="4">
        <v>2.41</v>
      </c>
      <c r="D202" s="4">
        <v>6.0000000000000001E-3</v>
      </c>
      <c r="E202" s="4">
        <v>60</v>
      </c>
      <c r="F202" s="4">
        <v>277.7</v>
      </c>
      <c r="G202" s="4">
        <v>126.7</v>
      </c>
      <c r="H202" s="4">
        <v>1.4</v>
      </c>
      <c r="J202" s="4">
        <v>17.7</v>
      </c>
      <c r="K202" s="4">
        <v>0.98429999999999995</v>
      </c>
      <c r="L202" s="4">
        <v>2.3723000000000001</v>
      </c>
      <c r="M202" s="4">
        <v>5.8999999999999999E-3</v>
      </c>
      <c r="N202" s="4">
        <v>273.35039999999998</v>
      </c>
      <c r="O202" s="4">
        <v>124.75879999999999</v>
      </c>
      <c r="P202" s="4">
        <v>398.1</v>
      </c>
      <c r="Q202" s="4">
        <v>235.607</v>
      </c>
      <c r="R202" s="4">
        <v>107.5325</v>
      </c>
      <c r="S202" s="4">
        <v>343.1</v>
      </c>
      <c r="T202" s="4">
        <v>1.4365000000000001</v>
      </c>
      <c r="W202" s="4">
        <v>0</v>
      </c>
      <c r="X202" s="4">
        <v>17.422799999999999</v>
      </c>
      <c r="Y202" s="4">
        <v>11.9</v>
      </c>
      <c r="Z202" s="4">
        <v>813</v>
      </c>
      <c r="AA202" s="4">
        <v>830</v>
      </c>
      <c r="AB202" s="4">
        <v>853</v>
      </c>
      <c r="AC202" s="4">
        <v>28</v>
      </c>
      <c r="AD202" s="4">
        <v>15.67</v>
      </c>
      <c r="AE202" s="4">
        <v>0.36</v>
      </c>
      <c r="AF202" s="4">
        <v>958</v>
      </c>
      <c r="AG202" s="4">
        <v>10</v>
      </c>
      <c r="AH202" s="4">
        <v>31</v>
      </c>
      <c r="AI202" s="4">
        <v>32</v>
      </c>
      <c r="AJ202" s="4">
        <v>191</v>
      </c>
      <c r="AK202" s="4">
        <v>190.8</v>
      </c>
      <c r="AL202" s="4">
        <v>3.5</v>
      </c>
      <c r="AM202" s="4">
        <v>195.7</v>
      </c>
      <c r="AN202" s="4" t="s">
        <v>155</v>
      </c>
      <c r="AO202" s="4">
        <v>2</v>
      </c>
      <c r="AP202" s="5">
        <v>0.86343749999999997</v>
      </c>
      <c r="AQ202" s="4">
        <v>47.159305000000003</v>
      </c>
      <c r="AR202" s="4">
        <v>-88.489743000000004</v>
      </c>
      <c r="AS202" s="4">
        <v>311.39999999999998</v>
      </c>
      <c r="AT202" s="4">
        <v>0</v>
      </c>
      <c r="AU202" s="4">
        <v>12</v>
      </c>
      <c r="AV202" s="4">
        <v>8</v>
      </c>
      <c r="AW202" s="4" t="s">
        <v>417</v>
      </c>
      <c r="AX202" s="4">
        <v>1.4</v>
      </c>
      <c r="AY202" s="4">
        <v>1.5</v>
      </c>
      <c r="AZ202" s="4">
        <v>2.6</v>
      </c>
      <c r="BA202" s="4">
        <v>13.836</v>
      </c>
      <c r="BB202" s="4">
        <v>84.71</v>
      </c>
      <c r="BC202" s="4">
        <v>6.12</v>
      </c>
      <c r="BD202" s="4">
        <v>1.591</v>
      </c>
      <c r="BE202" s="4">
        <v>3121.739</v>
      </c>
      <c r="BF202" s="4">
        <v>4.9470000000000001</v>
      </c>
      <c r="BG202" s="4">
        <v>37.67</v>
      </c>
      <c r="BH202" s="4">
        <v>17.193000000000001</v>
      </c>
      <c r="BI202" s="4">
        <v>54.862000000000002</v>
      </c>
      <c r="BJ202" s="4">
        <v>32.468000000000004</v>
      </c>
      <c r="BK202" s="4">
        <v>14.819000000000001</v>
      </c>
      <c r="BL202" s="4">
        <v>47.286999999999999</v>
      </c>
      <c r="BM202" s="4">
        <v>6.1400000000000003E-2</v>
      </c>
      <c r="BQ202" s="4">
        <v>16670.61</v>
      </c>
      <c r="BR202" s="4">
        <v>3.761E-3</v>
      </c>
      <c r="BS202" s="4">
        <v>-5</v>
      </c>
      <c r="BT202" s="4">
        <v>1.056522</v>
      </c>
      <c r="BU202" s="4">
        <v>9.1910000000000006E-2</v>
      </c>
      <c r="BV202" s="4">
        <v>21.341743999999998</v>
      </c>
    </row>
    <row r="203" spans="1:74" x14ac:dyDescent="0.25">
      <c r="A203" s="2">
        <v>42801</v>
      </c>
      <c r="B203" s="3">
        <v>0.65510229166666667</v>
      </c>
      <c r="C203" s="4">
        <v>2.41</v>
      </c>
      <c r="D203" s="4">
        <v>6.0000000000000001E-3</v>
      </c>
      <c r="E203" s="4">
        <v>60</v>
      </c>
      <c r="F203" s="4">
        <v>275.89999999999998</v>
      </c>
      <c r="G203" s="4">
        <v>126.9</v>
      </c>
      <c r="H203" s="4">
        <v>0</v>
      </c>
      <c r="J203" s="4">
        <v>17.7</v>
      </c>
      <c r="K203" s="4">
        <v>0.98429999999999995</v>
      </c>
      <c r="L203" s="4">
        <v>2.3721999999999999</v>
      </c>
      <c r="M203" s="4">
        <v>5.8999999999999999E-3</v>
      </c>
      <c r="N203" s="4">
        <v>271.56900000000002</v>
      </c>
      <c r="O203" s="4">
        <v>124.9509</v>
      </c>
      <c r="P203" s="4">
        <v>396.5</v>
      </c>
      <c r="Q203" s="4">
        <v>234.07149999999999</v>
      </c>
      <c r="R203" s="4">
        <v>107.69799999999999</v>
      </c>
      <c r="S203" s="4">
        <v>341.8</v>
      </c>
      <c r="T203" s="4">
        <v>0</v>
      </c>
      <c r="W203" s="4">
        <v>0</v>
      </c>
      <c r="X203" s="4">
        <v>17.4221</v>
      </c>
      <c r="Y203" s="4">
        <v>11.8</v>
      </c>
      <c r="Z203" s="4">
        <v>814</v>
      </c>
      <c r="AA203" s="4">
        <v>830</v>
      </c>
      <c r="AB203" s="4">
        <v>853</v>
      </c>
      <c r="AC203" s="4">
        <v>28</v>
      </c>
      <c r="AD203" s="4">
        <v>15.67</v>
      </c>
      <c r="AE203" s="4">
        <v>0.36</v>
      </c>
      <c r="AF203" s="4">
        <v>958</v>
      </c>
      <c r="AG203" s="4">
        <v>10</v>
      </c>
      <c r="AH203" s="4">
        <v>31</v>
      </c>
      <c r="AI203" s="4">
        <v>32</v>
      </c>
      <c r="AJ203" s="4">
        <v>191</v>
      </c>
      <c r="AK203" s="4">
        <v>191</v>
      </c>
      <c r="AL203" s="4">
        <v>3.4</v>
      </c>
      <c r="AM203" s="4">
        <v>195.3</v>
      </c>
      <c r="AN203" s="4" t="s">
        <v>155</v>
      </c>
      <c r="AO203" s="4">
        <v>2</v>
      </c>
      <c r="AP203" s="5">
        <v>0.86344907407407412</v>
      </c>
      <c r="AQ203" s="4">
        <v>47.159305000000003</v>
      </c>
      <c r="AR203" s="4">
        <v>-88.489743000000004</v>
      </c>
      <c r="AS203" s="4">
        <v>311.5</v>
      </c>
      <c r="AT203" s="4">
        <v>0</v>
      </c>
      <c r="AU203" s="4">
        <v>12</v>
      </c>
      <c r="AV203" s="4">
        <v>8</v>
      </c>
      <c r="AW203" s="4" t="s">
        <v>417</v>
      </c>
      <c r="AX203" s="4">
        <v>1.4</v>
      </c>
      <c r="AY203" s="4">
        <v>1.5708</v>
      </c>
      <c r="AZ203" s="4">
        <v>2.6354000000000002</v>
      </c>
      <c r="BA203" s="4">
        <v>13.836</v>
      </c>
      <c r="BB203" s="4">
        <v>84.72</v>
      </c>
      <c r="BC203" s="4">
        <v>6.12</v>
      </c>
      <c r="BD203" s="4">
        <v>1.595</v>
      </c>
      <c r="BE203" s="4">
        <v>3121.933</v>
      </c>
      <c r="BF203" s="4">
        <v>4.9470000000000001</v>
      </c>
      <c r="BG203" s="4">
        <v>37.427999999999997</v>
      </c>
      <c r="BH203" s="4">
        <v>17.221</v>
      </c>
      <c r="BI203" s="4">
        <v>54.649000000000001</v>
      </c>
      <c r="BJ203" s="4">
        <v>32.26</v>
      </c>
      <c r="BK203" s="4">
        <v>14.843</v>
      </c>
      <c r="BL203" s="4">
        <v>47.103000000000002</v>
      </c>
      <c r="BM203" s="4">
        <v>0</v>
      </c>
      <c r="BQ203" s="4">
        <v>16671.644</v>
      </c>
      <c r="BR203" s="4">
        <v>1.95E-4</v>
      </c>
      <c r="BS203" s="4">
        <v>-5</v>
      </c>
      <c r="BT203" s="4">
        <v>1.0547169999999999</v>
      </c>
      <c r="BU203" s="4">
        <v>4.7650000000000001E-3</v>
      </c>
      <c r="BV203" s="4">
        <v>21.305282999999999</v>
      </c>
    </row>
    <row r="204" spans="1:74" x14ac:dyDescent="0.25">
      <c r="A204" s="2">
        <v>42801</v>
      </c>
      <c r="B204" s="3">
        <v>0.65511386574074071</v>
      </c>
      <c r="C204" s="4">
        <v>2.4039999999999999</v>
      </c>
      <c r="D204" s="4">
        <v>6.0000000000000001E-3</v>
      </c>
      <c r="E204" s="4">
        <v>60</v>
      </c>
      <c r="F204" s="4">
        <v>272.89999999999998</v>
      </c>
      <c r="G204" s="4">
        <v>127.2</v>
      </c>
      <c r="H204" s="4">
        <v>2.2999999999999998</v>
      </c>
      <c r="J204" s="4">
        <v>17.7</v>
      </c>
      <c r="K204" s="4">
        <v>0.98440000000000005</v>
      </c>
      <c r="L204" s="4">
        <v>2.3666999999999998</v>
      </c>
      <c r="M204" s="4">
        <v>5.8999999999999999E-3</v>
      </c>
      <c r="N204" s="4">
        <v>268.66090000000003</v>
      </c>
      <c r="O204" s="4">
        <v>125.256</v>
      </c>
      <c r="P204" s="4">
        <v>393.9</v>
      </c>
      <c r="Q204" s="4">
        <v>231.565</v>
      </c>
      <c r="R204" s="4">
        <v>107.961</v>
      </c>
      <c r="S204" s="4">
        <v>339.5</v>
      </c>
      <c r="T204" s="4">
        <v>2.2854000000000001</v>
      </c>
      <c r="W204" s="4">
        <v>0</v>
      </c>
      <c r="X204" s="4">
        <v>17.423400000000001</v>
      </c>
      <c r="Y204" s="4">
        <v>11.9</v>
      </c>
      <c r="Z204" s="4">
        <v>813</v>
      </c>
      <c r="AA204" s="4">
        <v>830</v>
      </c>
      <c r="AB204" s="4">
        <v>852</v>
      </c>
      <c r="AC204" s="4">
        <v>28</v>
      </c>
      <c r="AD204" s="4">
        <v>15.67</v>
      </c>
      <c r="AE204" s="4">
        <v>0.36</v>
      </c>
      <c r="AF204" s="4">
        <v>958</v>
      </c>
      <c r="AG204" s="4">
        <v>10</v>
      </c>
      <c r="AH204" s="4">
        <v>31</v>
      </c>
      <c r="AI204" s="4">
        <v>32</v>
      </c>
      <c r="AJ204" s="4">
        <v>191</v>
      </c>
      <c r="AK204" s="4">
        <v>191</v>
      </c>
      <c r="AL204" s="4">
        <v>3.5</v>
      </c>
      <c r="AM204" s="4">
        <v>195</v>
      </c>
      <c r="AN204" s="4" t="s">
        <v>155</v>
      </c>
      <c r="AO204" s="4">
        <v>2</v>
      </c>
      <c r="AP204" s="5">
        <v>0.86346064814814805</v>
      </c>
      <c r="AQ204" s="4">
        <v>47.159306000000001</v>
      </c>
      <c r="AR204" s="4">
        <v>-88.489740999999995</v>
      </c>
      <c r="AS204" s="4">
        <v>311.7</v>
      </c>
      <c r="AT204" s="4">
        <v>0</v>
      </c>
      <c r="AU204" s="4">
        <v>12</v>
      </c>
      <c r="AV204" s="4">
        <v>8</v>
      </c>
      <c r="AW204" s="4" t="s">
        <v>417</v>
      </c>
      <c r="AX204" s="4">
        <v>1.4</v>
      </c>
      <c r="AY204" s="4">
        <v>1.7</v>
      </c>
      <c r="AZ204" s="4">
        <v>2.7</v>
      </c>
      <c r="BA204" s="4">
        <v>13.836</v>
      </c>
      <c r="BB204" s="4">
        <v>84.91</v>
      </c>
      <c r="BC204" s="4">
        <v>6.14</v>
      </c>
      <c r="BD204" s="4">
        <v>1.587</v>
      </c>
      <c r="BE204" s="4">
        <v>3121.732</v>
      </c>
      <c r="BF204" s="4">
        <v>4.9580000000000002</v>
      </c>
      <c r="BG204" s="4">
        <v>37.110999999999997</v>
      </c>
      <c r="BH204" s="4">
        <v>17.302</v>
      </c>
      <c r="BI204" s="4">
        <v>54.411999999999999</v>
      </c>
      <c r="BJ204" s="4">
        <v>31.986000000000001</v>
      </c>
      <c r="BK204" s="4">
        <v>14.913</v>
      </c>
      <c r="BL204" s="4">
        <v>46.899000000000001</v>
      </c>
      <c r="BM204" s="4">
        <v>9.7900000000000001E-2</v>
      </c>
      <c r="BQ204" s="4">
        <v>16710.508999999998</v>
      </c>
      <c r="BR204" s="4">
        <v>4.3270000000000001E-3</v>
      </c>
      <c r="BS204" s="4">
        <v>-5</v>
      </c>
      <c r="BT204" s="4">
        <v>1.0562830000000001</v>
      </c>
      <c r="BU204" s="4">
        <v>0.105741</v>
      </c>
      <c r="BV204" s="4">
        <v>21.336917</v>
      </c>
    </row>
    <row r="205" spans="1:74" x14ac:dyDescent="0.25">
      <c r="A205" s="2">
        <v>42801</v>
      </c>
      <c r="B205" s="3">
        <v>0.65512543981481486</v>
      </c>
      <c r="C205" s="4">
        <v>2.4</v>
      </c>
      <c r="D205" s="4">
        <v>6.0000000000000001E-3</v>
      </c>
      <c r="E205" s="4">
        <v>60</v>
      </c>
      <c r="F205" s="4">
        <v>271.2</v>
      </c>
      <c r="G205" s="4">
        <v>127.5</v>
      </c>
      <c r="H205" s="4">
        <v>0.7</v>
      </c>
      <c r="J205" s="4">
        <v>17.7</v>
      </c>
      <c r="K205" s="4">
        <v>0.98450000000000004</v>
      </c>
      <c r="L205" s="4">
        <v>2.3628</v>
      </c>
      <c r="M205" s="4">
        <v>5.8999999999999999E-3</v>
      </c>
      <c r="N205" s="4">
        <v>266.94850000000002</v>
      </c>
      <c r="O205" s="4">
        <v>125.56489999999999</v>
      </c>
      <c r="P205" s="4">
        <v>392.5</v>
      </c>
      <c r="Q205" s="4">
        <v>229.8605</v>
      </c>
      <c r="R205" s="4">
        <v>108.1198</v>
      </c>
      <c r="S205" s="4">
        <v>338</v>
      </c>
      <c r="T205" s="4">
        <v>0.72130000000000005</v>
      </c>
      <c r="W205" s="4">
        <v>0</v>
      </c>
      <c r="X205" s="4">
        <v>17.4254</v>
      </c>
      <c r="Y205" s="4">
        <v>11.9</v>
      </c>
      <c r="Z205" s="4">
        <v>813</v>
      </c>
      <c r="AA205" s="4">
        <v>831</v>
      </c>
      <c r="AB205" s="4">
        <v>853</v>
      </c>
      <c r="AC205" s="4">
        <v>27.2</v>
      </c>
      <c r="AD205" s="4">
        <v>15.24</v>
      </c>
      <c r="AE205" s="4">
        <v>0.35</v>
      </c>
      <c r="AF205" s="4">
        <v>958</v>
      </c>
      <c r="AG205" s="4">
        <v>10</v>
      </c>
      <c r="AH205" s="4">
        <v>31</v>
      </c>
      <c r="AI205" s="4">
        <v>32</v>
      </c>
      <c r="AJ205" s="4">
        <v>191</v>
      </c>
      <c r="AK205" s="4">
        <v>191</v>
      </c>
      <c r="AL205" s="4">
        <v>3.4</v>
      </c>
      <c r="AM205" s="4">
        <v>195.4</v>
      </c>
      <c r="AN205" s="4" t="s">
        <v>155</v>
      </c>
      <c r="AO205" s="4">
        <v>2</v>
      </c>
      <c r="AP205" s="5">
        <v>0.8634722222222222</v>
      </c>
      <c r="AQ205" s="4">
        <v>47.159306999999998</v>
      </c>
      <c r="AR205" s="4">
        <v>-88.489739999999998</v>
      </c>
      <c r="AS205" s="4">
        <v>311.8</v>
      </c>
      <c r="AT205" s="4">
        <v>0</v>
      </c>
      <c r="AU205" s="4">
        <v>12</v>
      </c>
      <c r="AV205" s="4">
        <v>7</v>
      </c>
      <c r="AW205" s="4" t="s">
        <v>419</v>
      </c>
      <c r="AX205" s="4">
        <v>1.4</v>
      </c>
      <c r="AY205" s="4">
        <v>1.7</v>
      </c>
      <c r="AZ205" s="4">
        <v>2.7</v>
      </c>
      <c r="BA205" s="4">
        <v>13.836</v>
      </c>
      <c r="BB205" s="4">
        <v>85.06</v>
      </c>
      <c r="BC205" s="4">
        <v>6.15</v>
      </c>
      <c r="BD205" s="4">
        <v>1.5760000000000001</v>
      </c>
      <c r="BE205" s="4">
        <v>3122.0210000000002</v>
      </c>
      <c r="BF205" s="4">
        <v>4.968</v>
      </c>
      <c r="BG205" s="4">
        <v>36.939</v>
      </c>
      <c r="BH205" s="4">
        <v>17.375</v>
      </c>
      <c r="BI205" s="4">
        <v>54.313000000000002</v>
      </c>
      <c r="BJ205" s="4">
        <v>31.806999999999999</v>
      </c>
      <c r="BK205" s="4">
        <v>14.961</v>
      </c>
      <c r="BL205" s="4">
        <v>46.767000000000003</v>
      </c>
      <c r="BM205" s="4">
        <v>3.1E-2</v>
      </c>
      <c r="BQ205" s="4">
        <v>16741.579000000002</v>
      </c>
      <c r="BR205" s="4">
        <v>2.9559999999999999E-3</v>
      </c>
      <c r="BS205" s="4">
        <v>-5</v>
      </c>
      <c r="BT205" s="4">
        <v>1.0554779999999999</v>
      </c>
      <c r="BU205" s="4">
        <v>7.2236999999999996E-2</v>
      </c>
      <c r="BV205" s="4">
        <v>21.320656</v>
      </c>
    </row>
    <row r="206" spans="1:74" x14ac:dyDescent="0.25">
      <c r="A206" s="2">
        <v>42801</v>
      </c>
      <c r="B206" s="3">
        <v>0.6551370138888889</v>
      </c>
      <c r="C206" s="4">
        <v>2.4</v>
      </c>
      <c r="D206" s="4">
        <v>6.0000000000000001E-3</v>
      </c>
      <c r="E206" s="4">
        <v>60</v>
      </c>
      <c r="F206" s="4">
        <v>269.5</v>
      </c>
      <c r="G206" s="4">
        <v>128.19999999999999</v>
      </c>
      <c r="H206" s="4">
        <v>0.8</v>
      </c>
      <c r="J206" s="4">
        <v>17.7</v>
      </c>
      <c r="K206" s="4">
        <v>0.98450000000000004</v>
      </c>
      <c r="L206" s="4">
        <v>2.3628</v>
      </c>
      <c r="M206" s="4">
        <v>5.8999999999999999E-3</v>
      </c>
      <c r="N206" s="4">
        <v>265.3501</v>
      </c>
      <c r="O206" s="4">
        <v>126.2364</v>
      </c>
      <c r="P206" s="4">
        <v>391.6</v>
      </c>
      <c r="Q206" s="4">
        <v>228.4128</v>
      </c>
      <c r="R206" s="4">
        <v>108.664</v>
      </c>
      <c r="S206" s="4">
        <v>337.1</v>
      </c>
      <c r="T206" s="4">
        <v>0.78</v>
      </c>
      <c r="W206" s="4">
        <v>0</v>
      </c>
      <c r="X206" s="4">
        <v>17.425699999999999</v>
      </c>
      <c r="Y206" s="4">
        <v>11.9</v>
      </c>
      <c r="Z206" s="4">
        <v>813</v>
      </c>
      <c r="AA206" s="4">
        <v>830</v>
      </c>
      <c r="AB206" s="4">
        <v>852</v>
      </c>
      <c r="AC206" s="4">
        <v>27</v>
      </c>
      <c r="AD206" s="4">
        <v>15.11</v>
      </c>
      <c r="AE206" s="4">
        <v>0.35</v>
      </c>
      <c r="AF206" s="4">
        <v>958</v>
      </c>
      <c r="AG206" s="4">
        <v>10</v>
      </c>
      <c r="AH206" s="4">
        <v>31</v>
      </c>
      <c r="AI206" s="4">
        <v>32</v>
      </c>
      <c r="AJ206" s="4">
        <v>191</v>
      </c>
      <c r="AK206" s="4">
        <v>190.2</v>
      </c>
      <c r="AL206" s="4">
        <v>3.4</v>
      </c>
      <c r="AM206" s="4">
        <v>195.8</v>
      </c>
      <c r="AN206" s="4" t="s">
        <v>155</v>
      </c>
      <c r="AO206" s="4">
        <v>2</v>
      </c>
      <c r="AP206" s="5">
        <v>0.86348379629629635</v>
      </c>
      <c r="AQ206" s="4">
        <v>47.159306999999998</v>
      </c>
      <c r="AR206" s="4">
        <v>-88.489739</v>
      </c>
      <c r="AS206" s="4">
        <v>311.89999999999998</v>
      </c>
      <c r="AT206" s="4">
        <v>0</v>
      </c>
      <c r="AU206" s="4">
        <v>12</v>
      </c>
      <c r="AV206" s="4">
        <v>7</v>
      </c>
      <c r="AW206" s="4" t="s">
        <v>419</v>
      </c>
      <c r="AX206" s="4">
        <v>1.4</v>
      </c>
      <c r="AY206" s="4">
        <v>1.7</v>
      </c>
      <c r="AZ206" s="4">
        <v>2.7</v>
      </c>
      <c r="BA206" s="4">
        <v>13.836</v>
      </c>
      <c r="BB206" s="4">
        <v>85.06</v>
      </c>
      <c r="BC206" s="4">
        <v>6.15</v>
      </c>
      <c r="BD206" s="4">
        <v>1.5740000000000001</v>
      </c>
      <c r="BE206" s="4">
        <v>3122.0129999999999</v>
      </c>
      <c r="BF206" s="4">
        <v>4.968</v>
      </c>
      <c r="BG206" s="4">
        <v>36.716999999999999</v>
      </c>
      <c r="BH206" s="4">
        <v>17.466999999999999</v>
      </c>
      <c r="BI206" s="4">
        <v>54.183999999999997</v>
      </c>
      <c r="BJ206" s="4">
        <v>31.606000000000002</v>
      </c>
      <c r="BK206" s="4">
        <v>15.036</v>
      </c>
      <c r="BL206" s="4">
        <v>46.640999999999998</v>
      </c>
      <c r="BM206" s="4">
        <v>3.3500000000000002E-2</v>
      </c>
      <c r="BQ206" s="4">
        <v>16741.54</v>
      </c>
      <c r="BR206" s="4">
        <v>3.522E-3</v>
      </c>
      <c r="BS206" s="4">
        <v>-5</v>
      </c>
      <c r="BT206" s="4">
        <v>1.056522</v>
      </c>
      <c r="BU206" s="4">
        <v>8.6069000000000007E-2</v>
      </c>
      <c r="BV206" s="4">
        <v>21.341743999999998</v>
      </c>
    </row>
    <row r="207" spans="1:74" x14ac:dyDescent="0.25">
      <c r="A207" s="2">
        <v>42801</v>
      </c>
      <c r="B207" s="3">
        <v>0.65514858796296294</v>
      </c>
      <c r="C207" s="4">
        <v>2.4</v>
      </c>
      <c r="D207" s="4">
        <v>6.0000000000000001E-3</v>
      </c>
      <c r="E207" s="4">
        <v>60</v>
      </c>
      <c r="F207" s="4">
        <v>267.2</v>
      </c>
      <c r="G207" s="4">
        <v>129</v>
      </c>
      <c r="H207" s="4">
        <v>3.6</v>
      </c>
      <c r="J207" s="4">
        <v>17.7</v>
      </c>
      <c r="K207" s="4">
        <v>0.98460000000000003</v>
      </c>
      <c r="L207" s="4">
        <v>2.363</v>
      </c>
      <c r="M207" s="4">
        <v>5.8999999999999999E-3</v>
      </c>
      <c r="N207" s="4">
        <v>263.07760000000002</v>
      </c>
      <c r="O207" s="4">
        <v>127.0532</v>
      </c>
      <c r="P207" s="4">
        <v>390.1</v>
      </c>
      <c r="Q207" s="4">
        <v>226.45670000000001</v>
      </c>
      <c r="R207" s="4">
        <v>109.36709999999999</v>
      </c>
      <c r="S207" s="4">
        <v>335.8</v>
      </c>
      <c r="T207" s="4">
        <v>3.609</v>
      </c>
      <c r="W207" s="4">
        <v>0</v>
      </c>
      <c r="X207" s="4">
        <v>17.4269</v>
      </c>
      <c r="Y207" s="4">
        <v>12</v>
      </c>
      <c r="Z207" s="4">
        <v>813</v>
      </c>
      <c r="AA207" s="4">
        <v>830</v>
      </c>
      <c r="AB207" s="4">
        <v>852</v>
      </c>
      <c r="AC207" s="4">
        <v>27</v>
      </c>
      <c r="AD207" s="4">
        <v>15.11</v>
      </c>
      <c r="AE207" s="4">
        <v>0.35</v>
      </c>
      <c r="AF207" s="4">
        <v>958</v>
      </c>
      <c r="AG207" s="4">
        <v>10</v>
      </c>
      <c r="AH207" s="4">
        <v>31</v>
      </c>
      <c r="AI207" s="4">
        <v>32</v>
      </c>
      <c r="AJ207" s="4">
        <v>191</v>
      </c>
      <c r="AK207" s="4">
        <v>190.8</v>
      </c>
      <c r="AL207" s="4">
        <v>3.6</v>
      </c>
      <c r="AM207" s="4">
        <v>196</v>
      </c>
      <c r="AN207" s="4" t="s">
        <v>155</v>
      </c>
      <c r="AO207" s="4">
        <v>2</v>
      </c>
      <c r="AP207" s="5">
        <v>0.86349537037037039</v>
      </c>
      <c r="AQ207" s="4">
        <v>47.159308000000003</v>
      </c>
      <c r="AR207" s="4">
        <v>-88.489738000000003</v>
      </c>
      <c r="AS207" s="4">
        <v>311.7</v>
      </c>
      <c r="AT207" s="4">
        <v>0</v>
      </c>
      <c r="AU207" s="4">
        <v>12</v>
      </c>
      <c r="AV207" s="4">
        <v>7</v>
      </c>
      <c r="AW207" s="4" t="s">
        <v>419</v>
      </c>
      <c r="AX207" s="4">
        <v>1.4</v>
      </c>
      <c r="AY207" s="4">
        <v>1.7</v>
      </c>
      <c r="AZ207" s="4">
        <v>2.7</v>
      </c>
      <c r="BA207" s="4">
        <v>13.836</v>
      </c>
      <c r="BB207" s="4">
        <v>85.05</v>
      </c>
      <c r="BC207" s="4">
        <v>6.15</v>
      </c>
      <c r="BD207" s="4">
        <v>1.5669999999999999</v>
      </c>
      <c r="BE207" s="4">
        <v>3121.63</v>
      </c>
      <c r="BF207" s="4">
        <v>4.9669999999999996</v>
      </c>
      <c r="BG207" s="4">
        <v>36.395000000000003</v>
      </c>
      <c r="BH207" s="4">
        <v>17.577000000000002</v>
      </c>
      <c r="BI207" s="4">
        <v>53.972000000000001</v>
      </c>
      <c r="BJ207" s="4">
        <v>31.329000000000001</v>
      </c>
      <c r="BK207" s="4">
        <v>15.13</v>
      </c>
      <c r="BL207" s="4">
        <v>46.459000000000003</v>
      </c>
      <c r="BM207" s="4">
        <v>0.15490000000000001</v>
      </c>
      <c r="BQ207" s="4">
        <v>16739.486000000001</v>
      </c>
      <c r="BR207" s="4">
        <v>5.522E-3</v>
      </c>
      <c r="BS207" s="4">
        <v>-5</v>
      </c>
      <c r="BT207" s="4">
        <v>1.058522</v>
      </c>
      <c r="BU207" s="4">
        <v>0.13494400000000001</v>
      </c>
      <c r="BV207" s="4">
        <v>21.382144</v>
      </c>
    </row>
    <row r="208" spans="1:74" x14ac:dyDescent="0.25">
      <c r="A208" s="2">
        <v>42801</v>
      </c>
      <c r="B208" s="3">
        <v>0.65516016203703697</v>
      </c>
      <c r="C208" s="4">
        <v>2.4</v>
      </c>
      <c r="D208" s="4">
        <v>5.7999999999999996E-3</v>
      </c>
      <c r="E208" s="4">
        <v>57.548701000000001</v>
      </c>
      <c r="F208" s="4">
        <v>265.10000000000002</v>
      </c>
      <c r="G208" s="4">
        <v>130.30000000000001</v>
      </c>
      <c r="H208" s="4">
        <v>1</v>
      </c>
      <c r="J208" s="4">
        <v>17.7</v>
      </c>
      <c r="K208" s="4">
        <v>0.98460000000000003</v>
      </c>
      <c r="L208" s="4">
        <v>2.363</v>
      </c>
      <c r="M208" s="4">
        <v>5.7000000000000002E-3</v>
      </c>
      <c r="N208" s="4">
        <v>261.04450000000003</v>
      </c>
      <c r="O208" s="4">
        <v>128.3366</v>
      </c>
      <c r="P208" s="4">
        <v>389.4</v>
      </c>
      <c r="Q208" s="4">
        <v>224.70660000000001</v>
      </c>
      <c r="R208" s="4">
        <v>110.47190000000001</v>
      </c>
      <c r="S208" s="4">
        <v>335.2</v>
      </c>
      <c r="T208" s="4">
        <v>1</v>
      </c>
      <c r="W208" s="4">
        <v>0</v>
      </c>
      <c r="X208" s="4">
        <v>17.427399999999999</v>
      </c>
      <c r="Y208" s="4">
        <v>11.9</v>
      </c>
      <c r="Z208" s="4">
        <v>813</v>
      </c>
      <c r="AA208" s="4">
        <v>829</v>
      </c>
      <c r="AB208" s="4">
        <v>853</v>
      </c>
      <c r="AC208" s="4">
        <v>27</v>
      </c>
      <c r="AD208" s="4">
        <v>15.11</v>
      </c>
      <c r="AE208" s="4">
        <v>0.35</v>
      </c>
      <c r="AF208" s="4">
        <v>958</v>
      </c>
      <c r="AG208" s="4">
        <v>10</v>
      </c>
      <c r="AH208" s="4">
        <v>31</v>
      </c>
      <c r="AI208" s="4">
        <v>32</v>
      </c>
      <c r="AJ208" s="4">
        <v>191</v>
      </c>
      <c r="AK208" s="4">
        <v>191</v>
      </c>
      <c r="AL208" s="4">
        <v>3.6</v>
      </c>
      <c r="AM208" s="4">
        <v>196</v>
      </c>
      <c r="AN208" s="4" t="s">
        <v>155</v>
      </c>
      <c r="AO208" s="4">
        <v>2</v>
      </c>
      <c r="AP208" s="5">
        <v>0.86350694444444442</v>
      </c>
      <c r="AQ208" s="4">
        <v>47.159306999999998</v>
      </c>
      <c r="AR208" s="4">
        <v>-88.489738000000003</v>
      </c>
      <c r="AS208" s="4">
        <v>311.8</v>
      </c>
      <c r="AT208" s="4">
        <v>0</v>
      </c>
      <c r="AU208" s="4">
        <v>12</v>
      </c>
      <c r="AV208" s="4">
        <v>7</v>
      </c>
      <c r="AW208" s="4" t="s">
        <v>419</v>
      </c>
      <c r="AX208" s="4">
        <v>1.4354</v>
      </c>
      <c r="AY208" s="4">
        <v>1.7707999999999999</v>
      </c>
      <c r="AZ208" s="4">
        <v>2.7353999999999998</v>
      </c>
      <c r="BA208" s="4">
        <v>13.836</v>
      </c>
      <c r="BB208" s="4">
        <v>85.07</v>
      </c>
      <c r="BC208" s="4">
        <v>6.15</v>
      </c>
      <c r="BD208" s="4">
        <v>1.5640000000000001</v>
      </c>
      <c r="BE208" s="4">
        <v>3122.3020000000001</v>
      </c>
      <c r="BF208" s="4">
        <v>4.7649999999999997</v>
      </c>
      <c r="BG208" s="4">
        <v>36.121000000000002</v>
      </c>
      <c r="BH208" s="4">
        <v>17.757999999999999</v>
      </c>
      <c r="BI208" s="4">
        <v>53.878999999999998</v>
      </c>
      <c r="BJ208" s="4">
        <v>31.093</v>
      </c>
      <c r="BK208" s="4">
        <v>15.286</v>
      </c>
      <c r="BL208" s="4">
        <v>46.378999999999998</v>
      </c>
      <c r="BM208" s="4">
        <v>4.2900000000000001E-2</v>
      </c>
      <c r="BQ208" s="4">
        <v>16743.089</v>
      </c>
      <c r="BR208" s="4">
        <v>5.2389999999999997E-3</v>
      </c>
      <c r="BS208" s="4">
        <v>-5</v>
      </c>
      <c r="BT208" s="4">
        <v>1.0567169999999999</v>
      </c>
      <c r="BU208" s="4">
        <v>0.128028</v>
      </c>
      <c r="BV208" s="4">
        <v>21.345683000000001</v>
      </c>
    </row>
    <row r="209" spans="1:74" x14ac:dyDescent="0.25">
      <c r="A209" s="2">
        <v>42801</v>
      </c>
      <c r="B209" s="3">
        <v>0.65517173611111112</v>
      </c>
      <c r="C209" s="4">
        <v>2.4</v>
      </c>
      <c r="D209" s="4">
        <v>5.0000000000000001E-3</v>
      </c>
      <c r="E209" s="4">
        <v>50</v>
      </c>
      <c r="F209" s="4">
        <v>262.10000000000002</v>
      </c>
      <c r="G209" s="4">
        <v>130.6</v>
      </c>
      <c r="H209" s="4">
        <v>4.8</v>
      </c>
      <c r="J209" s="4">
        <v>17.7</v>
      </c>
      <c r="K209" s="4">
        <v>0.98460000000000003</v>
      </c>
      <c r="L209" s="4">
        <v>2.363</v>
      </c>
      <c r="M209" s="4">
        <v>4.8999999999999998E-3</v>
      </c>
      <c r="N209" s="4">
        <v>258.05200000000002</v>
      </c>
      <c r="O209" s="4">
        <v>128.5727</v>
      </c>
      <c r="P209" s="4">
        <v>386.6</v>
      </c>
      <c r="Q209" s="4">
        <v>222.13069999999999</v>
      </c>
      <c r="R209" s="4">
        <v>110.6752</v>
      </c>
      <c r="S209" s="4">
        <v>332.8</v>
      </c>
      <c r="T209" s="4">
        <v>4.7636000000000003</v>
      </c>
      <c r="W209" s="4">
        <v>0</v>
      </c>
      <c r="X209" s="4">
        <v>17.4268</v>
      </c>
      <c r="Y209" s="4">
        <v>12</v>
      </c>
      <c r="Z209" s="4">
        <v>811</v>
      </c>
      <c r="AA209" s="4">
        <v>826</v>
      </c>
      <c r="AB209" s="4">
        <v>850</v>
      </c>
      <c r="AC209" s="4">
        <v>27</v>
      </c>
      <c r="AD209" s="4">
        <v>15.11</v>
      </c>
      <c r="AE209" s="4">
        <v>0.35</v>
      </c>
      <c r="AF209" s="4">
        <v>958</v>
      </c>
      <c r="AG209" s="4">
        <v>10</v>
      </c>
      <c r="AH209" s="4">
        <v>31</v>
      </c>
      <c r="AI209" s="4">
        <v>32</v>
      </c>
      <c r="AJ209" s="4">
        <v>191</v>
      </c>
      <c r="AK209" s="4">
        <v>191</v>
      </c>
      <c r="AL209" s="4">
        <v>3.5</v>
      </c>
      <c r="AM209" s="4">
        <v>196</v>
      </c>
      <c r="AN209" s="4" t="s">
        <v>155</v>
      </c>
      <c r="AO209" s="4">
        <v>2</v>
      </c>
      <c r="AP209" s="5">
        <v>0.86351851851851846</v>
      </c>
      <c r="AQ209" s="4">
        <v>47.159308000000003</v>
      </c>
      <c r="AR209" s="4">
        <v>-88.489738000000003</v>
      </c>
      <c r="AS209" s="4">
        <v>312.39999999999998</v>
      </c>
      <c r="AT209" s="4">
        <v>0</v>
      </c>
      <c r="AU209" s="4">
        <v>12</v>
      </c>
      <c r="AV209" s="4">
        <v>7</v>
      </c>
      <c r="AW209" s="4" t="s">
        <v>419</v>
      </c>
      <c r="AX209" s="4">
        <v>1.4645999999999999</v>
      </c>
      <c r="AY209" s="4">
        <v>1.9354</v>
      </c>
      <c r="AZ209" s="4">
        <v>2.8353999999999999</v>
      </c>
      <c r="BA209" s="4">
        <v>13.836</v>
      </c>
      <c r="BB209" s="4">
        <v>85.08</v>
      </c>
      <c r="BC209" s="4">
        <v>6.15</v>
      </c>
      <c r="BD209" s="4">
        <v>1.5680000000000001</v>
      </c>
      <c r="BE209" s="4">
        <v>3122.7959999999998</v>
      </c>
      <c r="BF209" s="4">
        <v>4.141</v>
      </c>
      <c r="BG209" s="4">
        <v>35.713000000000001</v>
      </c>
      <c r="BH209" s="4">
        <v>17.794</v>
      </c>
      <c r="BI209" s="4">
        <v>53.506999999999998</v>
      </c>
      <c r="BJ209" s="4">
        <v>30.742000000000001</v>
      </c>
      <c r="BK209" s="4">
        <v>15.317</v>
      </c>
      <c r="BL209" s="4">
        <v>46.058999999999997</v>
      </c>
      <c r="BM209" s="4">
        <v>0.20449999999999999</v>
      </c>
      <c r="BQ209" s="4">
        <v>16745.737000000001</v>
      </c>
      <c r="BR209" s="4">
        <v>5.0000000000000001E-3</v>
      </c>
      <c r="BS209" s="4">
        <v>-5</v>
      </c>
      <c r="BT209" s="4">
        <v>1.0598050000000001</v>
      </c>
      <c r="BU209" s="4">
        <v>0.122188</v>
      </c>
      <c r="BV209" s="4">
        <v>21.408061</v>
      </c>
    </row>
    <row r="210" spans="1:74" x14ac:dyDescent="0.25">
      <c r="A210" s="2">
        <v>42801</v>
      </c>
      <c r="B210" s="3">
        <v>0.65518331018518516</v>
      </c>
      <c r="C210" s="4">
        <v>2.4</v>
      </c>
      <c r="D210" s="4">
        <v>5.0000000000000001E-3</v>
      </c>
      <c r="E210" s="4">
        <v>50</v>
      </c>
      <c r="F210" s="4">
        <v>259.7</v>
      </c>
      <c r="G210" s="4">
        <v>130.9</v>
      </c>
      <c r="H210" s="4">
        <v>6.7</v>
      </c>
      <c r="J210" s="4">
        <v>17.7</v>
      </c>
      <c r="K210" s="4">
        <v>0.98460000000000003</v>
      </c>
      <c r="L210" s="4">
        <v>2.3628999999999998</v>
      </c>
      <c r="M210" s="4">
        <v>4.8999999999999998E-3</v>
      </c>
      <c r="N210" s="4">
        <v>255.6799</v>
      </c>
      <c r="O210" s="4">
        <v>128.8663</v>
      </c>
      <c r="P210" s="4">
        <v>384.5</v>
      </c>
      <c r="Q210" s="4">
        <v>220.08879999999999</v>
      </c>
      <c r="R210" s="4">
        <v>110.92789999999999</v>
      </c>
      <c r="S210" s="4">
        <v>331</v>
      </c>
      <c r="T210" s="4">
        <v>6.7215999999999996</v>
      </c>
      <c r="W210" s="4">
        <v>0</v>
      </c>
      <c r="X210" s="4">
        <v>17.426600000000001</v>
      </c>
      <c r="Y210" s="4">
        <v>12</v>
      </c>
      <c r="Z210" s="4">
        <v>808</v>
      </c>
      <c r="AA210" s="4">
        <v>823</v>
      </c>
      <c r="AB210" s="4">
        <v>846</v>
      </c>
      <c r="AC210" s="4">
        <v>27</v>
      </c>
      <c r="AD210" s="4">
        <v>15.11</v>
      </c>
      <c r="AE210" s="4">
        <v>0.35</v>
      </c>
      <c r="AF210" s="4">
        <v>958</v>
      </c>
      <c r="AG210" s="4">
        <v>10</v>
      </c>
      <c r="AH210" s="4">
        <v>31</v>
      </c>
      <c r="AI210" s="4">
        <v>32</v>
      </c>
      <c r="AJ210" s="4">
        <v>191</v>
      </c>
      <c r="AK210" s="4">
        <v>191</v>
      </c>
      <c r="AL210" s="4">
        <v>3.5</v>
      </c>
      <c r="AM210" s="4">
        <v>196</v>
      </c>
      <c r="AN210" s="4" t="s">
        <v>155</v>
      </c>
      <c r="AO210" s="4">
        <v>2</v>
      </c>
      <c r="AP210" s="5">
        <v>0.86353009259259261</v>
      </c>
      <c r="AQ210" s="4">
        <v>47.159309</v>
      </c>
      <c r="AR210" s="4">
        <v>-88.489737000000005</v>
      </c>
      <c r="AS210" s="4">
        <v>312.7</v>
      </c>
      <c r="AT210" s="4">
        <v>0</v>
      </c>
      <c r="AU210" s="4">
        <v>12</v>
      </c>
      <c r="AV210" s="4">
        <v>7</v>
      </c>
      <c r="AW210" s="4" t="s">
        <v>419</v>
      </c>
      <c r="AX210" s="4">
        <v>1.4</v>
      </c>
      <c r="AY210" s="4">
        <v>2</v>
      </c>
      <c r="AZ210" s="4">
        <v>2.9</v>
      </c>
      <c r="BA210" s="4">
        <v>13.836</v>
      </c>
      <c r="BB210" s="4">
        <v>85.08</v>
      </c>
      <c r="BC210" s="4">
        <v>6.15</v>
      </c>
      <c r="BD210" s="4">
        <v>1.569</v>
      </c>
      <c r="BE210" s="4">
        <v>3122.5340000000001</v>
      </c>
      <c r="BF210" s="4">
        <v>4.1399999999999997</v>
      </c>
      <c r="BG210" s="4">
        <v>35.383000000000003</v>
      </c>
      <c r="BH210" s="4">
        <v>17.832999999999998</v>
      </c>
      <c r="BI210" s="4">
        <v>53.216000000000001</v>
      </c>
      <c r="BJ210" s="4">
        <v>30.457000000000001</v>
      </c>
      <c r="BK210" s="4">
        <v>15.351000000000001</v>
      </c>
      <c r="BL210" s="4">
        <v>45.808</v>
      </c>
      <c r="BM210" s="4">
        <v>0.28860000000000002</v>
      </c>
      <c r="BQ210" s="4">
        <v>16744.332999999999</v>
      </c>
      <c r="BR210" s="4">
        <v>5.0000000000000001E-3</v>
      </c>
      <c r="BS210" s="4">
        <v>-5</v>
      </c>
      <c r="BT210" s="4">
        <v>1.0602389999999999</v>
      </c>
      <c r="BU210" s="4">
        <v>0.122188</v>
      </c>
      <c r="BV210" s="4">
        <v>21.416827999999999</v>
      </c>
    </row>
    <row r="211" spans="1:74" x14ac:dyDescent="0.25">
      <c r="A211" s="2">
        <v>42801</v>
      </c>
      <c r="B211" s="3">
        <v>0.65519488425925931</v>
      </c>
      <c r="C211" s="4">
        <v>2.3919999999999999</v>
      </c>
      <c r="D211" s="4">
        <v>5.0000000000000001E-3</v>
      </c>
      <c r="E211" s="4">
        <v>50</v>
      </c>
      <c r="F211" s="4">
        <v>258.7</v>
      </c>
      <c r="G211" s="4">
        <v>132.69999999999999</v>
      </c>
      <c r="H211" s="4">
        <v>3.3</v>
      </c>
      <c r="J211" s="4">
        <v>17.7</v>
      </c>
      <c r="K211" s="4">
        <v>0.98460000000000003</v>
      </c>
      <c r="L211" s="4">
        <v>2.3551000000000002</v>
      </c>
      <c r="M211" s="4">
        <v>4.8999999999999998E-3</v>
      </c>
      <c r="N211" s="4">
        <v>254.74369999999999</v>
      </c>
      <c r="O211" s="4">
        <v>130.6797</v>
      </c>
      <c r="P211" s="4">
        <v>385.4</v>
      </c>
      <c r="Q211" s="4">
        <v>219.28290000000001</v>
      </c>
      <c r="R211" s="4">
        <v>112.4888</v>
      </c>
      <c r="S211" s="4">
        <v>331.8</v>
      </c>
      <c r="T211" s="4">
        <v>3.2610999999999999</v>
      </c>
      <c r="W211" s="4">
        <v>0</v>
      </c>
      <c r="X211" s="4">
        <v>17.427199999999999</v>
      </c>
      <c r="Y211" s="4">
        <v>11.9</v>
      </c>
      <c r="Z211" s="4">
        <v>808</v>
      </c>
      <c r="AA211" s="4">
        <v>824</v>
      </c>
      <c r="AB211" s="4">
        <v>847</v>
      </c>
      <c r="AC211" s="4">
        <v>27</v>
      </c>
      <c r="AD211" s="4">
        <v>15.11</v>
      </c>
      <c r="AE211" s="4">
        <v>0.35</v>
      </c>
      <c r="AF211" s="4">
        <v>958</v>
      </c>
      <c r="AG211" s="4">
        <v>10</v>
      </c>
      <c r="AH211" s="4">
        <v>31</v>
      </c>
      <c r="AI211" s="4">
        <v>32</v>
      </c>
      <c r="AJ211" s="4">
        <v>191</v>
      </c>
      <c r="AK211" s="4">
        <v>191</v>
      </c>
      <c r="AL211" s="4">
        <v>3.4</v>
      </c>
      <c r="AM211" s="4">
        <v>196</v>
      </c>
      <c r="AN211" s="4" t="s">
        <v>155</v>
      </c>
      <c r="AO211" s="4">
        <v>2</v>
      </c>
      <c r="AP211" s="5">
        <v>0.86354166666666676</v>
      </c>
      <c r="AQ211" s="4">
        <v>47.159309999999998</v>
      </c>
      <c r="AR211" s="4">
        <v>-88.489735999999994</v>
      </c>
      <c r="AS211" s="4">
        <v>313.10000000000002</v>
      </c>
      <c r="AT211" s="4">
        <v>0</v>
      </c>
      <c r="AU211" s="4">
        <v>12</v>
      </c>
      <c r="AV211" s="4">
        <v>8</v>
      </c>
      <c r="AW211" s="4" t="s">
        <v>417</v>
      </c>
      <c r="AX211" s="4">
        <v>1.4</v>
      </c>
      <c r="AY211" s="4">
        <v>2</v>
      </c>
      <c r="AZ211" s="4">
        <v>2.9</v>
      </c>
      <c r="BA211" s="4">
        <v>13.836</v>
      </c>
      <c r="BB211" s="4">
        <v>85.37</v>
      </c>
      <c r="BC211" s="4">
        <v>6.17</v>
      </c>
      <c r="BD211" s="4">
        <v>1.5649999999999999</v>
      </c>
      <c r="BE211" s="4">
        <v>3123.152</v>
      </c>
      <c r="BF211" s="4">
        <v>4.1550000000000002</v>
      </c>
      <c r="BG211" s="4">
        <v>35.377000000000002</v>
      </c>
      <c r="BH211" s="4">
        <v>18.148</v>
      </c>
      <c r="BI211" s="4">
        <v>53.524000000000001</v>
      </c>
      <c r="BJ211" s="4">
        <v>30.452000000000002</v>
      </c>
      <c r="BK211" s="4">
        <v>15.622</v>
      </c>
      <c r="BL211" s="4">
        <v>46.073999999999998</v>
      </c>
      <c r="BM211" s="4">
        <v>0.14050000000000001</v>
      </c>
      <c r="BQ211" s="4">
        <v>16803.68</v>
      </c>
      <c r="BR211" s="4">
        <v>2.7169999999999998E-3</v>
      </c>
      <c r="BS211" s="4">
        <v>-5</v>
      </c>
      <c r="BT211" s="4">
        <v>1.059239</v>
      </c>
      <c r="BU211" s="4">
        <v>6.6396999999999998E-2</v>
      </c>
      <c r="BV211" s="4">
        <v>21.396628</v>
      </c>
    </row>
    <row r="212" spans="1:74" x14ac:dyDescent="0.25">
      <c r="A212" s="2">
        <v>42801</v>
      </c>
      <c r="B212" s="3">
        <v>0.65520645833333335</v>
      </c>
      <c r="C212" s="4">
        <v>2.38</v>
      </c>
      <c r="D212" s="4">
        <v>5.0000000000000001E-3</v>
      </c>
      <c r="E212" s="4">
        <v>50</v>
      </c>
      <c r="F212" s="4">
        <v>256.39999999999998</v>
      </c>
      <c r="G212" s="4">
        <v>133.5</v>
      </c>
      <c r="H212" s="4">
        <v>7</v>
      </c>
      <c r="J212" s="4">
        <v>17.7</v>
      </c>
      <c r="K212" s="4">
        <v>0.98470000000000002</v>
      </c>
      <c r="L212" s="4">
        <v>2.3435999999999999</v>
      </c>
      <c r="M212" s="4">
        <v>4.8999999999999998E-3</v>
      </c>
      <c r="N212" s="4">
        <v>252.49549999999999</v>
      </c>
      <c r="O212" s="4">
        <v>131.5027</v>
      </c>
      <c r="P212" s="4">
        <v>384</v>
      </c>
      <c r="Q212" s="4">
        <v>217.3476</v>
      </c>
      <c r="R212" s="4">
        <v>113.1973</v>
      </c>
      <c r="S212" s="4">
        <v>330.5</v>
      </c>
      <c r="T212" s="4">
        <v>7</v>
      </c>
      <c r="W212" s="4">
        <v>0</v>
      </c>
      <c r="X212" s="4">
        <v>17.429400000000001</v>
      </c>
      <c r="Y212" s="4">
        <v>12</v>
      </c>
      <c r="Z212" s="4">
        <v>809</v>
      </c>
      <c r="AA212" s="4">
        <v>824</v>
      </c>
      <c r="AB212" s="4">
        <v>848</v>
      </c>
      <c r="AC212" s="4">
        <v>27</v>
      </c>
      <c r="AD212" s="4">
        <v>15.11</v>
      </c>
      <c r="AE212" s="4">
        <v>0.35</v>
      </c>
      <c r="AF212" s="4">
        <v>958</v>
      </c>
      <c r="AG212" s="4">
        <v>10</v>
      </c>
      <c r="AH212" s="4">
        <v>31</v>
      </c>
      <c r="AI212" s="4">
        <v>32</v>
      </c>
      <c r="AJ212" s="4">
        <v>191.8</v>
      </c>
      <c r="AK212" s="4">
        <v>191</v>
      </c>
      <c r="AL212" s="4">
        <v>3.5</v>
      </c>
      <c r="AM212" s="4">
        <v>196</v>
      </c>
      <c r="AN212" s="4" t="s">
        <v>155</v>
      </c>
      <c r="AO212" s="4">
        <v>2</v>
      </c>
      <c r="AP212" s="5">
        <v>0.86355324074074069</v>
      </c>
      <c r="AQ212" s="4">
        <v>47.159309999999998</v>
      </c>
      <c r="AR212" s="4">
        <v>-88.489734999999996</v>
      </c>
      <c r="AS212" s="4">
        <v>313.3</v>
      </c>
      <c r="AT212" s="4">
        <v>0</v>
      </c>
      <c r="AU212" s="4">
        <v>12</v>
      </c>
      <c r="AV212" s="4">
        <v>8</v>
      </c>
      <c r="AW212" s="4" t="s">
        <v>417</v>
      </c>
      <c r="AX212" s="4">
        <v>1.4</v>
      </c>
      <c r="AY212" s="4">
        <v>2.0708000000000002</v>
      </c>
      <c r="AZ212" s="4">
        <v>2.9708000000000001</v>
      </c>
      <c r="BA212" s="4">
        <v>13.836</v>
      </c>
      <c r="BB212" s="4">
        <v>85.78</v>
      </c>
      <c r="BC212" s="4">
        <v>6.2</v>
      </c>
      <c r="BD212" s="4">
        <v>1.552</v>
      </c>
      <c r="BE212" s="4">
        <v>3122.8739999999998</v>
      </c>
      <c r="BF212" s="4">
        <v>4.1760000000000002</v>
      </c>
      <c r="BG212" s="4">
        <v>35.234000000000002</v>
      </c>
      <c r="BH212" s="4">
        <v>18.350000000000001</v>
      </c>
      <c r="BI212" s="4">
        <v>53.584000000000003</v>
      </c>
      <c r="BJ212" s="4">
        <v>30.329000000000001</v>
      </c>
      <c r="BK212" s="4">
        <v>15.795999999999999</v>
      </c>
      <c r="BL212" s="4">
        <v>46.125</v>
      </c>
      <c r="BM212" s="4">
        <v>0.30309999999999998</v>
      </c>
      <c r="BQ212" s="4">
        <v>16886.879000000001</v>
      </c>
      <c r="BR212" s="4">
        <v>5.8050000000000003E-3</v>
      </c>
      <c r="BS212" s="4">
        <v>-5</v>
      </c>
      <c r="BT212" s="4">
        <v>1.060522</v>
      </c>
      <c r="BU212" s="4">
        <v>0.14186000000000001</v>
      </c>
      <c r="BV212" s="4">
        <v>21.422543999999998</v>
      </c>
    </row>
    <row r="213" spans="1:74" x14ac:dyDescent="0.25">
      <c r="A213" s="2">
        <v>42801</v>
      </c>
      <c r="B213" s="3">
        <v>0.65521803240740739</v>
      </c>
      <c r="C213" s="4">
        <v>2.38</v>
      </c>
      <c r="D213" s="4">
        <v>5.0000000000000001E-3</v>
      </c>
      <c r="E213" s="4">
        <v>50</v>
      </c>
      <c r="F213" s="4">
        <v>255.7</v>
      </c>
      <c r="G213" s="4">
        <v>133.80000000000001</v>
      </c>
      <c r="H213" s="4">
        <v>1.5</v>
      </c>
      <c r="J213" s="4">
        <v>17.7</v>
      </c>
      <c r="K213" s="4">
        <v>0.98480000000000001</v>
      </c>
      <c r="L213" s="4">
        <v>2.3437000000000001</v>
      </c>
      <c r="M213" s="4">
        <v>4.8999999999999998E-3</v>
      </c>
      <c r="N213" s="4">
        <v>251.8049</v>
      </c>
      <c r="O213" s="4">
        <v>131.75020000000001</v>
      </c>
      <c r="P213" s="4">
        <v>383.6</v>
      </c>
      <c r="Q213" s="4">
        <v>216.75319999999999</v>
      </c>
      <c r="R213" s="4">
        <v>113.41030000000001</v>
      </c>
      <c r="S213" s="4">
        <v>330.2</v>
      </c>
      <c r="T213" s="4">
        <v>1.5009999999999999</v>
      </c>
      <c r="W213" s="4">
        <v>0</v>
      </c>
      <c r="X213" s="4">
        <v>17.430399999999999</v>
      </c>
      <c r="Y213" s="4">
        <v>12.2</v>
      </c>
      <c r="Z213" s="4">
        <v>807</v>
      </c>
      <c r="AA213" s="4">
        <v>823</v>
      </c>
      <c r="AB213" s="4">
        <v>847</v>
      </c>
      <c r="AC213" s="4">
        <v>27</v>
      </c>
      <c r="AD213" s="4">
        <v>15.11</v>
      </c>
      <c r="AE213" s="4">
        <v>0.35</v>
      </c>
      <c r="AF213" s="4">
        <v>958</v>
      </c>
      <c r="AG213" s="4">
        <v>10</v>
      </c>
      <c r="AH213" s="4">
        <v>31</v>
      </c>
      <c r="AI213" s="4">
        <v>32</v>
      </c>
      <c r="AJ213" s="4">
        <v>192</v>
      </c>
      <c r="AK213" s="4">
        <v>191</v>
      </c>
      <c r="AL213" s="4">
        <v>3.6</v>
      </c>
      <c r="AM213" s="4">
        <v>196</v>
      </c>
      <c r="AN213" s="4" t="s">
        <v>155</v>
      </c>
      <c r="AO213" s="4">
        <v>2</v>
      </c>
      <c r="AP213" s="5">
        <v>0.86356481481481484</v>
      </c>
      <c r="AQ213" s="4">
        <v>47.159311000000002</v>
      </c>
      <c r="AR213" s="4">
        <v>-88.489733999999999</v>
      </c>
      <c r="AS213" s="4">
        <v>313.2</v>
      </c>
      <c r="AT213" s="4">
        <v>0</v>
      </c>
      <c r="AU213" s="4">
        <v>12</v>
      </c>
      <c r="AV213" s="4">
        <v>8</v>
      </c>
      <c r="AW213" s="4" t="s">
        <v>417</v>
      </c>
      <c r="AX213" s="4">
        <v>1.4</v>
      </c>
      <c r="AY213" s="4">
        <v>2.2000000000000002</v>
      </c>
      <c r="AZ213" s="4">
        <v>3.1</v>
      </c>
      <c r="BA213" s="4">
        <v>13.836</v>
      </c>
      <c r="BB213" s="4">
        <v>85.8</v>
      </c>
      <c r="BC213" s="4">
        <v>6.2</v>
      </c>
      <c r="BD213" s="4">
        <v>1.5469999999999999</v>
      </c>
      <c r="BE213" s="4">
        <v>3123.6149999999998</v>
      </c>
      <c r="BF213" s="4">
        <v>4.1769999999999996</v>
      </c>
      <c r="BG213" s="4">
        <v>35.143999999999998</v>
      </c>
      <c r="BH213" s="4">
        <v>18.388000000000002</v>
      </c>
      <c r="BI213" s="4">
        <v>53.531999999999996</v>
      </c>
      <c r="BJ213" s="4">
        <v>30.251999999999999</v>
      </c>
      <c r="BK213" s="4">
        <v>15.827999999999999</v>
      </c>
      <c r="BL213" s="4">
        <v>46.08</v>
      </c>
      <c r="BM213" s="4">
        <v>6.5000000000000002E-2</v>
      </c>
      <c r="BQ213" s="4">
        <v>16890.885999999999</v>
      </c>
      <c r="BR213" s="4">
        <v>1.0044000000000001E-2</v>
      </c>
      <c r="BS213" s="4">
        <v>-5</v>
      </c>
      <c r="BT213" s="4">
        <v>1.064805</v>
      </c>
      <c r="BU213" s="4">
        <v>0.245451</v>
      </c>
      <c r="BV213" s="4">
        <v>21.509060999999999</v>
      </c>
    </row>
    <row r="214" spans="1:74" x14ac:dyDescent="0.25">
      <c r="A214" s="2">
        <v>42801</v>
      </c>
      <c r="B214" s="3">
        <v>0.65522960648148143</v>
      </c>
      <c r="C214" s="4">
        <v>2.38</v>
      </c>
      <c r="D214" s="4">
        <v>5.0000000000000001E-3</v>
      </c>
      <c r="E214" s="4">
        <v>50</v>
      </c>
      <c r="F214" s="4">
        <v>255.6</v>
      </c>
      <c r="G214" s="4">
        <v>135</v>
      </c>
      <c r="H214" s="4">
        <v>3.1</v>
      </c>
      <c r="J214" s="4">
        <v>17.7</v>
      </c>
      <c r="K214" s="4">
        <v>0.98470000000000002</v>
      </c>
      <c r="L214" s="4">
        <v>2.3437000000000001</v>
      </c>
      <c r="M214" s="4">
        <v>4.8999999999999998E-3</v>
      </c>
      <c r="N214" s="4">
        <v>251.6996</v>
      </c>
      <c r="O214" s="4">
        <v>132.90649999999999</v>
      </c>
      <c r="P214" s="4">
        <v>384.6</v>
      </c>
      <c r="Q214" s="4">
        <v>216.6626</v>
      </c>
      <c r="R214" s="4">
        <v>114.4057</v>
      </c>
      <c r="S214" s="4">
        <v>331.1</v>
      </c>
      <c r="T214" s="4">
        <v>3.1190000000000002</v>
      </c>
      <c r="W214" s="4">
        <v>0</v>
      </c>
      <c r="X214" s="4">
        <v>17.4299</v>
      </c>
      <c r="Y214" s="4">
        <v>12.1</v>
      </c>
      <c r="Z214" s="4">
        <v>809</v>
      </c>
      <c r="AA214" s="4">
        <v>825</v>
      </c>
      <c r="AB214" s="4">
        <v>848</v>
      </c>
      <c r="AC214" s="4">
        <v>27</v>
      </c>
      <c r="AD214" s="4">
        <v>15.11</v>
      </c>
      <c r="AE214" s="4">
        <v>0.35</v>
      </c>
      <c r="AF214" s="4">
        <v>958</v>
      </c>
      <c r="AG214" s="4">
        <v>10</v>
      </c>
      <c r="AH214" s="4">
        <v>31</v>
      </c>
      <c r="AI214" s="4">
        <v>32</v>
      </c>
      <c r="AJ214" s="4">
        <v>191.2</v>
      </c>
      <c r="AK214" s="4">
        <v>190.2</v>
      </c>
      <c r="AL214" s="4">
        <v>3.5</v>
      </c>
      <c r="AM214" s="4">
        <v>196</v>
      </c>
      <c r="AN214" s="4" t="s">
        <v>155</v>
      </c>
      <c r="AO214" s="4">
        <v>2</v>
      </c>
      <c r="AP214" s="5">
        <v>0.86357638888888888</v>
      </c>
      <c r="AQ214" s="4">
        <v>47.159312</v>
      </c>
      <c r="AR214" s="4">
        <v>-88.489733000000001</v>
      </c>
      <c r="AS214" s="4">
        <v>313</v>
      </c>
      <c r="AT214" s="4">
        <v>0</v>
      </c>
      <c r="AU214" s="4">
        <v>12</v>
      </c>
      <c r="AV214" s="4">
        <v>8</v>
      </c>
      <c r="AW214" s="4" t="s">
        <v>417</v>
      </c>
      <c r="AX214" s="4">
        <v>1.4</v>
      </c>
      <c r="AY214" s="4">
        <v>2.2000000000000002</v>
      </c>
      <c r="AZ214" s="4">
        <v>3.1</v>
      </c>
      <c r="BA214" s="4">
        <v>13.836</v>
      </c>
      <c r="BB214" s="4">
        <v>85.8</v>
      </c>
      <c r="BC214" s="4">
        <v>6.2</v>
      </c>
      <c r="BD214" s="4">
        <v>1.55</v>
      </c>
      <c r="BE214" s="4">
        <v>3123.3980000000001</v>
      </c>
      <c r="BF214" s="4">
        <v>4.1760000000000002</v>
      </c>
      <c r="BG214" s="4">
        <v>35.128</v>
      </c>
      <c r="BH214" s="4">
        <v>18.548999999999999</v>
      </c>
      <c r="BI214" s="4">
        <v>53.676000000000002</v>
      </c>
      <c r="BJ214" s="4">
        <v>30.238</v>
      </c>
      <c r="BK214" s="4">
        <v>15.967000000000001</v>
      </c>
      <c r="BL214" s="4">
        <v>46.204000000000001</v>
      </c>
      <c r="BM214" s="4">
        <v>0.1351</v>
      </c>
      <c r="BQ214" s="4">
        <v>16889.71</v>
      </c>
      <c r="BR214" s="4">
        <v>6.4339999999999996E-3</v>
      </c>
      <c r="BS214" s="4">
        <v>-5</v>
      </c>
      <c r="BT214" s="4">
        <v>1.064478</v>
      </c>
      <c r="BU214" s="4">
        <v>0.15723100000000001</v>
      </c>
      <c r="BV214" s="4">
        <v>21.502455999999999</v>
      </c>
    </row>
    <row r="215" spans="1:74" x14ac:dyDescent="0.25">
      <c r="A215" s="2">
        <v>42801</v>
      </c>
      <c r="B215" s="3">
        <v>0.65524118055555558</v>
      </c>
      <c r="C215" s="4">
        <v>2.38</v>
      </c>
      <c r="D215" s="4">
        <v>5.0000000000000001E-3</v>
      </c>
      <c r="E215" s="4">
        <v>50</v>
      </c>
      <c r="F215" s="4">
        <v>254.4</v>
      </c>
      <c r="G215" s="4">
        <v>138</v>
      </c>
      <c r="H215" s="4">
        <v>4.2</v>
      </c>
      <c r="J215" s="4">
        <v>17.7</v>
      </c>
      <c r="K215" s="4">
        <v>0.98470000000000002</v>
      </c>
      <c r="L215" s="4">
        <v>2.3435999999999999</v>
      </c>
      <c r="M215" s="4">
        <v>4.8999999999999998E-3</v>
      </c>
      <c r="N215" s="4">
        <v>250.48330000000001</v>
      </c>
      <c r="O215" s="4">
        <v>135.89859999999999</v>
      </c>
      <c r="P215" s="4">
        <v>386.4</v>
      </c>
      <c r="Q215" s="4">
        <v>215.6156</v>
      </c>
      <c r="R215" s="4">
        <v>116.9812</v>
      </c>
      <c r="S215" s="4">
        <v>332.6</v>
      </c>
      <c r="T215" s="4">
        <v>4.2369000000000003</v>
      </c>
      <c r="W215" s="4">
        <v>0</v>
      </c>
      <c r="X215" s="4">
        <v>17.428999999999998</v>
      </c>
      <c r="Y215" s="4">
        <v>12</v>
      </c>
      <c r="Z215" s="4">
        <v>810</v>
      </c>
      <c r="AA215" s="4">
        <v>826</v>
      </c>
      <c r="AB215" s="4">
        <v>849</v>
      </c>
      <c r="AC215" s="4">
        <v>27</v>
      </c>
      <c r="AD215" s="4">
        <v>15.11</v>
      </c>
      <c r="AE215" s="4">
        <v>0.35</v>
      </c>
      <c r="AF215" s="4">
        <v>958</v>
      </c>
      <c r="AG215" s="4">
        <v>10</v>
      </c>
      <c r="AH215" s="4">
        <v>31</v>
      </c>
      <c r="AI215" s="4">
        <v>32</v>
      </c>
      <c r="AJ215" s="4">
        <v>191</v>
      </c>
      <c r="AK215" s="4">
        <v>190</v>
      </c>
      <c r="AL215" s="4">
        <v>3.4</v>
      </c>
      <c r="AM215" s="4">
        <v>196</v>
      </c>
      <c r="AN215" s="4" t="s">
        <v>155</v>
      </c>
      <c r="AO215" s="4">
        <v>2</v>
      </c>
      <c r="AP215" s="5">
        <v>0.86358796296296303</v>
      </c>
      <c r="AQ215" s="4">
        <v>47.159312</v>
      </c>
      <c r="AR215" s="4">
        <v>-88.489733000000001</v>
      </c>
      <c r="AS215" s="4">
        <v>313.10000000000002</v>
      </c>
      <c r="AT215" s="4">
        <v>0</v>
      </c>
      <c r="AU215" s="4">
        <v>12</v>
      </c>
      <c r="AV215" s="4">
        <v>8</v>
      </c>
      <c r="AW215" s="4" t="s">
        <v>417</v>
      </c>
      <c r="AX215" s="4">
        <v>1.4</v>
      </c>
      <c r="AY215" s="4">
        <v>2.2000000000000002</v>
      </c>
      <c r="AZ215" s="4">
        <v>3.1</v>
      </c>
      <c r="BA215" s="4">
        <v>13.836</v>
      </c>
      <c r="BB215" s="4">
        <v>85.79</v>
      </c>
      <c r="BC215" s="4">
        <v>6.2</v>
      </c>
      <c r="BD215" s="4">
        <v>1.5549999999999999</v>
      </c>
      <c r="BE215" s="4">
        <v>3123.2489999999998</v>
      </c>
      <c r="BF215" s="4">
        <v>4.1760000000000002</v>
      </c>
      <c r="BG215" s="4">
        <v>34.957999999999998</v>
      </c>
      <c r="BH215" s="4">
        <v>18.966000000000001</v>
      </c>
      <c r="BI215" s="4">
        <v>53.923999999999999</v>
      </c>
      <c r="BJ215" s="4">
        <v>30.091999999999999</v>
      </c>
      <c r="BK215" s="4">
        <v>16.326000000000001</v>
      </c>
      <c r="BL215" s="4">
        <v>46.417999999999999</v>
      </c>
      <c r="BM215" s="4">
        <v>0.1835</v>
      </c>
      <c r="BQ215" s="4">
        <v>16888.906999999999</v>
      </c>
      <c r="BR215" s="4">
        <v>3.4780000000000002E-3</v>
      </c>
      <c r="BS215" s="4">
        <v>-5</v>
      </c>
      <c r="BT215" s="4">
        <v>1.063239</v>
      </c>
      <c r="BU215" s="4">
        <v>8.4994E-2</v>
      </c>
      <c r="BV215" s="4">
        <v>21.477428</v>
      </c>
    </row>
    <row r="216" spans="1:74" x14ac:dyDescent="0.25">
      <c r="A216" s="2">
        <v>42801</v>
      </c>
      <c r="B216" s="3">
        <v>0.65525275462962962</v>
      </c>
      <c r="C216" s="4">
        <v>2.7240000000000002</v>
      </c>
      <c r="D216" s="4">
        <v>5.0000000000000001E-3</v>
      </c>
      <c r="E216" s="4">
        <v>50</v>
      </c>
      <c r="F216" s="4">
        <v>249.5</v>
      </c>
      <c r="G216" s="4">
        <v>140.30000000000001</v>
      </c>
      <c r="H216" s="4">
        <v>0.7</v>
      </c>
      <c r="J216" s="4">
        <v>17.7</v>
      </c>
      <c r="K216" s="4">
        <v>0.98170000000000002</v>
      </c>
      <c r="L216" s="4">
        <v>2.6737000000000002</v>
      </c>
      <c r="M216" s="4">
        <v>4.8999999999999998E-3</v>
      </c>
      <c r="N216" s="4">
        <v>244.8853</v>
      </c>
      <c r="O216" s="4">
        <v>137.73050000000001</v>
      </c>
      <c r="P216" s="4">
        <v>382.6</v>
      </c>
      <c r="Q216" s="4">
        <v>210.79679999999999</v>
      </c>
      <c r="R216" s="4">
        <v>118.5581</v>
      </c>
      <c r="S216" s="4">
        <v>329.4</v>
      </c>
      <c r="T216" s="4">
        <v>0.74409999999999998</v>
      </c>
      <c r="W216" s="4">
        <v>0</v>
      </c>
      <c r="X216" s="4">
        <v>17.375800000000002</v>
      </c>
      <c r="Y216" s="4">
        <v>12</v>
      </c>
      <c r="Z216" s="4">
        <v>811</v>
      </c>
      <c r="AA216" s="4">
        <v>828</v>
      </c>
      <c r="AB216" s="4">
        <v>850</v>
      </c>
      <c r="AC216" s="4">
        <v>27</v>
      </c>
      <c r="AD216" s="4">
        <v>15.11</v>
      </c>
      <c r="AE216" s="4">
        <v>0.35</v>
      </c>
      <c r="AF216" s="4">
        <v>958</v>
      </c>
      <c r="AG216" s="4">
        <v>10</v>
      </c>
      <c r="AH216" s="4">
        <v>31</v>
      </c>
      <c r="AI216" s="4">
        <v>32</v>
      </c>
      <c r="AJ216" s="4">
        <v>191</v>
      </c>
      <c r="AK216" s="4">
        <v>190</v>
      </c>
      <c r="AL216" s="4">
        <v>3.3</v>
      </c>
      <c r="AM216" s="4">
        <v>195.6</v>
      </c>
      <c r="AN216" s="4" t="s">
        <v>155</v>
      </c>
      <c r="AO216" s="4">
        <v>2</v>
      </c>
      <c r="AP216" s="5">
        <v>0.86359953703703696</v>
      </c>
      <c r="AQ216" s="4">
        <v>47.159312</v>
      </c>
      <c r="AR216" s="4">
        <v>-88.489732000000004</v>
      </c>
      <c r="AS216" s="4">
        <v>313.39999999999998</v>
      </c>
      <c r="AT216" s="4">
        <v>0</v>
      </c>
      <c r="AU216" s="4">
        <v>12</v>
      </c>
      <c r="AV216" s="4">
        <v>8</v>
      </c>
      <c r="AW216" s="4" t="s">
        <v>417</v>
      </c>
      <c r="AX216" s="4">
        <v>1.4</v>
      </c>
      <c r="AY216" s="4">
        <v>2.2353999999999998</v>
      </c>
      <c r="AZ216" s="4">
        <v>3.1</v>
      </c>
      <c r="BA216" s="4">
        <v>13.836</v>
      </c>
      <c r="BB216" s="4">
        <v>75.11</v>
      </c>
      <c r="BC216" s="4">
        <v>5.43</v>
      </c>
      <c r="BD216" s="4">
        <v>1.8660000000000001</v>
      </c>
      <c r="BE216" s="4">
        <v>3117.9250000000002</v>
      </c>
      <c r="BF216" s="4">
        <v>3.6429999999999998</v>
      </c>
      <c r="BG216" s="4">
        <v>29.905000000000001</v>
      </c>
      <c r="BH216" s="4">
        <v>16.82</v>
      </c>
      <c r="BI216" s="4">
        <v>46.725000000000001</v>
      </c>
      <c r="BJ216" s="4">
        <v>25.742000000000001</v>
      </c>
      <c r="BK216" s="4">
        <v>14.478</v>
      </c>
      <c r="BL216" s="4">
        <v>40.22</v>
      </c>
      <c r="BM216" s="4">
        <v>2.8199999999999999E-2</v>
      </c>
      <c r="BQ216" s="4">
        <v>14732.993</v>
      </c>
      <c r="BR216" s="4">
        <v>2.2390000000000001E-3</v>
      </c>
      <c r="BS216" s="4">
        <v>-5</v>
      </c>
      <c r="BT216" s="4">
        <v>1.0614779999999999</v>
      </c>
      <c r="BU216" s="4">
        <v>5.4716000000000001E-2</v>
      </c>
      <c r="BV216" s="4">
        <v>21.441856000000001</v>
      </c>
    </row>
    <row r="217" spans="1:74" x14ac:dyDescent="0.25">
      <c r="A217" s="2">
        <v>42801</v>
      </c>
      <c r="B217" s="3">
        <v>0.65526432870370377</v>
      </c>
      <c r="C217" s="4">
        <v>3.4079999999999999</v>
      </c>
      <c r="D217" s="4">
        <v>7.3000000000000001E-3</v>
      </c>
      <c r="E217" s="4">
        <v>72.846153999999999</v>
      </c>
      <c r="F217" s="4">
        <v>239.9</v>
      </c>
      <c r="G217" s="4">
        <v>140.4</v>
      </c>
      <c r="H217" s="4">
        <v>2.8</v>
      </c>
      <c r="J217" s="4">
        <v>17.7</v>
      </c>
      <c r="K217" s="4">
        <v>0.97599999999999998</v>
      </c>
      <c r="L217" s="4">
        <v>3.3264999999999998</v>
      </c>
      <c r="M217" s="4">
        <v>7.1000000000000004E-3</v>
      </c>
      <c r="N217" s="4">
        <v>234.11349999999999</v>
      </c>
      <c r="O217" s="4">
        <v>137.02590000000001</v>
      </c>
      <c r="P217" s="4">
        <v>371.1</v>
      </c>
      <c r="Q217" s="4">
        <v>201.3245</v>
      </c>
      <c r="R217" s="4">
        <v>117.83459999999999</v>
      </c>
      <c r="S217" s="4">
        <v>319.2</v>
      </c>
      <c r="T217" s="4">
        <v>2.8210000000000002</v>
      </c>
      <c r="W217" s="4">
        <v>0</v>
      </c>
      <c r="X217" s="4">
        <v>17.2746</v>
      </c>
      <c r="Y217" s="4">
        <v>12</v>
      </c>
      <c r="Z217" s="4">
        <v>811</v>
      </c>
      <c r="AA217" s="4">
        <v>828</v>
      </c>
      <c r="AB217" s="4">
        <v>851</v>
      </c>
      <c r="AC217" s="4">
        <v>26.2</v>
      </c>
      <c r="AD217" s="4">
        <v>14.68</v>
      </c>
      <c r="AE217" s="4">
        <v>0.34</v>
      </c>
      <c r="AF217" s="4">
        <v>958</v>
      </c>
      <c r="AG217" s="4">
        <v>10</v>
      </c>
      <c r="AH217" s="4">
        <v>31</v>
      </c>
      <c r="AI217" s="4">
        <v>32</v>
      </c>
      <c r="AJ217" s="4">
        <v>191</v>
      </c>
      <c r="AK217" s="4">
        <v>190</v>
      </c>
      <c r="AL217" s="4">
        <v>3.5</v>
      </c>
      <c r="AM217" s="4">
        <v>195.2</v>
      </c>
      <c r="AN217" s="4" t="s">
        <v>155</v>
      </c>
      <c r="AO217" s="4">
        <v>2</v>
      </c>
      <c r="AP217" s="5">
        <v>0.86361111111111111</v>
      </c>
      <c r="AQ217" s="4">
        <v>47.159312999999997</v>
      </c>
      <c r="AR217" s="4">
        <v>-88.489732000000004</v>
      </c>
      <c r="AS217" s="4">
        <v>313.5</v>
      </c>
      <c r="AT217" s="4">
        <v>0</v>
      </c>
      <c r="AU217" s="4">
        <v>12</v>
      </c>
      <c r="AV217" s="4">
        <v>8</v>
      </c>
      <c r="AW217" s="4" t="s">
        <v>417</v>
      </c>
      <c r="AX217" s="4">
        <v>1.4</v>
      </c>
      <c r="AY217" s="4">
        <v>2.2999999999999998</v>
      </c>
      <c r="AZ217" s="4">
        <v>3.1</v>
      </c>
      <c r="BA217" s="4">
        <v>13.836</v>
      </c>
      <c r="BB217" s="4">
        <v>60.17</v>
      </c>
      <c r="BC217" s="4">
        <v>4.3499999999999996</v>
      </c>
      <c r="BD217" s="4">
        <v>2.4620000000000002</v>
      </c>
      <c r="BE217" s="4">
        <v>3107.5889999999999</v>
      </c>
      <c r="BF217" s="4">
        <v>4.2270000000000003</v>
      </c>
      <c r="BG217" s="4">
        <v>22.904</v>
      </c>
      <c r="BH217" s="4">
        <v>13.404999999999999</v>
      </c>
      <c r="BI217" s="4">
        <v>36.308999999999997</v>
      </c>
      <c r="BJ217" s="4">
        <v>19.696000000000002</v>
      </c>
      <c r="BK217" s="4">
        <v>11.528</v>
      </c>
      <c r="BL217" s="4">
        <v>31.224</v>
      </c>
      <c r="BM217" s="4">
        <v>8.5599999999999996E-2</v>
      </c>
      <c r="BQ217" s="4">
        <v>11734.082</v>
      </c>
      <c r="BR217" s="4">
        <v>9.6100000000000005E-3</v>
      </c>
      <c r="BS217" s="4">
        <v>-5</v>
      </c>
      <c r="BT217" s="4">
        <v>1.063283</v>
      </c>
      <c r="BU217" s="4">
        <v>0.234844</v>
      </c>
      <c r="BV217" s="4">
        <v>21.478317000000001</v>
      </c>
    </row>
    <row r="218" spans="1:74" x14ac:dyDescent="0.25">
      <c r="A218" s="2">
        <v>42801</v>
      </c>
      <c r="B218" s="3">
        <v>0.65527590277777781</v>
      </c>
      <c r="C218" s="4">
        <v>4.4619999999999997</v>
      </c>
      <c r="D218" s="4">
        <v>9.1000000000000004E-3</v>
      </c>
      <c r="E218" s="4">
        <v>91.490039999999993</v>
      </c>
      <c r="F218" s="4">
        <v>214.1</v>
      </c>
      <c r="G218" s="4">
        <v>136.6</v>
      </c>
      <c r="H218" s="4">
        <v>-0.3</v>
      </c>
      <c r="J218" s="4">
        <v>17.11</v>
      </c>
      <c r="K218" s="4">
        <v>0.96719999999999995</v>
      </c>
      <c r="L218" s="4">
        <v>4.3155999999999999</v>
      </c>
      <c r="M218" s="4">
        <v>8.8000000000000005E-3</v>
      </c>
      <c r="N218" s="4">
        <v>207.023</v>
      </c>
      <c r="O218" s="4">
        <v>132.07259999999999</v>
      </c>
      <c r="P218" s="4">
        <v>339.1</v>
      </c>
      <c r="Q218" s="4">
        <v>177.97280000000001</v>
      </c>
      <c r="R218" s="4">
        <v>113.5397</v>
      </c>
      <c r="S218" s="4">
        <v>291.5</v>
      </c>
      <c r="T218" s="4">
        <v>0</v>
      </c>
      <c r="W218" s="4">
        <v>0</v>
      </c>
      <c r="X218" s="4">
        <v>16.543800000000001</v>
      </c>
      <c r="Y218" s="4">
        <v>12</v>
      </c>
      <c r="Z218" s="4">
        <v>812</v>
      </c>
      <c r="AA218" s="4">
        <v>829</v>
      </c>
      <c r="AB218" s="4">
        <v>851</v>
      </c>
      <c r="AC218" s="4">
        <v>26</v>
      </c>
      <c r="AD218" s="4">
        <v>14.55</v>
      </c>
      <c r="AE218" s="4">
        <v>0.33</v>
      </c>
      <c r="AF218" s="4">
        <v>958</v>
      </c>
      <c r="AG218" s="4">
        <v>10</v>
      </c>
      <c r="AH218" s="4">
        <v>31</v>
      </c>
      <c r="AI218" s="4">
        <v>32</v>
      </c>
      <c r="AJ218" s="4">
        <v>191</v>
      </c>
      <c r="AK218" s="4">
        <v>190</v>
      </c>
      <c r="AL218" s="4">
        <v>3.6</v>
      </c>
      <c r="AM218" s="4">
        <v>195</v>
      </c>
      <c r="AN218" s="4" t="s">
        <v>155</v>
      </c>
      <c r="AO218" s="4">
        <v>2</v>
      </c>
      <c r="AP218" s="5">
        <v>0.86362268518518526</v>
      </c>
      <c r="AQ218" s="4">
        <v>47.159312999999997</v>
      </c>
      <c r="AR218" s="4">
        <v>-88.489732000000004</v>
      </c>
      <c r="AS218" s="4">
        <v>313.3</v>
      </c>
      <c r="AT218" s="4">
        <v>0</v>
      </c>
      <c r="AU218" s="4">
        <v>12</v>
      </c>
      <c r="AV218" s="4">
        <v>8</v>
      </c>
      <c r="AW218" s="4" t="s">
        <v>417</v>
      </c>
      <c r="AX218" s="4">
        <v>1.4354</v>
      </c>
      <c r="AY218" s="4">
        <v>2.3353999999999999</v>
      </c>
      <c r="AZ218" s="4">
        <v>3.1</v>
      </c>
      <c r="BA218" s="4">
        <v>13.836</v>
      </c>
      <c r="BB218" s="4">
        <v>46.18</v>
      </c>
      <c r="BC218" s="4">
        <v>3.34</v>
      </c>
      <c r="BD218" s="4">
        <v>3.395</v>
      </c>
      <c r="BE218" s="4">
        <v>3099.529</v>
      </c>
      <c r="BF218" s="4">
        <v>4.0449999999999999</v>
      </c>
      <c r="BG218" s="4">
        <v>15.571</v>
      </c>
      <c r="BH218" s="4">
        <v>9.9329999999999998</v>
      </c>
      <c r="BI218" s="4">
        <v>25.504000000000001</v>
      </c>
      <c r="BJ218" s="4">
        <v>13.385999999999999</v>
      </c>
      <c r="BK218" s="4">
        <v>8.5399999999999991</v>
      </c>
      <c r="BL218" s="4">
        <v>21.925000000000001</v>
      </c>
      <c r="BM218" s="4">
        <v>0</v>
      </c>
      <c r="BQ218" s="4">
        <v>8639.4349999999995</v>
      </c>
      <c r="BR218" s="4">
        <v>1.6566000000000001E-2</v>
      </c>
      <c r="BS218" s="4">
        <v>-5</v>
      </c>
      <c r="BT218" s="4">
        <v>1.063239</v>
      </c>
      <c r="BU218" s="4">
        <v>0.40483200000000003</v>
      </c>
      <c r="BV218" s="4">
        <v>21.477428</v>
      </c>
    </row>
    <row r="219" spans="1:74" x14ac:dyDescent="0.25">
      <c r="A219" s="2">
        <v>42801</v>
      </c>
      <c r="B219" s="3">
        <v>0.65528747685185185</v>
      </c>
      <c r="C219" s="4">
        <v>6.01</v>
      </c>
      <c r="D219" s="4">
        <v>1.2800000000000001E-2</v>
      </c>
      <c r="E219" s="4">
        <v>127.691002</v>
      </c>
      <c r="F219" s="4">
        <v>208.1</v>
      </c>
      <c r="G219" s="4">
        <v>136.4</v>
      </c>
      <c r="H219" s="4">
        <v>3.2</v>
      </c>
      <c r="J219" s="4">
        <v>15.86</v>
      </c>
      <c r="K219" s="4">
        <v>0.95440000000000003</v>
      </c>
      <c r="L219" s="4">
        <v>5.7363</v>
      </c>
      <c r="M219" s="4">
        <v>1.2200000000000001E-2</v>
      </c>
      <c r="N219" s="4">
        <v>198.60890000000001</v>
      </c>
      <c r="O219" s="4">
        <v>130.179</v>
      </c>
      <c r="P219" s="4">
        <v>328.8</v>
      </c>
      <c r="Q219" s="4">
        <v>170.73939999999999</v>
      </c>
      <c r="R219" s="4">
        <v>111.9118</v>
      </c>
      <c r="S219" s="4">
        <v>282.7</v>
      </c>
      <c r="T219" s="4">
        <v>3.2097000000000002</v>
      </c>
      <c r="W219" s="4">
        <v>0</v>
      </c>
      <c r="X219" s="4">
        <v>15.133100000000001</v>
      </c>
      <c r="Y219" s="4">
        <v>12</v>
      </c>
      <c r="Z219" s="4">
        <v>812</v>
      </c>
      <c r="AA219" s="4">
        <v>829</v>
      </c>
      <c r="AB219" s="4">
        <v>851</v>
      </c>
      <c r="AC219" s="4">
        <v>26</v>
      </c>
      <c r="AD219" s="4">
        <v>14.55</v>
      </c>
      <c r="AE219" s="4">
        <v>0.33</v>
      </c>
      <c r="AF219" s="4">
        <v>958</v>
      </c>
      <c r="AG219" s="4">
        <v>10</v>
      </c>
      <c r="AH219" s="4">
        <v>31</v>
      </c>
      <c r="AI219" s="4">
        <v>32</v>
      </c>
      <c r="AJ219" s="4">
        <v>191</v>
      </c>
      <c r="AK219" s="4">
        <v>190.8</v>
      </c>
      <c r="AL219" s="4">
        <v>3.6</v>
      </c>
      <c r="AM219" s="4">
        <v>195</v>
      </c>
      <c r="AN219" s="4" t="s">
        <v>155</v>
      </c>
      <c r="AO219" s="4">
        <v>2</v>
      </c>
      <c r="AP219" s="5">
        <v>0.8636342592592593</v>
      </c>
      <c r="AQ219" s="4">
        <v>47.159312999999997</v>
      </c>
      <c r="AR219" s="4">
        <v>-88.489731000000006</v>
      </c>
      <c r="AS219" s="4">
        <v>312.8</v>
      </c>
      <c r="AT219" s="4">
        <v>0</v>
      </c>
      <c r="AU219" s="4">
        <v>12</v>
      </c>
      <c r="AV219" s="4">
        <v>8</v>
      </c>
      <c r="AW219" s="4" t="s">
        <v>417</v>
      </c>
      <c r="AX219" s="4">
        <v>1.4645999999999999</v>
      </c>
      <c r="AY219" s="4">
        <v>2.4</v>
      </c>
      <c r="AZ219" s="4">
        <v>3.1</v>
      </c>
      <c r="BA219" s="4">
        <v>13.836</v>
      </c>
      <c r="BB219" s="4">
        <v>34.5</v>
      </c>
      <c r="BC219" s="4">
        <v>2.4900000000000002</v>
      </c>
      <c r="BD219" s="4">
        <v>4.7789999999999999</v>
      </c>
      <c r="BE219" s="4">
        <v>3091.9989999999998</v>
      </c>
      <c r="BF219" s="4">
        <v>4.181</v>
      </c>
      <c r="BG219" s="4">
        <v>11.211</v>
      </c>
      <c r="BH219" s="4">
        <v>7.3479999999999999</v>
      </c>
      <c r="BI219" s="4">
        <v>18.559000000000001</v>
      </c>
      <c r="BJ219" s="4">
        <v>9.6379999999999999</v>
      </c>
      <c r="BK219" s="4">
        <v>6.3170000000000002</v>
      </c>
      <c r="BL219" s="4">
        <v>15.955</v>
      </c>
      <c r="BM219" s="4">
        <v>5.62E-2</v>
      </c>
      <c r="BQ219" s="4">
        <v>5931.0510000000004</v>
      </c>
      <c r="BR219" s="4">
        <v>4.0069E-2</v>
      </c>
      <c r="BS219" s="4">
        <v>-5</v>
      </c>
      <c r="BT219" s="4">
        <v>1.063761</v>
      </c>
      <c r="BU219" s="4">
        <v>0.979186</v>
      </c>
      <c r="BV219" s="4">
        <v>21.487971999999999</v>
      </c>
    </row>
    <row r="220" spans="1:74" x14ac:dyDescent="0.25">
      <c r="A220" s="2">
        <v>42801</v>
      </c>
      <c r="B220" s="3">
        <v>0.65529905092592589</v>
      </c>
      <c r="C220" s="4">
        <v>7.9269999999999996</v>
      </c>
      <c r="D220" s="4">
        <v>1.35E-2</v>
      </c>
      <c r="E220" s="4">
        <v>134.59016399999999</v>
      </c>
      <c r="F220" s="4">
        <v>236.3</v>
      </c>
      <c r="G220" s="4">
        <v>155.19999999999999</v>
      </c>
      <c r="H220" s="4">
        <v>8.5</v>
      </c>
      <c r="J220" s="4">
        <v>14.26</v>
      </c>
      <c r="K220" s="4">
        <v>0.93899999999999995</v>
      </c>
      <c r="L220" s="4">
        <v>7.4440999999999997</v>
      </c>
      <c r="M220" s="4">
        <v>1.26E-2</v>
      </c>
      <c r="N220" s="4">
        <v>221.94</v>
      </c>
      <c r="O220" s="4">
        <v>145.7689</v>
      </c>
      <c r="P220" s="4">
        <v>367.7</v>
      </c>
      <c r="Q220" s="4">
        <v>190.79660000000001</v>
      </c>
      <c r="R220" s="4">
        <v>125.3141</v>
      </c>
      <c r="S220" s="4">
        <v>316.10000000000002</v>
      </c>
      <c r="T220" s="4">
        <v>8.4504000000000001</v>
      </c>
      <c r="W220" s="4">
        <v>0</v>
      </c>
      <c r="X220" s="4">
        <v>13.3887</v>
      </c>
      <c r="Y220" s="4">
        <v>12</v>
      </c>
      <c r="Z220" s="4">
        <v>813</v>
      </c>
      <c r="AA220" s="4">
        <v>830</v>
      </c>
      <c r="AB220" s="4">
        <v>852</v>
      </c>
      <c r="AC220" s="4">
        <v>26</v>
      </c>
      <c r="AD220" s="4">
        <v>14.55</v>
      </c>
      <c r="AE220" s="4">
        <v>0.33</v>
      </c>
      <c r="AF220" s="4">
        <v>958</v>
      </c>
      <c r="AG220" s="4">
        <v>10</v>
      </c>
      <c r="AH220" s="4">
        <v>30.239000000000001</v>
      </c>
      <c r="AI220" s="4">
        <v>32</v>
      </c>
      <c r="AJ220" s="4">
        <v>191</v>
      </c>
      <c r="AK220" s="4">
        <v>191</v>
      </c>
      <c r="AL220" s="4">
        <v>3.6</v>
      </c>
      <c r="AM220" s="4">
        <v>195</v>
      </c>
      <c r="AN220" s="4" t="s">
        <v>155</v>
      </c>
      <c r="AO220" s="4">
        <v>2</v>
      </c>
      <c r="AP220" s="5">
        <v>0.86364583333333333</v>
      </c>
      <c r="AQ220" s="4">
        <v>47.159312999999997</v>
      </c>
      <c r="AR220" s="4">
        <v>-88.489729999999994</v>
      </c>
      <c r="AS220" s="4">
        <v>313</v>
      </c>
      <c r="AT220" s="4">
        <v>0</v>
      </c>
      <c r="AU220" s="4">
        <v>12</v>
      </c>
      <c r="AV220" s="4">
        <v>8</v>
      </c>
      <c r="AW220" s="4" t="s">
        <v>417</v>
      </c>
      <c r="AX220" s="4">
        <v>1.4</v>
      </c>
      <c r="AY220" s="4">
        <v>2.4708000000000001</v>
      </c>
      <c r="AZ220" s="4">
        <v>3.1707999999999998</v>
      </c>
      <c r="BA220" s="4">
        <v>13.836</v>
      </c>
      <c r="BB220" s="4">
        <v>26.38</v>
      </c>
      <c r="BC220" s="4">
        <v>1.91</v>
      </c>
      <c r="BD220" s="4">
        <v>6.492</v>
      </c>
      <c r="BE220" s="4">
        <v>3088.1970000000001</v>
      </c>
      <c r="BF220" s="4">
        <v>3.3370000000000002</v>
      </c>
      <c r="BG220" s="4">
        <v>9.6419999999999995</v>
      </c>
      <c r="BH220" s="4">
        <v>6.3330000000000002</v>
      </c>
      <c r="BI220" s="4">
        <v>15.975</v>
      </c>
      <c r="BJ220" s="4">
        <v>8.2889999999999997</v>
      </c>
      <c r="BK220" s="4">
        <v>5.444</v>
      </c>
      <c r="BL220" s="4">
        <v>13.733000000000001</v>
      </c>
      <c r="BM220" s="4">
        <v>0.1139</v>
      </c>
      <c r="BQ220" s="4">
        <v>4038.5830000000001</v>
      </c>
      <c r="BR220" s="4">
        <v>8.2005999999999996E-2</v>
      </c>
      <c r="BS220" s="4">
        <v>-5</v>
      </c>
      <c r="BT220" s="4">
        <v>1.0655220000000001</v>
      </c>
      <c r="BU220" s="4">
        <v>2.004022</v>
      </c>
      <c r="BV220" s="4">
        <v>21.523544000000001</v>
      </c>
    </row>
    <row r="221" spans="1:74" x14ac:dyDescent="0.25">
      <c r="A221" s="2">
        <v>42801</v>
      </c>
      <c r="B221" s="3">
        <v>0.65531062500000004</v>
      </c>
      <c r="C221" s="4">
        <v>8.5820000000000007</v>
      </c>
      <c r="D221" s="4">
        <v>8.6999999999999994E-3</v>
      </c>
      <c r="E221" s="4">
        <v>87.291667000000004</v>
      </c>
      <c r="F221" s="4">
        <v>270.89999999999998</v>
      </c>
      <c r="G221" s="4">
        <v>180.4</v>
      </c>
      <c r="H221" s="4">
        <v>0</v>
      </c>
      <c r="J221" s="4">
        <v>11.52</v>
      </c>
      <c r="K221" s="4">
        <v>0.93389999999999995</v>
      </c>
      <c r="L221" s="4">
        <v>8.0145999999999997</v>
      </c>
      <c r="M221" s="4">
        <v>8.2000000000000007E-3</v>
      </c>
      <c r="N221" s="4">
        <v>253.04140000000001</v>
      </c>
      <c r="O221" s="4">
        <v>168.5025</v>
      </c>
      <c r="P221" s="4">
        <v>421.5</v>
      </c>
      <c r="Q221" s="4">
        <v>217.53380000000001</v>
      </c>
      <c r="R221" s="4">
        <v>144.85769999999999</v>
      </c>
      <c r="S221" s="4">
        <v>362.4</v>
      </c>
      <c r="T221" s="4">
        <v>0</v>
      </c>
      <c r="W221" s="4">
        <v>0</v>
      </c>
      <c r="X221" s="4">
        <v>10.7567</v>
      </c>
      <c r="Y221" s="4">
        <v>11.9</v>
      </c>
      <c r="Z221" s="4">
        <v>816</v>
      </c>
      <c r="AA221" s="4">
        <v>833</v>
      </c>
      <c r="AB221" s="4">
        <v>856</v>
      </c>
      <c r="AC221" s="4">
        <v>26</v>
      </c>
      <c r="AD221" s="4">
        <v>14.55</v>
      </c>
      <c r="AE221" s="4">
        <v>0.33</v>
      </c>
      <c r="AF221" s="4">
        <v>958</v>
      </c>
      <c r="AG221" s="4">
        <v>10</v>
      </c>
      <c r="AH221" s="4">
        <v>30</v>
      </c>
      <c r="AI221" s="4">
        <v>32</v>
      </c>
      <c r="AJ221" s="4">
        <v>191</v>
      </c>
      <c r="AK221" s="4">
        <v>191</v>
      </c>
      <c r="AL221" s="4">
        <v>3.5</v>
      </c>
      <c r="AM221" s="4">
        <v>195.2</v>
      </c>
      <c r="AN221" s="4" t="s">
        <v>155</v>
      </c>
      <c r="AO221" s="4">
        <v>2</v>
      </c>
      <c r="AP221" s="5">
        <v>0.86365740740740737</v>
      </c>
      <c r="AQ221" s="4">
        <v>47.159309999999998</v>
      </c>
      <c r="AR221" s="4">
        <v>-88.489726000000005</v>
      </c>
      <c r="AS221" s="4">
        <v>313.10000000000002</v>
      </c>
      <c r="AT221" s="4">
        <v>0.9</v>
      </c>
      <c r="AU221" s="4">
        <v>12</v>
      </c>
      <c r="AV221" s="4">
        <v>8</v>
      </c>
      <c r="AW221" s="4" t="s">
        <v>417</v>
      </c>
      <c r="AX221" s="4">
        <v>1.4708000000000001</v>
      </c>
      <c r="AY221" s="4">
        <v>2.7061999999999999</v>
      </c>
      <c r="AZ221" s="4">
        <v>3.4062000000000001</v>
      </c>
      <c r="BA221" s="4">
        <v>13.836</v>
      </c>
      <c r="BB221" s="4">
        <v>24.46</v>
      </c>
      <c r="BC221" s="4">
        <v>1.77</v>
      </c>
      <c r="BD221" s="4">
        <v>7.0750000000000002</v>
      </c>
      <c r="BE221" s="4">
        <v>3089.4780000000001</v>
      </c>
      <c r="BF221" s="4">
        <v>2</v>
      </c>
      <c r="BG221" s="4">
        <v>10.215</v>
      </c>
      <c r="BH221" s="4">
        <v>6.8019999999999996</v>
      </c>
      <c r="BI221" s="4">
        <v>17.016999999999999</v>
      </c>
      <c r="BJ221" s="4">
        <v>8.7810000000000006</v>
      </c>
      <c r="BK221" s="4">
        <v>5.8479999999999999</v>
      </c>
      <c r="BL221" s="4">
        <v>14.629</v>
      </c>
      <c r="BM221" s="4">
        <v>0</v>
      </c>
      <c r="BQ221" s="4">
        <v>3014.9560000000001</v>
      </c>
      <c r="BR221" s="4">
        <v>0.11580699999999999</v>
      </c>
      <c r="BS221" s="4">
        <v>-5</v>
      </c>
      <c r="BT221" s="4">
        <v>1.06524</v>
      </c>
      <c r="BU221" s="4">
        <v>2.8300380000000001</v>
      </c>
      <c r="BV221" s="4">
        <v>21.517842999999999</v>
      </c>
    </row>
    <row r="222" spans="1:74" x14ac:dyDescent="0.25">
      <c r="A222" s="2">
        <v>42801</v>
      </c>
      <c r="B222" s="3">
        <v>0.65532219907407407</v>
      </c>
      <c r="C222" s="4">
        <v>11.098000000000001</v>
      </c>
      <c r="D222" s="4">
        <v>0.1077</v>
      </c>
      <c r="E222" s="4">
        <v>1076.875</v>
      </c>
      <c r="F222" s="4">
        <v>270.60000000000002</v>
      </c>
      <c r="G222" s="4">
        <v>202.5</v>
      </c>
      <c r="H222" s="4">
        <v>17.8</v>
      </c>
      <c r="J222" s="4">
        <v>10.07</v>
      </c>
      <c r="K222" s="4">
        <v>0.91390000000000005</v>
      </c>
      <c r="L222" s="4">
        <v>10.1427</v>
      </c>
      <c r="M222" s="4">
        <v>9.8400000000000001E-2</v>
      </c>
      <c r="N222" s="4">
        <v>247.32980000000001</v>
      </c>
      <c r="O222" s="4">
        <v>185.05340000000001</v>
      </c>
      <c r="P222" s="4">
        <v>432.4</v>
      </c>
      <c r="Q222" s="4">
        <v>212.62360000000001</v>
      </c>
      <c r="R222" s="4">
        <v>159.08600000000001</v>
      </c>
      <c r="S222" s="4">
        <v>371.7</v>
      </c>
      <c r="T222" s="4">
        <v>17.8231</v>
      </c>
      <c r="W222" s="4">
        <v>0</v>
      </c>
      <c r="X222" s="4">
        <v>9.2009000000000007</v>
      </c>
      <c r="Y222" s="4">
        <v>12.2</v>
      </c>
      <c r="Z222" s="4">
        <v>815</v>
      </c>
      <c r="AA222" s="4">
        <v>832</v>
      </c>
      <c r="AB222" s="4">
        <v>855</v>
      </c>
      <c r="AC222" s="4">
        <v>26</v>
      </c>
      <c r="AD222" s="4">
        <v>14.55</v>
      </c>
      <c r="AE222" s="4">
        <v>0.33</v>
      </c>
      <c r="AF222" s="4">
        <v>958</v>
      </c>
      <c r="AG222" s="4">
        <v>10</v>
      </c>
      <c r="AH222" s="4">
        <v>30.760760999999999</v>
      </c>
      <c r="AI222" s="4">
        <v>32</v>
      </c>
      <c r="AJ222" s="4">
        <v>191</v>
      </c>
      <c r="AK222" s="4">
        <v>191</v>
      </c>
      <c r="AL222" s="4">
        <v>3.6</v>
      </c>
      <c r="AM222" s="4">
        <v>195.6</v>
      </c>
      <c r="AN222" s="4" t="s">
        <v>155</v>
      </c>
      <c r="AO222" s="4">
        <v>2</v>
      </c>
      <c r="AP222" s="5">
        <v>0.86366898148148152</v>
      </c>
      <c r="AQ222" s="4">
        <v>47.159292999999998</v>
      </c>
      <c r="AR222" s="4">
        <v>-88.489695999999995</v>
      </c>
      <c r="AS222" s="4">
        <v>313</v>
      </c>
      <c r="AT222" s="4">
        <v>4.0999999999999996</v>
      </c>
      <c r="AU222" s="4">
        <v>12</v>
      </c>
      <c r="AV222" s="4">
        <v>8</v>
      </c>
      <c r="AW222" s="4" t="s">
        <v>417</v>
      </c>
      <c r="AX222" s="4">
        <v>1.6</v>
      </c>
      <c r="AY222" s="4">
        <v>2.935365</v>
      </c>
      <c r="AZ222" s="4">
        <v>3.6353650000000002</v>
      </c>
      <c r="BA222" s="4">
        <v>13.836</v>
      </c>
      <c r="BB222" s="4">
        <v>18.93</v>
      </c>
      <c r="BC222" s="4">
        <v>1.37</v>
      </c>
      <c r="BD222" s="4">
        <v>9.4209999999999994</v>
      </c>
      <c r="BE222" s="4">
        <v>3059.0509999999999</v>
      </c>
      <c r="BF222" s="4">
        <v>18.891999999999999</v>
      </c>
      <c r="BG222" s="4">
        <v>7.8120000000000003</v>
      </c>
      <c r="BH222" s="4">
        <v>5.8449999999999998</v>
      </c>
      <c r="BI222" s="4">
        <v>13.656000000000001</v>
      </c>
      <c r="BJ222" s="4">
        <v>6.7160000000000002</v>
      </c>
      <c r="BK222" s="4">
        <v>5.0250000000000004</v>
      </c>
      <c r="BL222" s="4">
        <v>11.74</v>
      </c>
      <c r="BM222" s="4">
        <v>0.17469999999999999</v>
      </c>
      <c r="BQ222" s="4">
        <v>2017.731</v>
      </c>
      <c r="BR222" s="4">
        <v>0.19222900000000001</v>
      </c>
      <c r="BS222" s="4">
        <v>-5</v>
      </c>
      <c r="BT222" s="4">
        <v>1.071847</v>
      </c>
      <c r="BU222" s="4">
        <v>4.6976019999999998</v>
      </c>
      <c r="BV222" s="4">
        <v>21.651306000000002</v>
      </c>
    </row>
    <row r="223" spans="1:74" x14ac:dyDescent="0.25">
      <c r="A223" s="2">
        <v>42801</v>
      </c>
      <c r="B223" s="3">
        <v>0.65533377314814811</v>
      </c>
      <c r="C223" s="4">
        <v>12.933999999999999</v>
      </c>
      <c r="D223" s="4">
        <v>5.1400000000000001E-2</v>
      </c>
      <c r="E223" s="4">
        <v>514.29508199999998</v>
      </c>
      <c r="F223" s="4">
        <v>258.89999999999998</v>
      </c>
      <c r="G223" s="4">
        <v>165.3</v>
      </c>
      <c r="H223" s="4">
        <v>14.8</v>
      </c>
      <c r="J223" s="4">
        <v>7.85</v>
      </c>
      <c r="K223" s="4">
        <v>0.90080000000000005</v>
      </c>
      <c r="L223" s="4">
        <v>11.651</v>
      </c>
      <c r="M223" s="4">
        <v>4.6300000000000001E-2</v>
      </c>
      <c r="N223" s="4">
        <v>233.20150000000001</v>
      </c>
      <c r="O223" s="4">
        <v>148.93620000000001</v>
      </c>
      <c r="P223" s="4">
        <v>382.1</v>
      </c>
      <c r="Q223" s="4">
        <v>200.47790000000001</v>
      </c>
      <c r="R223" s="4">
        <v>128.03700000000001</v>
      </c>
      <c r="S223" s="4">
        <v>328.5</v>
      </c>
      <c r="T223" s="4">
        <v>14.810600000000001</v>
      </c>
      <c r="W223" s="4">
        <v>0</v>
      </c>
      <c r="X223" s="4">
        <v>7.0712000000000002</v>
      </c>
      <c r="Y223" s="4">
        <v>12.1</v>
      </c>
      <c r="Z223" s="4">
        <v>818</v>
      </c>
      <c r="AA223" s="4">
        <v>835</v>
      </c>
      <c r="AB223" s="4">
        <v>858</v>
      </c>
      <c r="AC223" s="4">
        <v>26</v>
      </c>
      <c r="AD223" s="4">
        <v>14.55</v>
      </c>
      <c r="AE223" s="4">
        <v>0.33</v>
      </c>
      <c r="AF223" s="4">
        <v>958</v>
      </c>
      <c r="AG223" s="4">
        <v>10</v>
      </c>
      <c r="AH223" s="4">
        <v>30.239000000000001</v>
      </c>
      <c r="AI223" s="4">
        <v>32</v>
      </c>
      <c r="AJ223" s="4">
        <v>191</v>
      </c>
      <c r="AK223" s="4">
        <v>191</v>
      </c>
      <c r="AL223" s="4">
        <v>3.5</v>
      </c>
      <c r="AM223" s="4">
        <v>195.9</v>
      </c>
      <c r="AN223" s="4" t="s">
        <v>155</v>
      </c>
      <c r="AO223" s="4">
        <v>2</v>
      </c>
      <c r="AP223" s="5">
        <v>0.86368055555555545</v>
      </c>
      <c r="AQ223" s="4">
        <v>47.159260000000003</v>
      </c>
      <c r="AR223" s="4">
        <v>-88.489636000000004</v>
      </c>
      <c r="AS223" s="4">
        <v>312.89999999999998</v>
      </c>
      <c r="AT223" s="4">
        <v>8.8000000000000007</v>
      </c>
      <c r="AU223" s="4">
        <v>12</v>
      </c>
      <c r="AV223" s="4">
        <v>8</v>
      </c>
      <c r="AW223" s="4" t="s">
        <v>417</v>
      </c>
      <c r="AX223" s="4">
        <v>1.5293289999999999</v>
      </c>
      <c r="AY223" s="4">
        <v>2.9646650000000001</v>
      </c>
      <c r="AZ223" s="4">
        <v>3.558659</v>
      </c>
      <c r="BA223" s="4">
        <v>13.836</v>
      </c>
      <c r="BB223" s="4">
        <v>16.47</v>
      </c>
      <c r="BC223" s="4">
        <v>1.19</v>
      </c>
      <c r="BD223" s="4">
        <v>11.010999999999999</v>
      </c>
      <c r="BE223" s="4">
        <v>3075.154</v>
      </c>
      <c r="BF223" s="4">
        <v>7.7830000000000004</v>
      </c>
      <c r="BG223" s="4">
        <v>6.4459999999999997</v>
      </c>
      <c r="BH223" s="4">
        <v>4.117</v>
      </c>
      <c r="BI223" s="4">
        <v>10.561999999999999</v>
      </c>
      <c r="BJ223" s="4">
        <v>5.5410000000000004</v>
      </c>
      <c r="BK223" s="4">
        <v>3.5390000000000001</v>
      </c>
      <c r="BL223" s="4">
        <v>9.08</v>
      </c>
      <c r="BM223" s="4">
        <v>0.127</v>
      </c>
      <c r="BQ223" s="4">
        <v>1357.0630000000001</v>
      </c>
      <c r="BR223" s="4">
        <v>0.27640199999999998</v>
      </c>
      <c r="BS223" s="4">
        <v>-5</v>
      </c>
      <c r="BT223" s="4">
        <v>1.070195</v>
      </c>
      <c r="BU223" s="4">
        <v>6.7545739999999999</v>
      </c>
      <c r="BV223" s="4">
        <v>21.617939</v>
      </c>
    </row>
    <row r="224" spans="1:74" x14ac:dyDescent="0.25">
      <c r="A224" s="2">
        <v>42801</v>
      </c>
      <c r="B224" s="3">
        <v>0.65534534722222226</v>
      </c>
      <c r="C224" s="4">
        <v>13.195</v>
      </c>
      <c r="D224" s="4">
        <v>1.66E-2</v>
      </c>
      <c r="E224" s="4">
        <v>166.04184100000001</v>
      </c>
      <c r="F224" s="4">
        <v>286.39999999999998</v>
      </c>
      <c r="G224" s="4">
        <v>117.3</v>
      </c>
      <c r="H224" s="4">
        <v>3.3</v>
      </c>
      <c r="J224" s="4">
        <v>4.38</v>
      </c>
      <c r="K224" s="4">
        <v>0.8992</v>
      </c>
      <c r="L224" s="4">
        <v>11.864699999999999</v>
      </c>
      <c r="M224" s="4">
        <v>1.49E-2</v>
      </c>
      <c r="N224" s="4">
        <v>257.55590000000001</v>
      </c>
      <c r="O224" s="4">
        <v>105.5085</v>
      </c>
      <c r="P224" s="4">
        <v>363.1</v>
      </c>
      <c r="Q224" s="4">
        <v>221.41470000000001</v>
      </c>
      <c r="R224" s="4">
        <v>90.703100000000006</v>
      </c>
      <c r="S224" s="4">
        <v>312.10000000000002</v>
      </c>
      <c r="T224" s="4">
        <v>3.2637</v>
      </c>
      <c r="W224" s="4">
        <v>0</v>
      </c>
      <c r="X224" s="4">
        <v>3.9416000000000002</v>
      </c>
      <c r="Y224" s="4">
        <v>12</v>
      </c>
      <c r="Z224" s="4">
        <v>820</v>
      </c>
      <c r="AA224" s="4">
        <v>838</v>
      </c>
      <c r="AB224" s="4">
        <v>859</v>
      </c>
      <c r="AC224" s="4">
        <v>26</v>
      </c>
      <c r="AD224" s="4">
        <v>14.55</v>
      </c>
      <c r="AE224" s="4">
        <v>0.33</v>
      </c>
      <c r="AF224" s="4">
        <v>958</v>
      </c>
      <c r="AG224" s="4">
        <v>10</v>
      </c>
      <c r="AH224" s="4">
        <v>30</v>
      </c>
      <c r="AI224" s="4">
        <v>32</v>
      </c>
      <c r="AJ224" s="4">
        <v>191</v>
      </c>
      <c r="AK224" s="4">
        <v>191</v>
      </c>
      <c r="AL224" s="4">
        <v>3.5</v>
      </c>
      <c r="AM224" s="4">
        <v>196</v>
      </c>
      <c r="AN224" s="4" t="s">
        <v>155</v>
      </c>
      <c r="AO224" s="4">
        <v>2</v>
      </c>
      <c r="AP224" s="5">
        <v>0.8636921296296296</v>
      </c>
      <c r="AQ224" s="4">
        <v>47.159222</v>
      </c>
      <c r="AR224" s="4">
        <v>-88.489574000000005</v>
      </c>
      <c r="AS224" s="4">
        <v>312.39999999999998</v>
      </c>
      <c r="AT224" s="4">
        <v>13.4</v>
      </c>
      <c r="AU224" s="4">
        <v>12</v>
      </c>
      <c r="AV224" s="4">
        <v>8</v>
      </c>
      <c r="AW224" s="4" t="s">
        <v>417</v>
      </c>
      <c r="AX224" s="4">
        <v>1.4708000000000001</v>
      </c>
      <c r="AY224" s="4">
        <v>3.0415999999999999</v>
      </c>
      <c r="AZ224" s="4">
        <v>3.4062000000000001</v>
      </c>
      <c r="BA224" s="4">
        <v>13.836</v>
      </c>
      <c r="BB224" s="4">
        <v>16.21</v>
      </c>
      <c r="BC224" s="4">
        <v>1.17</v>
      </c>
      <c r="BD224" s="4">
        <v>11.21</v>
      </c>
      <c r="BE224" s="4">
        <v>3083.6480000000001</v>
      </c>
      <c r="BF224" s="4">
        <v>2.4700000000000002</v>
      </c>
      <c r="BG224" s="4">
        <v>7.01</v>
      </c>
      <c r="BH224" s="4">
        <v>2.8719999999999999</v>
      </c>
      <c r="BI224" s="4">
        <v>9.8819999999999997</v>
      </c>
      <c r="BJ224" s="4">
        <v>6.0259999999999998</v>
      </c>
      <c r="BK224" s="4">
        <v>2.4689999999999999</v>
      </c>
      <c r="BL224" s="4">
        <v>8.4949999999999992</v>
      </c>
      <c r="BM224" s="4">
        <v>2.76E-2</v>
      </c>
      <c r="BQ224" s="4">
        <v>744.87800000000004</v>
      </c>
      <c r="BR224" s="4">
        <v>0.296761</v>
      </c>
      <c r="BS224" s="4">
        <v>-5</v>
      </c>
      <c r="BT224" s="4">
        <v>1.0659559999999999</v>
      </c>
      <c r="BU224" s="4">
        <v>7.252097</v>
      </c>
      <c r="BV224" s="4">
        <v>21.532311</v>
      </c>
    </row>
    <row r="225" spans="1:74" x14ac:dyDescent="0.25">
      <c r="A225" s="2">
        <v>42801</v>
      </c>
      <c r="B225" s="3">
        <v>0.6553569212962963</v>
      </c>
      <c r="C225" s="4">
        <v>13.6</v>
      </c>
      <c r="D225" s="4">
        <v>5.3E-3</v>
      </c>
      <c r="E225" s="4">
        <v>53.478977999999998</v>
      </c>
      <c r="F225" s="4">
        <v>301.39999999999998</v>
      </c>
      <c r="G225" s="4">
        <v>110.1</v>
      </c>
      <c r="H225" s="4">
        <v>2.1</v>
      </c>
      <c r="J225" s="4">
        <v>3.14</v>
      </c>
      <c r="K225" s="4">
        <v>0.89639999999999997</v>
      </c>
      <c r="L225" s="4">
        <v>12.1906</v>
      </c>
      <c r="M225" s="4">
        <v>4.7999999999999996E-3</v>
      </c>
      <c r="N225" s="4">
        <v>270.16500000000002</v>
      </c>
      <c r="O225" s="4">
        <v>98.69</v>
      </c>
      <c r="P225" s="4">
        <v>368.9</v>
      </c>
      <c r="Q225" s="4">
        <v>232.25450000000001</v>
      </c>
      <c r="R225" s="4">
        <v>84.841499999999996</v>
      </c>
      <c r="S225" s="4">
        <v>317.10000000000002</v>
      </c>
      <c r="T225" s="4">
        <v>2.1436999999999999</v>
      </c>
      <c r="W225" s="4">
        <v>0</v>
      </c>
      <c r="X225" s="4">
        <v>2.8182999999999998</v>
      </c>
      <c r="Y225" s="4">
        <v>12.2</v>
      </c>
      <c r="Z225" s="4">
        <v>816</v>
      </c>
      <c r="AA225" s="4">
        <v>833</v>
      </c>
      <c r="AB225" s="4">
        <v>856</v>
      </c>
      <c r="AC225" s="4">
        <v>26</v>
      </c>
      <c r="AD225" s="4">
        <v>14.55</v>
      </c>
      <c r="AE225" s="4">
        <v>0.33</v>
      </c>
      <c r="AF225" s="4">
        <v>958</v>
      </c>
      <c r="AG225" s="4">
        <v>10</v>
      </c>
      <c r="AH225" s="4">
        <v>30.760999999999999</v>
      </c>
      <c r="AI225" s="4">
        <v>32</v>
      </c>
      <c r="AJ225" s="4">
        <v>191</v>
      </c>
      <c r="AK225" s="4">
        <v>191</v>
      </c>
      <c r="AL225" s="4">
        <v>3.5</v>
      </c>
      <c r="AM225" s="4">
        <v>196</v>
      </c>
      <c r="AN225" s="4" t="s">
        <v>155</v>
      </c>
      <c r="AO225" s="4">
        <v>2</v>
      </c>
      <c r="AP225" s="5">
        <v>0.86370370370370375</v>
      </c>
      <c r="AQ225" s="4">
        <v>47.159174</v>
      </c>
      <c r="AR225" s="4">
        <v>-88.489485000000002</v>
      </c>
      <c r="AS225" s="4">
        <v>311.89999999999998</v>
      </c>
      <c r="AT225" s="4">
        <v>17.5</v>
      </c>
      <c r="AU225" s="4">
        <v>12</v>
      </c>
      <c r="AV225" s="4">
        <v>8</v>
      </c>
      <c r="AW225" s="4" t="s">
        <v>417</v>
      </c>
      <c r="AX225" s="4">
        <v>1.423</v>
      </c>
      <c r="AY225" s="4">
        <v>2.8397999999999999</v>
      </c>
      <c r="AZ225" s="4">
        <v>3.1398000000000001</v>
      </c>
      <c r="BA225" s="4">
        <v>13.836</v>
      </c>
      <c r="BB225" s="4">
        <v>15.77</v>
      </c>
      <c r="BC225" s="4">
        <v>1.1399999999999999</v>
      </c>
      <c r="BD225" s="4">
        <v>11.561</v>
      </c>
      <c r="BE225" s="4">
        <v>3086.0770000000002</v>
      </c>
      <c r="BF225" s="4">
        <v>0.77200000000000002</v>
      </c>
      <c r="BG225" s="4">
        <v>7.1619999999999999</v>
      </c>
      <c r="BH225" s="4">
        <v>2.6160000000000001</v>
      </c>
      <c r="BI225" s="4">
        <v>9.7789999999999999</v>
      </c>
      <c r="BJ225" s="4">
        <v>6.157</v>
      </c>
      <c r="BK225" s="4">
        <v>2.2490000000000001</v>
      </c>
      <c r="BL225" s="4">
        <v>8.4060000000000006</v>
      </c>
      <c r="BM225" s="4">
        <v>1.7600000000000001E-2</v>
      </c>
      <c r="BQ225" s="4">
        <v>518.77</v>
      </c>
      <c r="BR225" s="4">
        <v>0.38908100000000001</v>
      </c>
      <c r="BS225" s="4">
        <v>-5</v>
      </c>
      <c r="BT225" s="4">
        <v>1.0718490000000001</v>
      </c>
      <c r="BU225" s="4">
        <v>9.5081670000000003</v>
      </c>
      <c r="BV225" s="4">
        <v>21.651350000000001</v>
      </c>
    </row>
    <row r="226" spans="1:74" x14ac:dyDescent="0.25">
      <c r="A226" s="2">
        <v>42801</v>
      </c>
      <c r="B226" s="3">
        <v>0.65536849537037034</v>
      </c>
      <c r="C226" s="4">
        <v>13.6</v>
      </c>
      <c r="D226" s="4">
        <v>2.8E-3</v>
      </c>
      <c r="E226" s="4">
        <v>27.648980000000002</v>
      </c>
      <c r="F226" s="4">
        <v>302</v>
      </c>
      <c r="G226" s="4">
        <v>112.7</v>
      </c>
      <c r="H226" s="4">
        <v>0</v>
      </c>
      <c r="J226" s="4">
        <v>2.35</v>
      </c>
      <c r="K226" s="4">
        <v>0.89629999999999999</v>
      </c>
      <c r="L226" s="4">
        <v>12.189299999999999</v>
      </c>
      <c r="M226" s="4">
        <v>2.5000000000000001E-3</v>
      </c>
      <c r="N226" s="4">
        <v>270.65379999999999</v>
      </c>
      <c r="O226" s="4">
        <v>101.00660000000001</v>
      </c>
      <c r="P226" s="4">
        <v>371.7</v>
      </c>
      <c r="Q226" s="4">
        <v>232.9057</v>
      </c>
      <c r="R226" s="4">
        <v>86.919200000000004</v>
      </c>
      <c r="S226" s="4">
        <v>319.8</v>
      </c>
      <c r="T226" s="4">
        <v>0</v>
      </c>
      <c r="W226" s="4">
        <v>0</v>
      </c>
      <c r="X226" s="4">
        <v>2.1019000000000001</v>
      </c>
      <c r="Y226" s="4">
        <v>12.3</v>
      </c>
      <c r="Z226" s="4">
        <v>815</v>
      </c>
      <c r="AA226" s="4">
        <v>832</v>
      </c>
      <c r="AB226" s="4">
        <v>855</v>
      </c>
      <c r="AC226" s="4">
        <v>26.8</v>
      </c>
      <c r="AD226" s="4">
        <v>14.97</v>
      </c>
      <c r="AE226" s="4">
        <v>0.34</v>
      </c>
      <c r="AF226" s="4">
        <v>958</v>
      </c>
      <c r="AG226" s="4">
        <v>10</v>
      </c>
      <c r="AH226" s="4">
        <v>31</v>
      </c>
      <c r="AI226" s="4">
        <v>32</v>
      </c>
      <c r="AJ226" s="4">
        <v>191</v>
      </c>
      <c r="AK226" s="4">
        <v>191</v>
      </c>
      <c r="AL226" s="4">
        <v>3.4</v>
      </c>
      <c r="AM226" s="4">
        <v>196</v>
      </c>
      <c r="AN226" s="4" t="s">
        <v>155</v>
      </c>
      <c r="AO226" s="4">
        <v>2</v>
      </c>
      <c r="AP226" s="5">
        <v>0.86371527777777779</v>
      </c>
      <c r="AQ226" s="4">
        <v>47.159120999999999</v>
      </c>
      <c r="AR226" s="4">
        <v>-88.489371000000006</v>
      </c>
      <c r="AS226" s="4">
        <v>311.8</v>
      </c>
      <c r="AT226" s="4">
        <v>23.5</v>
      </c>
      <c r="AU226" s="4">
        <v>12</v>
      </c>
      <c r="AV226" s="4">
        <v>8</v>
      </c>
      <c r="AW226" s="4" t="s">
        <v>417</v>
      </c>
      <c r="AX226" s="4">
        <v>1.3826350000000001</v>
      </c>
      <c r="AY226" s="4">
        <v>1.6467069999999999</v>
      </c>
      <c r="AZ226" s="4">
        <v>2.5473050000000002</v>
      </c>
      <c r="BA226" s="4">
        <v>13.836</v>
      </c>
      <c r="BB226" s="4">
        <v>15.77</v>
      </c>
      <c r="BC226" s="4">
        <v>1.1399999999999999</v>
      </c>
      <c r="BD226" s="4">
        <v>11.573</v>
      </c>
      <c r="BE226" s="4">
        <v>3086.72</v>
      </c>
      <c r="BF226" s="4">
        <v>0.39900000000000002</v>
      </c>
      <c r="BG226" s="4">
        <v>7.1769999999999996</v>
      </c>
      <c r="BH226" s="4">
        <v>2.6789999999999998</v>
      </c>
      <c r="BI226" s="4">
        <v>9.8559999999999999</v>
      </c>
      <c r="BJ226" s="4">
        <v>6.1760000000000002</v>
      </c>
      <c r="BK226" s="4">
        <v>2.3050000000000002</v>
      </c>
      <c r="BL226" s="4">
        <v>8.4809999999999999</v>
      </c>
      <c r="BM226" s="4">
        <v>0</v>
      </c>
      <c r="BQ226" s="4">
        <v>387.017</v>
      </c>
      <c r="BR226" s="4">
        <v>0.50779799999999997</v>
      </c>
      <c r="BS226" s="4">
        <v>-5</v>
      </c>
      <c r="BT226" s="4">
        <v>1.0740000000000001</v>
      </c>
      <c r="BU226" s="4">
        <v>12.409314</v>
      </c>
      <c r="BV226" s="4">
        <v>21.694800000000001</v>
      </c>
    </row>
    <row r="227" spans="1:74" x14ac:dyDescent="0.25">
      <c r="A227" s="2">
        <v>42801</v>
      </c>
      <c r="B227" s="3">
        <v>0.65538006944444438</v>
      </c>
      <c r="C227" s="4">
        <v>13.592000000000001</v>
      </c>
      <c r="D227" s="4">
        <v>2E-3</v>
      </c>
      <c r="E227" s="4">
        <v>20</v>
      </c>
      <c r="F227" s="4">
        <v>301.39999999999998</v>
      </c>
      <c r="G227" s="4">
        <v>118.4</v>
      </c>
      <c r="H227" s="4">
        <v>1.6</v>
      </c>
      <c r="J227" s="4">
        <v>2.1</v>
      </c>
      <c r="K227" s="4">
        <v>0.89629999999999999</v>
      </c>
      <c r="L227" s="4">
        <v>12.183199999999999</v>
      </c>
      <c r="M227" s="4">
        <v>1.8E-3</v>
      </c>
      <c r="N227" s="4">
        <v>270.161</v>
      </c>
      <c r="O227" s="4">
        <v>106.1147</v>
      </c>
      <c r="P227" s="4">
        <v>376.3</v>
      </c>
      <c r="Q227" s="4">
        <v>232.55410000000001</v>
      </c>
      <c r="R227" s="4">
        <v>91.343299999999999</v>
      </c>
      <c r="S227" s="4">
        <v>323.89999999999998</v>
      </c>
      <c r="T227" s="4">
        <v>1.5622</v>
      </c>
      <c r="W227" s="4">
        <v>0</v>
      </c>
      <c r="X227" s="4">
        <v>1.8823000000000001</v>
      </c>
      <c r="Y227" s="4">
        <v>12.1</v>
      </c>
      <c r="Z227" s="4">
        <v>817</v>
      </c>
      <c r="AA227" s="4">
        <v>834</v>
      </c>
      <c r="AB227" s="4">
        <v>857</v>
      </c>
      <c r="AC227" s="4">
        <v>27</v>
      </c>
      <c r="AD227" s="4">
        <v>15.11</v>
      </c>
      <c r="AE227" s="4">
        <v>0.35</v>
      </c>
      <c r="AF227" s="4">
        <v>958</v>
      </c>
      <c r="AG227" s="4">
        <v>10</v>
      </c>
      <c r="AH227" s="4">
        <v>31</v>
      </c>
      <c r="AI227" s="4">
        <v>32</v>
      </c>
      <c r="AJ227" s="4">
        <v>191</v>
      </c>
      <c r="AK227" s="4">
        <v>191</v>
      </c>
      <c r="AL227" s="4">
        <v>3.5</v>
      </c>
      <c r="AM227" s="4">
        <v>195.6</v>
      </c>
      <c r="AN227" s="4" t="s">
        <v>155</v>
      </c>
      <c r="AO227" s="4">
        <v>2</v>
      </c>
      <c r="AP227" s="5">
        <v>0.86372685185185183</v>
      </c>
      <c r="AQ227" s="4">
        <v>47.159064999999998</v>
      </c>
      <c r="AR227" s="4">
        <v>-88.489233999999996</v>
      </c>
      <c r="AS227" s="4">
        <v>311.7</v>
      </c>
      <c r="AT227" s="4">
        <v>26.7</v>
      </c>
      <c r="AU227" s="4">
        <v>12</v>
      </c>
      <c r="AV227" s="4">
        <v>8</v>
      </c>
      <c r="AW227" s="4" t="s">
        <v>417</v>
      </c>
      <c r="AX227" s="4">
        <v>1.8647290000000001</v>
      </c>
      <c r="AY227" s="4">
        <v>1.070541</v>
      </c>
      <c r="AZ227" s="4">
        <v>3</v>
      </c>
      <c r="BA227" s="4">
        <v>13.836</v>
      </c>
      <c r="BB227" s="4">
        <v>15.78</v>
      </c>
      <c r="BC227" s="4">
        <v>1.1399999999999999</v>
      </c>
      <c r="BD227" s="4">
        <v>11.566000000000001</v>
      </c>
      <c r="BE227" s="4">
        <v>3086.8589999999999</v>
      </c>
      <c r="BF227" s="4">
        <v>0.28899999999999998</v>
      </c>
      <c r="BG227" s="4">
        <v>7.1680000000000001</v>
      </c>
      <c r="BH227" s="4">
        <v>2.8159999999999998</v>
      </c>
      <c r="BI227" s="4">
        <v>9.984</v>
      </c>
      <c r="BJ227" s="4">
        <v>6.17</v>
      </c>
      <c r="BK227" s="4">
        <v>2.4239999999999999</v>
      </c>
      <c r="BL227" s="4">
        <v>8.5939999999999994</v>
      </c>
      <c r="BM227" s="4">
        <v>1.29E-2</v>
      </c>
      <c r="BQ227" s="4">
        <v>346.76900000000001</v>
      </c>
      <c r="BR227" s="4">
        <v>0.52915100000000004</v>
      </c>
      <c r="BS227" s="4">
        <v>-5</v>
      </c>
      <c r="BT227" s="4">
        <v>1.070956</v>
      </c>
      <c r="BU227" s="4">
        <v>12.931127999999999</v>
      </c>
      <c r="BV227" s="4">
        <v>21.633310999999999</v>
      </c>
    </row>
    <row r="228" spans="1:74" x14ac:dyDescent="0.25">
      <c r="A228" s="2">
        <v>42801</v>
      </c>
      <c r="B228" s="3">
        <v>0.65539164351851853</v>
      </c>
      <c r="C228" s="4">
        <v>13.573</v>
      </c>
      <c r="D228" s="4">
        <v>2E-3</v>
      </c>
      <c r="E228" s="4">
        <v>20</v>
      </c>
      <c r="F228" s="4">
        <v>296.8</v>
      </c>
      <c r="G228" s="4">
        <v>129.4</v>
      </c>
      <c r="H228" s="4">
        <v>2.7</v>
      </c>
      <c r="J228" s="4">
        <v>2.1</v>
      </c>
      <c r="K228" s="4">
        <v>0.89649999999999996</v>
      </c>
      <c r="L228" s="4">
        <v>12.168200000000001</v>
      </c>
      <c r="M228" s="4">
        <v>1.8E-3</v>
      </c>
      <c r="N228" s="4">
        <v>266.0917</v>
      </c>
      <c r="O228" s="4">
        <v>115.973</v>
      </c>
      <c r="P228" s="4">
        <v>382.1</v>
      </c>
      <c r="Q228" s="4">
        <v>229.05119999999999</v>
      </c>
      <c r="R228" s="4">
        <v>99.829300000000003</v>
      </c>
      <c r="S228" s="4">
        <v>328.9</v>
      </c>
      <c r="T228" s="4">
        <v>2.7362000000000002</v>
      </c>
      <c r="W228" s="4">
        <v>0</v>
      </c>
      <c r="X228" s="4">
        <v>1.8827</v>
      </c>
      <c r="Y228" s="4">
        <v>12</v>
      </c>
      <c r="Z228" s="4">
        <v>819</v>
      </c>
      <c r="AA228" s="4">
        <v>836</v>
      </c>
      <c r="AB228" s="4">
        <v>858</v>
      </c>
      <c r="AC228" s="4">
        <v>27</v>
      </c>
      <c r="AD228" s="4">
        <v>15.11</v>
      </c>
      <c r="AE228" s="4">
        <v>0.35</v>
      </c>
      <c r="AF228" s="4">
        <v>958</v>
      </c>
      <c r="AG228" s="4">
        <v>10</v>
      </c>
      <c r="AH228" s="4">
        <v>30.239000000000001</v>
      </c>
      <c r="AI228" s="4">
        <v>32</v>
      </c>
      <c r="AJ228" s="4">
        <v>191</v>
      </c>
      <c r="AK228" s="4">
        <v>191</v>
      </c>
      <c r="AL228" s="4">
        <v>3.6</v>
      </c>
      <c r="AM228" s="4">
        <v>195.2</v>
      </c>
      <c r="AN228" s="4" t="s">
        <v>155</v>
      </c>
      <c r="AO228" s="4">
        <v>2</v>
      </c>
      <c r="AP228" s="5">
        <v>0.86373842592592587</v>
      </c>
      <c r="AQ228" s="4">
        <v>47.159008999999998</v>
      </c>
      <c r="AR228" s="4">
        <v>-88.489080999999999</v>
      </c>
      <c r="AS228" s="4">
        <v>311.7</v>
      </c>
      <c r="AT228" s="4">
        <v>28.1</v>
      </c>
      <c r="AU228" s="4">
        <v>12</v>
      </c>
      <c r="AV228" s="4">
        <v>8</v>
      </c>
      <c r="AW228" s="4" t="s">
        <v>417</v>
      </c>
      <c r="AX228" s="4">
        <v>1.5875999999999999</v>
      </c>
      <c r="AY228" s="4">
        <v>1.2354000000000001</v>
      </c>
      <c r="AZ228" s="4">
        <v>2.7875999999999999</v>
      </c>
      <c r="BA228" s="4">
        <v>13.836</v>
      </c>
      <c r="BB228" s="4">
        <v>15.8</v>
      </c>
      <c r="BC228" s="4">
        <v>1.1399999999999999</v>
      </c>
      <c r="BD228" s="4">
        <v>11.542999999999999</v>
      </c>
      <c r="BE228" s="4">
        <v>3086.8409999999999</v>
      </c>
      <c r="BF228" s="4">
        <v>0.28999999999999998</v>
      </c>
      <c r="BG228" s="4">
        <v>7.069</v>
      </c>
      <c r="BH228" s="4">
        <v>3.081</v>
      </c>
      <c r="BI228" s="4">
        <v>10.15</v>
      </c>
      <c r="BJ228" s="4">
        <v>6.085</v>
      </c>
      <c r="BK228" s="4">
        <v>2.6520000000000001</v>
      </c>
      <c r="BL228" s="4">
        <v>8.7370000000000001</v>
      </c>
      <c r="BM228" s="4">
        <v>2.2599999999999999E-2</v>
      </c>
      <c r="BQ228" s="4">
        <v>347.267</v>
      </c>
      <c r="BR228" s="4">
        <v>0.49656</v>
      </c>
      <c r="BS228" s="4">
        <v>-5</v>
      </c>
      <c r="BT228" s="4">
        <v>1.066956</v>
      </c>
      <c r="BU228" s="4">
        <v>12.134686</v>
      </c>
      <c r="BV228" s="4">
        <v>21.552510999999999</v>
      </c>
    </row>
    <row r="229" spans="1:74" x14ac:dyDescent="0.25">
      <c r="A229" s="2">
        <v>42801</v>
      </c>
      <c r="B229" s="3">
        <v>0.65540321759259257</v>
      </c>
      <c r="C229" s="4">
        <v>13.512</v>
      </c>
      <c r="D229" s="4">
        <v>2E-3</v>
      </c>
      <c r="E229" s="4">
        <v>20</v>
      </c>
      <c r="F229" s="4">
        <v>293.2</v>
      </c>
      <c r="G229" s="4">
        <v>136.9</v>
      </c>
      <c r="H229" s="4">
        <v>3.8</v>
      </c>
      <c r="J229" s="4">
        <v>2.1</v>
      </c>
      <c r="K229" s="4">
        <v>0.89690000000000003</v>
      </c>
      <c r="L229" s="4">
        <v>12.1197</v>
      </c>
      <c r="M229" s="4">
        <v>1.8E-3</v>
      </c>
      <c r="N229" s="4">
        <v>262.97800000000001</v>
      </c>
      <c r="O229" s="4">
        <v>122.7889</v>
      </c>
      <c r="P229" s="4">
        <v>385.8</v>
      </c>
      <c r="Q229" s="4">
        <v>226.37100000000001</v>
      </c>
      <c r="R229" s="4">
        <v>105.6964</v>
      </c>
      <c r="S229" s="4">
        <v>332.1</v>
      </c>
      <c r="T229" s="4">
        <v>3.7753999999999999</v>
      </c>
      <c r="W229" s="4">
        <v>0</v>
      </c>
      <c r="X229" s="4">
        <v>1.8835</v>
      </c>
      <c r="Y229" s="4">
        <v>12.1</v>
      </c>
      <c r="Z229" s="4">
        <v>819</v>
      </c>
      <c r="AA229" s="4">
        <v>836</v>
      </c>
      <c r="AB229" s="4">
        <v>859</v>
      </c>
      <c r="AC229" s="4">
        <v>27</v>
      </c>
      <c r="AD229" s="4">
        <v>15.11</v>
      </c>
      <c r="AE229" s="4">
        <v>0.35</v>
      </c>
      <c r="AF229" s="4">
        <v>958</v>
      </c>
      <c r="AG229" s="4">
        <v>10</v>
      </c>
      <c r="AH229" s="4">
        <v>30</v>
      </c>
      <c r="AI229" s="4">
        <v>32</v>
      </c>
      <c r="AJ229" s="4">
        <v>191</v>
      </c>
      <c r="AK229" s="4">
        <v>191</v>
      </c>
      <c r="AL229" s="4">
        <v>3.5</v>
      </c>
      <c r="AM229" s="4">
        <v>195.1</v>
      </c>
      <c r="AN229" s="4" t="s">
        <v>155</v>
      </c>
      <c r="AO229" s="4">
        <v>2</v>
      </c>
      <c r="AP229" s="5">
        <v>0.86375000000000002</v>
      </c>
      <c r="AQ229" s="4">
        <v>47.158957999999998</v>
      </c>
      <c r="AR229" s="4">
        <v>-88.488921000000005</v>
      </c>
      <c r="AS229" s="4">
        <v>311.60000000000002</v>
      </c>
      <c r="AT229" s="4">
        <v>30.7</v>
      </c>
      <c r="AU229" s="4">
        <v>12</v>
      </c>
      <c r="AV229" s="4">
        <v>8</v>
      </c>
      <c r="AW229" s="4" t="s">
        <v>417</v>
      </c>
      <c r="AX229" s="4">
        <v>1.2354000000000001</v>
      </c>
      <c r="AY229" s="4">
        <v>1.3353999999999999</v>
      </c>
      <c r="AZ229" s="4">
        <v>2.4</v>
      </c>
      <c r="BA229" s="4">
        <v>13.836</v>
      </c>
      <c r="BB229" s="4">
        <v>15.87</v>
      </c>
      <c r="BC229" s="4">
        <v>1.1499999999999999</v>
      </c>
      <c r="BD229" s="4">
        <v>11.492000000000001</v>
      </c>
      <c r="BE229" s="4">
        <v>3086.8530000000001</v>
      </c>
      <c r="BF229" s="4">
        <v>0.29099999999999998</v>
      </c>
      <c r="BG229" s="4">
        <v>7.0140000000000002</v>
      </c>
      <c r="BH229" s="4">
        <v>3.2749999999999999</v>
      </c>
      <c r="BI229" s="4">
        <v>10.289</v>
      </c>
      <c r="BJ229" s="4">
        <v>6.0380000000000003</v>
      </c>
      <c r="BK229" s="4">
        <v>2.819</v>
      </c>
      <c r="BL229" s="4">
        <v>8.8569999999999993</v>
      </c>
      <c r="BM229" s="4">
        <v>3.1199999999999999E-2</v>
      </c>
      <c r="BQ229" s="4">
        <v>348.81799999999998</v>
      </c>
      <c r="BR229" s="4">
        <v>0.44134000000000001</v>
      </c>
      <c r="BS229" s="4">
        <v>-5</v>
      </c>
      <c r="BT229" s="4">
        <v>1.0690440000000001</v>
      </c>
      <c r="BU229" s="4">
        <v>10.785247</v>
      </c>
      <c r="BV229" s="4">
        <v>21.594688999999999</v>
      </c>
    </row>
    <row r="230" spans="1:74" x14ac:dyDescent="0.25">
      <c r="A230" s="2">
        <v>42801</v>
      </c>
      <c r="B230" s="3">
        <v>0.65541479166666672</v>
      </c>
      <c r="C230" s="4">
        <v>13.308</v>
      </c>
      <c r="D230" s="4">
        <v>2E-3</v>
      </c>
      <c r="E230" s="4">
        <v>20</v>
      </c>
      <c r="F230" s="4">
        <v>293.2</v>
      </c>
      <c r="G230" s="4">
        <v>135.30000000000001</v>
      </c>
      <c r="H230" s="4">
        <v>4.3</v>
      </c>
      <c r="J230" s="4">
        <v>2.1</v>
      </c>
      <c r="K230" s="4">
        <v>0.8982</v>
      </c>
      <c r="L230" s="4">
        <v>11.954000000000001</v>
      </c>
      <c r="M230" s="4">
        <v>1.8E-3</v>
      </c>
      <c r="N230" s="4">
        <v>263.36279999999999</v>
      </c>
      <c r="O230" s="4">
        <v>121.5091</v>
      </c>
      <c r="P230" s="4">
        <v>384.9</v>
      </c>
      <c r="Q230" s="4">
        <v>226.92760000000001</v>
      </c>
      <c r="R230" s="4">
        <v>104.69880000000001</v>
      </c>
      <c r="S230" s="4">
        <v>331.6</v>
      </c>
      <c r="T230" s="4">
        <v>4.2625999999999999</v>
      </c>
      <c r="W230" s="4">
        <v>0</v>
      </c>
      <c r="X230" s="4">
        <v>1.8863000000000001</v>
      </c>
      <c r="Y230" s="4">
        <v>12.1</v>
      </c>
      <c r="Z230" s="4">
        <v>817</v>
      </c>
      <c r="AA230" s="4">
        <v>834</v>
      </c>
      <c r="AB230" s="4">
        <v>857</v>
      </c>
      <c r="AC230" s="4">
        <v>27.8</v>
      </c>
      <c r="AD230" s="4">
        <v>15.53</v>
      </c>
      <c r="AE230" s="4">
        <v>0.36</v>
      </c>
      <c r="AF230" s="4">
        <v>958</v>
      </c>
      <c r="AG230" s="4">
        <v>10</v>
      </c>
      <c r="AH230" s="4">
        <v>30</v>
      </c>
      <c r="AI230" s="4">
        <v>32</v>
      </c>
      <c r="AJ230" s="4">
        <v>191</v>
      </c>
      <c r="AK230" s="4">
        <v>191</v>
      </c>
      <c r="AL230" s="4">
        <v>3.3</v>
      </c>
      <c r="AM230" s="4">
        <v>195.5</v>
      </c>
      <c r="AN230" s="4" t="s">
        <v>155</v>
      </c>
      <c r="AO230" s="4">
        <v>2</v>
      </c>
      <c r="AP230" s="5">
        <v>0.86376157407407417</v>
      </c>
      <c r="AQ230" s="4">
        <v>47.158920000000002</v>
      </c>
      <c r="AR230" s="4">
        <v>-88.488742999999999</v>
      </c>
      <c r="AS230" s="4">
        <v>311.7</v>
      </c>
      <c r="AT230" s="4">
        <v>31.3</v>
      </c>
      <c r="AU230" s="4">
        <v>12</v>
      </c>
      <c r="AV230" s="4">
        <v>7</v>
      </c>
      <c r="AW230" s="4" t="s">
        <v>420</v>
      </c>
      <c r="AX230" s="4">
        <v>1.3</v>
      </c>
      <c r="AY230" s="4">
        <v>1.4354</v>
      </c>
      <c r="AZ230" s="4">
        <v>2.4354</v>
      </c>
      <c r="BA230" s="4">
        <v>13.836</v>
      </c>
      <c r="BB230" s="4">
        <v>16.100000000000001</v>
      </c>
      <c r="BC230" s="4">
        <v>1.1599999999999999</v>
      </c>
      <c r="BD230" s="4">
        <v>11.329000000000001</v>
      </c>
      <c r="BE230" s="4">
        <v>3086.9720000000002</v>
      </c>
      <c r="BF230" s="4">
        <v>0.29499999999999998</v>
      </c>
      <c r="BG230" s="4">
        <v>7.1219999999999999</v>
      </c>
      <c r="BH230" s="4">
        <v>3.286</v>
      </c>
      <c r="BI230" s="4">
        <v>10.407999999999999</v>
      </c>
      <c r="BJ230" s="4">
        <v>6.1369999999999996</v>
      </c>
      <c r="BK230" s="4">
        <v>2.831</v>
      </c>
      <c r="BL230" s="4">
        <v>8.968</v>
      </c>
      <c r="BM230" s="4">
        <v>3.5799999999999998E-2</v>
      </c>
      <c r="BQ230" s="4">
        <v>354.18200000000002</v>
      </c>
      <c r="BR230" s="4">
        <v>0.452874</v>
      </c>
      <c r="BS230" s="4">
        <v>-5</v>
      </c>
      <c r="BT230" s="4">
        <v>1.0722830000000001</v>
      </c>
      <c r="BU230" s="4">
        <v>11.067109</v>
      </c>
      <c r="BV230" s="4">
        <v>21.660117</v>
      </c>
    </row>
    <row r="231" spans="1:74" x14ac:dyDescent="0.25">
      <c r="A231" s="2">
        <v>42801</v>
      </c>
      <c r="B231" s="3">
        <v>0.65542636574074076</v>
      </c>
      <c r="C231" s="4">
        <v>12.682</v>
      </c>
      <c r="D231" s="4">
        <v>-2.7000000000000001E-3</v>
      </c>
      <c r="E231" s="4">
        <v>-27.408666</v>
      </c>
      <c r="F231" s="4">
        <v>295.7</v>
      </c>
      <c r="G231" s="4">
        <v>133.19999999999999</v>
      </c>
      <c r="H231" s="4">
        <v>-2.6</v>
      </c>
      <c r="J231" s="4">
        <v>2.1</v>
      </c>
      <c r="K231" s="4">
        <v>0.90280000000000005</v>
      </c>
      <c r="L231" s="4">
        <v>11.4488</v>
      </c>
      <c r="M231" s="4">
        <v>0</v>
      </c>
      <c r="N231" s="4">
        <v>266.95549999999997</v>
      </c>
      <c r="O231" s="4">
        <v>120.25190000000001</v>
      </c>
      <c r="P231" s="4">
        <v>387.2</v>
      </c>
      <c r="Q231" s="4">
        <v>230.0951</v>
      </c>
      <c r="R231" s="4">
        <v>103.6478</v>
      </c>
      <c r="S231" s="4">
        <v>333.7</v>
      </c>
      <c r="T231" s="4">
        <v>0</v>
      </c>
      <c r="W231" s="4">
        <v>0</v>
      </c>
      <c r="X231" s="4">
        <v>1.8958999999999999</v>
      </c>
      <c r="Y231" s="4">
        <v>12.2</v>
      </c>
      <c r="Z231" s="4">
        <v>817</v>
      </c>
      <c r="AA231" s="4">
        <v>833</v>
      </c>
      <c r="AB231" s="4">
        <v>856</v>
      </c>
      <c r="AC231" s="4">
        <v>28</v>
      </c>
      <c r="AD231" s="4">
        <v>15.67</v>
      </c>
      <c r="AE231" s="4">
        <v>0.36</v>
      </c>
      <c r="AF231" s="4">
        <v>958</v>
      </c>
      <c r="AG231" s="4">
        <v>10</v>
      </c>
      <c r="AH231" s="4">
        <v>30</v>
      </c>
      <c r="AI231" s="4">
        <v>32</v>
      </c>
      <c r="AJ231" s="4">
        <v>191</v>
      </c>
      <c r="AK231" s="4">
        <v>191</v>
      </c>
      <c r="AL231" s="4">
        <v>3.4</v>
      </c>
      <c r="AM231" s="4">
        <v>195.9</v>
      </c>
      <c r="AN231" s="4" t="s">
        <v>155</v>
      </c>
      <c r="AO231" s="4">
        <v>2</v>
      </c>
      <c r="AP231" s="5">
        <v>0.8637731481481481</v>
      </c>
      <c r="AQ231" s="4">
        <v>47.158898000000001</v>
      </c>
      <c r="AR231" s="4">
        <v>-88.488546999999997</v>
      </c>
      <c r="AS231" s="4">
        <v>311.8</v>
      </c>
      <c r="AT231" s="4">
        <v>33.200000000000003</v>
      </c>
      <c r="AU231" s="4">
        <v>12</v>
      </c>
      <c r="AV231" s="4">
        <v>8</v>
      </c>
      <c r="AW231" s="4" t="s">
        <v>417</v>
      </c>
      <c r="AX231" s="4">
        <v>1.5831999999999999</v>
      </c>
      <c r="AY231" s="4">
        <v>1.323</v>
      </c>
      <c r="AZ231" s="4">
        <v>2.7477999999999998</v>
      </c>
      <c r="BA231" s="4">
        <v>13.836</v>
      </c>
      <c r="BB231" s="4">
        <v>16.850000000000001</v>
      </c>
      <c r="BC231" s="4">
        <v>1.22</v>
      </c>
      <c r="BD231" s="4">
        <v>10.768000000000001</v>
      </c>
      <c r="BE231" s="4">
        <v>3088.0030000000002</v>
      </c>
      <c r="BF231" s="4">
        <v>0</v>
      </c>
      <c r="BG231" s="4">
        <v>7.54</v>
      </c>
      <c r="BH231" s="4">
        <v>3.3969999999999998</v>
      </c>
      <c r="BI231" s="4">
        <v>10.936999999999999</v>
      </c>
      <c r="BJ231" s="4">
        <v>6.4989999999999997</v>
      </c>
      <c r="BK231" s="4">
        <v>2.9279999999999999</v>
      </c>
      <c r="BL231" s="4">
        <v>9.4269999999999996</v>
      </c>
      <c r="BM231" s="4">
        <v>0</v>
      </c>
      <c r="BQ231" s="4">
        <v>371.81200000000001</v>
      </c>
      <c r="BR231" s="4">
        <v>0.44958500000000001</v>
      </c>
      <c r="BS231" s="4">
        <v>-5</v>
      </c>
      <c r="BT231" s="4">
        <v>1.074522</v>
      </c>
      <c r="BU231" s="4">
        <v>10.986734</v>
      </c>
      <c r="BV231" s="4">
        <v>21.705344</v>
      </c>
    </row>
    <row r="232" spans="1:74" x14ac:dyDescent="0.25">
      <c r="A232" s="2">
        <v>42801</v>
      </c>
      <c r="B232" s="3">
        <v>0.6554379398148148</v>
      </c>
      <c r="C232" s="4">
        <v>9.532</v>
      </c>
      <c r="D232" s="4">
        <v>-6.1000000000000004E-3</v>
      </c>
      <c r="E232" s="4">
        <v>-60.649017999999998</v>
      </c>
      <c r="F232" s="4">
        <v>300.60000000000002</v>
      </c>
      <c r="G232" s="4">
        <v>143.19999999999999</v>
      </c>
      <c r="H232" s="4">
        <v>-2.5</v>
      </c>
      <c r="J232" s="4">
        <v>2.4</v>
      </c>
      <c r="K232" s="4">
        <v>0.9264</v>
      </c>
      <c r="L232" s="4">
        <v>8.8297000000000008</v>
      </c>
      <c r="M232" s="4">
        <v>0</v>
      </c>
      <c r="N232" s="4">
        <v>278.43880000000001</v>
      </c>
      <c r="O232" s="4">
        <v>132.6962</v>
      </c>
      <c r="P232" s="4">
        <v>411.1</v>
      </c>
      <c r="Q232" s="4">
        <v>239.99279999999999</v>
      </c>
      <c r="R232" s="4">
        <v>114.37390000000001</v>
      </c>
      <c r="S232" s="4">
        <v>354.4</v>
      </c>
      <c r="T232" s="4">
        <v>0</v>
      </c>
      <c r="W232" s="4">
        <v>0</v>
      </c>
      <c r="X232" s="4">
        <v>2.2263000000000002</v>
      </c>
      <c r="Y232" s="4">
        <v>12.3</v>
      </c>
      <c r="Z232" s="4">
        <v>817</v>
      </c>
      <c r="AA232" s="4">
        <v>831</v>
      </c>
      <c r="AB232" s="4">
        <v>857</v>
      </c>
      <c r="AC232" s="4">
        <v>28</v>
      </c>
      <c r="AD232" s="4">
        <v>15.67</v>
      </c>
      <c r="AE232" s="4">
        <v>0.36</v>
      </c>
      <c r="AF232" s="4">
        <v>958</v>
      </c>
      <c r="AG232" s="4">
        <v>10</v>
      </c>
      <c r="AH232" s="4">
        <v>30</v>
      </c>
      <c r="AI232" s="4">
        <v>32</v>
      </c>
      <c r="AJ232" s="4">
        <v>191</v>
      </c>
      <c r="AK232" s="4">
        <v>191</v>
      </c>
      <c r="AL232" s="4">
        <v>3.4</v>
      </c>
      <c r="AM232" s="4">
        <v>196</v>
      </c>
      <c r="AN232" s="4" t="s">
        <v>155</v>
      </c>
      <c r="AO232" s="4">
        <v>2</v>
      </c>
      <c r="AP232" s="5">
        <v>0.86378472222222225</v>
      </c>
      <c r="AQ232" s="4">
        <v>47.158892000000002</v>
      </c>
      <c r="AR232" s="4">
        <v>-88.488337999999999</v>
      </c>
      <c r="AS232" s="4">
        <v>311.7</v>
      </c>
      <c r="AT232" s="4">
        <v>34.700000000000003</v>
      </c>
      <c r="AU232" s="4">
        <v>12</v>
      </c>
      <c r="AV232" s="4">
        <v>7</v>
      </c>
      <c r="AW232" s="4" t="s">
        <v>420</v>
      </c>
      <c r="AX232" s="4">
        <v>1.9938</v>
      </c>
      <c r="AY232" s="4">
        <v>1.0708</v>
      </c>
      <c r="AZ232" s="4">
        <v>3.2</v>
      </c>
      <c r="BA232" s="4">
        <v>13.836</v>
      </c>
      <c r="BB232" s="4">
        <v>22.13</v>
      </c>
      <c r="BC232" s="4">
        <v>1.6</v>
      </c>
      <c r="BD232" s="4">
        <v>7.9489999999999998</v>
      </c>
      <c r="BE232" s="4">
        <v>3091.2069999999999</v>
      </c>
      <c r="BF232" s="4">
        <v>0</v>
      </c>
      <c r="BG232" s="4">
        <v>10.208</v>
      </c>
      <c r="BH232" s="4">
        <v>4.8650000000000002</v>
      </c>
      <c r="BI232" s="4">
        <v>15.073</v>
      </c>
      <c r="BJ232" s="4">
        <v>8.7989999999999995</v>
      </c>
      <c r="BK232" s="4">
        <v>4.1929999999999996</v>
      </c>
      <c r="BL232" s="4">
        <v>12.992000000000001</v>
      </c>
      <c r="BM232" s="4">
        <v>0</v>
      </c>
      <c r="BQ232" s="4">
        <v>566.72199999999998</v>
      </c>
      <c r="BR232" s="4">
        <v>0.33869899999999997</v>
      </c>
      <c r="BS232" s="4">
        <v>-5</v>
      </c>
      <c r="BT232" s="4">
        <v>1.078044</v>
      </c>
      <c r="BU232" s="4">
        <v>8.2769560000000002</v>
      </c>
      <c r="BV232" s="4">
        <v>21.776489000000002</v>
      </c>
    </row>
    <row r="233" spans="1:74" x14ac:dyDescent="0.25">
      <c r="A233" s="2">
        <v>42801</v>
      </c>
      <c r="B233" s="3">
        <v>0.65544951388888884</v>
      </c>
      <c r="C233" s="4">
        <v>9.6489999999999991</v>
      </c>
      <c r="D233" s="4">
        <v>5.5999999999999999E-3</v>
      </c>
      <c r="E233" s="4">
        <v>56.253002000000002</v>
      </c>
      <c r="F233" s="4">
        <v>308</v>
      </c>
      <c r="G233" s="4">
        <v>187.1</v>
      </c>
      <c r="H233" s="4">
        <v>-1.5</v>
      </c>
      <c r="J233" s="4">
        <v>5.34</v>
      </c>
      <c r="K233" s="4">
        <v>0.92530000000000001</v>
      </c>
      <c r="L233" s="4">
        <v>8.9280000000000008</v>
      </c>
      <c r="M233" s="4">
        <v>5.1999999999999998E-3</v>
      </c>
      <c r="N233" s="4">
        <v>284.9787</v>
      </c>
      <c r="O233" s="4">
        <v>173.0958</v>
      </c>
      <c r="P233" s="4">
        <v>458.1</v>
      </c>
      <c r="Q233" s="4">
        <v>245.87430000000001</v>
      </c>
      <c r="R233" s="4">
        <v>149.34379999999999</v>
      </c>
      <c r="S233" s="4">
        <v>395.2</v>
      </c>
      <c r="T233" s="4">
        <v>0</v>
      </c>
      <c r="W233" s="4">
        <v>0</v>
      </c>
      <c r="X233" s="4">
        <v>4.9379</v>
      </c>
      <c r="Y233" s="4">
        <v>12.1</v>
      </c>
      <c r="Z233" s="4">
        <v>817</v>
      </c>
      <c r="AA233" s="4">
        <v>833</v>
      </c>
      <c r="AB233" s="4">
        <v>856</v>
      </c>
      <c r="AC233" s="4">
        <v>28.8</v>
      </c>
      <c r="AD233" s="4">
        <v>16.100000000000001</v>
      </c>
      <c r="AE233" s="4">
        <v>0.37</v>
      </c>
      <c r="AF233" s="4">
        <v>958</v>
      </c>
      <c r="AG233" s="4">
        <v>10</v>
      </c>
      <c r="AH233" s="4">
        <v>30</v>
      </c>
      <c r="AI233" s="4">
        <v>32</v>
      </c>
      <c r="AJ233" s="4">
        <v>191</v>
      </c>
      <c r="AK233" s="4">
        <v>191</v>
      </c>
      <c r="AL233" s="4">
        <v>3.3</v>
      </c>
      <c r="AM233" s="4">
        <v>196</v>
      </c>
      <c r="AN233" s="4" t="s">
        <v>155</v>
      </c>
      <c r="AO233" s="4">
        <v>2</v>
      </c>
      <c r="AP233" s="5">
        <v>0.86379629629629628</v>
      </c>
      <c r="AQ233" s="4">
        <v>47.158880000000003</v>
      </c>
      <c r="AR233" s="4">
        <v>-88.488133000000005</v>
      </c>
      <c r="AS233" s="4">
        <v>311.7</v>
      </c>
      <c r="AT233" s="4">
        <v>35.200000000000003</v>
      </c>
      <c r="AU233" s="4">
        <v>12</v>
      </c>
      <c r="AV233" s="4">
        <v>8</v>
      </c>
      <c r="AW233" s="4" t="s">
        <v>417</v>
      </c>
      <c r="AX233" s="4">
        <v>1.6584000000000001</v>
      </c>
      <c r="AY233" s="4">
        <v>1.2354000000000001</v>
      </c>
      <c r="AZ233" s="4">
        <v>3.1646000000000001</v>
      </c>
      <c r="BA233" s="4">
        <v>13.836</v>
      </c>
      <c r="BB233" s="4">
        <v>21.86</v>
      </c>
      <c r="BC233" s="4">
        <v>1.58</v>
      </c>
      <c r="BD233" s="4">
        <v>8.0730000000000004</v>
      </c>
      <c r="BE233" s="4">
        <v>3089.2420000000002</v>
      </c>
      <c r="BF233" s="4">
        <v>1.1459999999999999</v>
      </c>
      <c r="BG233" s="4">
        <v>10.326000000000001</v>
      </c>
      <c r="BH233" s="4">
        <v>6.2720000000000002</v>
      </c>
      <c r="BI233" s="4">
        <v>16.599</v>
      </c>
      <c r="BJ233" s="4">
        <v>8.9090000000000007</v>
      </c>
      <c r="BK233" s="4">
        <v>5.4119999999999999</v>
      </c>
      <c r="BL233" s="4">
        <v>14.321</v>
      </c>
      <c r="BM233" s="4">
        <v>0</v>
      </c>
      <c r="BQ233" s="4">
        <v>1242.3399999999999</v>
      </c>
      <c r="BR233" s="4">
        <v>0.222051</v>
      </c>
      <c r="BS233" s="4">
        <v>-5</v>
      </c>
      <c r="BT233" s="4">
        <v>1.0751949999999999</v>
      </c>
      <c r="BU233" s="4">
        <v>5.4263709999999996</v>
      </c>
      <c r="BV233" s="4">
        <v>21.718938999999999</v>
      </c>
    </row>
    <row r="234" spans="1:74" x14ac:dyDescent="0.25">
      <c r="A234" s="2">
        <v>42801</v>
      </c>
      <c r="B234" s="3">
        <v>0.65546108796296298</v>
      </c>
      <c r="C234" s="4">
        <v>9.4410000000000007</v>
      </c>
      <c r="D234" s="4">
        <v>2.3999999999999998E-3</v>
      </c>
      <c r="E234" s="4">
        <v>24.227381999999999</v>
      </c>
      <c r="F234" s="4">
        <v>319.7</v>
      </c>
      <c r="G234" s="4">
        <v>209.8</v>
      </c>
      <c r="H234" s="4">
        <v>-5.4</v>
      </c>
      <c r="J234" s="4">
        <v>7.41</v>
      </c>
      <c r="K234" s="4">
        <v>0.92679999999999996</v>
      </c>
      <c r="L234" s="4">
        <v>8.7507000000000001</v>
      </c>
      <c r="M234" s="4">
        <v>2.2000000000000001E-3</v>
      </c>
      <c r="N234" s="4">
        <v>296.27429999999998</v>
      </c>
      <c r="O234" s="4">
        <v>194.48509999999999</v>
      </c>
      <c r="P234" s="4">
        <v>490.8</v>
      </c>
      <c r="Q234" s="4">
        <v>255.69980000000001</v>
      </c>
      <c r="R234" s="4">
        <v>167.85059999999999</v>
      </c>
      <c r="S234" s="4">
        <v>423.6</v>
      </c>
      <c r="T234" s="4">
        <v>0</v>
      </c>
      <c r="W234" s="4">
        <v>0</v>
      </c>
      <c r="X234" s="4">
        <v>6.8682999999999996</v>
      </c>
      <c r="Y234" s="4">
        <v>11.9</v>
      </c>
      <c r="Z234" s="4">
        <v>819</v>
      </c>
      <c r="AA234" s="4">
        <v>835</v>
      </c>
      <c r="AB234" s="4">
        <v>858</v>
      </c>
      <c r="AC234" s="4">
        <v>29</v>
      </c>
      <c r="AD234" s="4">
        <v>16.23</v>
      </c>
      <c r="AE234" s="4">
        <v>0.37</v>
      </c>
      <c r="AF234" s="4">
        <v>958</v>
      </c>
      <c r="AG234" s="4">
        <v>10</v>
      </c>
      <c r="AH234" s="4">
        <v>30</v>
      </c>
      <c r="AI234" s="4">
        <v>32</v>
      </c>
      <c r="AJ234" s="4">
        <v>191</v>
      </c>
      <c r="AK234" s="4">
        <v>191</v>
      </c>
      <c r="AL234" s="4">
        <v>3.2</v>
      </c>
      <c r="AM234" s="4">
        <v>196</v>
      </c>
      <c r="AN234" s="4" t="s">
        <v>155</v>
      </c>
      <c r="AO234" s="4">
        <v>2</v>
      </c>
      <c r="AP234" s="5">
        <v>0.86380787037037043</v>
      </c>
      <c r="AQ234" s="4">
        <v>47.158873</v>
      </c>
      <c r="AR234" s="4">
        <v>-88.487921999999998</v>
      </c>
      <c r="AS234" s="4">
        <v>311.5</v>
      </c>
      <c r="AT234" s="4">
        <v>35.4</v>
      </c>
      <c r="AU234" s="4">
        <v>12</v>
      </c>
      <c r="AV234" s="4">
        <v>7</v>
      </c>
      <c r="AW234" s="4" t="s">
        <v>420</v>
      </c>
      <c r="AX234" s="4">
        <v>1.4354</v>
      </c>
      <c r="AY234" s="4">
        <v>1.4061999999999999</v>
      </c>
      <c r="AZ234" s="4">
        <v>3.1354000000000002</v>
      </c>
      <c r="BA234" s="4">
        <v>13.836</v>
      </c>
      <c r="BB234" s="4">
        <v>22.33</v>
      </c>
      <c r="BC234" s="4">
        <v>1.61</v>
      </c>
      <c r="BD234" s="4">
        <v>7.8929999999999998</v>
      </c>
      <c r="BE234" s="4">
        <v>3090.5349999999999</v>
      </c>
      <c r="BF234" s="4">
        <v>0.505</v>
      </c>
      <c r="BG234" s="4">
        <v>10.958</v>
      </c>
      <c r="BH234" s="4">
        <v>7.1929999999999996</v>
      </c>
      <c r="BI234" s="4">
        <v>18.151</v>
      </c>
      <c r="BJ234" s="4">
        <v>9.4570000000000007</v>
      </c>
      <c r="BK234" s="4">
        <v>6.2080000000000002</v>
      </c>
      <c r="BL234" s="4">
        <v>15.664999999999999</v>
      </c>
      <c r="BM234" s="4">
        <v>0</v>
      </c>
      <c r="BQ234" s="4">
        <v>1763.7629999999999</v>
      </c>
      <c r="BR234" s="4">
        <v>0.318521</v>
      </c>
      <c r="BS234" s="4">
        <v>-5</v>
      </c>
      <c r="BT234" s="4">
        <v>1.068673</v>
      </c>
      <c r="BU234" s="4">
        <v>7.7838570000000002</v>
      </c>
      <c r="BV234" s="4">
        <v>21.587195000000001</v>
      </c>
    </row>
    <row r="235" spans="1:74" x14ac:dyDescent="0.25">
      <c r="A235" s="2">
        <v>42801</v>
      </c>
      <c r="B235" s="3">
        <v>0.65547266203703702</v>
      </c>
      <c r="C235" s="4">
        <v>8.4</v>
      </c>
      <c r="D235" s="4">
        <v>-3.0000000000000001E-3</v>
      </c>
      <c r="E235" s="4">
        <v>-30.423237</v>
      </c>
      <c r="F235" s="4">
        <v>330.5</v>
      </c>
      <c r="G235" s="4">
        <v>212.1</v>
      </c>
      <c r="H235" s="4">
        <v>-1</v>
      </c>
      <c r="J235" s="4">
        <v>7.38</v>
      </c>
      <c r="K235" s="4">
        <v>0.93500000000000005</v>
      </c>
      <c r="L235" s="4">
        <v>7.8539000000000003</v>
      </c>
      <c r="M235" s="4">
        <v>0</v>
      </c>
      <c r="N235" s="4">
        <v>308.98500000000001</v>
      </c>
      <c r="O235" s="4">
        <v>198.29089999999999</v>
      </c>
      <c r="P235" s="4">
        <v>507.3</v>
      </c>
      <c r="Q235" s="4">
        <v>266.66980000000001</v>
      </c>
      <c r="R235" s="4">
        <v>171.13509999999999</v>
      </c>
      <c r="S235" s="4">
        <v>437.8</v>
      </c>
      <c r="T235" s="4">
        <v>0</v>
      </c>
      <c r="W235" s="4">
        <v>0</v>
      </c>
      <c r="X235" s="4">
        <v>6.9035000000000002</v>
      </c>
      <c r="Y235" s="4">
        <v>11.9</v>
      </c>
      <c r="Z235" s="4">
        <v>819</v>
      </c>
      <c r="AA235" s="4">
        <v>835</v>
      </c>
      <c r="AB235" s="4">
        <v>857</v>
      </c>
      <c r="AC235" s="4">
        <v>29</v>
      </c>
      <c r="AD235" s="4">
        <v>16.23</v>
      </c>
      <c r="AE235" s="4">
        <v>0.37</v>
      </c>
      <c r="AF235" s="4">
        <v>958</v>
      </c>
      <c r="AG235" s="4">
        <v>10</v>
      </c>
      <c r="AH235" s="4">
        <v>30</v>
      </c>
      <c r="AI235" s="4">
        <v>32</v>
      </c>
      <c r="AJ235" s="4">
        <v>191</v>
      </c>
      <c r="AK235" s="4">
        <v>190.2</v>
      </c>
      <c r="AL235" s="4">
        <v>3.3</v>
      </c>
      <c r="AM235" s="4">
        <v>196</v>
      </c>
      <c r="AN235" s="4" t="s">
        <v>155</v>
      </c>
      <c r="AO235" s="4">
        <v>2</v>
      </c>
      <c r="AP235" s="5">
        <v>0.86381944444444436</v>
      </c>
      <c r="AQ235" s="4">
        <v>47.15887</v>
      </c>
      <c r="AR235" s="4">
        <v>-88.487710000000007</v>
      </c>
      <c r="AS235" s="4">
        <v>311.3</v>
      </c>
      <c r="AT235" s="4">
        <v>35.700000000000003</v>
      </c>
      <c r="AU235" s="4">
        <v>12</v>
      </c>
      <c r="AV235" s="4">
        <v>7</v>
      </c>
      <c r="AW235" s="4" t="s">
        <v>420</v>
      </c>
      <c r="AX235" s="4">
        <v>1.4645999999999999</v>
      </c>
      <c r="AY235" s="4">
        <v>1.6354</v>
      </c>
      <c r="AZ235" s="4">
        <v>3.1646000000000001</v>
      </c>
      <c r="BA235" s="4">
        <v>13.836</v>
      </c>
      <c r="BB235" s="4">
        <v>24.99</v>
      </c>
      <c r="BC235" s="4">
        <v>1.81</v>
      </c>
      <c r="BD235" s="4">
        <v>6.9569999999999999</v>
      </c>
      <c r="BE235" s="4">
        <v>3092.9470000000001</v>
      </c>
      <c r="BF235" s="4">
        <v>0</v>
      </c>
      <c r="BG235" s="4">
        <v>12.743</v>
      </c>
      <c r="BH235" s="4">
        <v>8.1780000000000008</v>
      </c>
      <c r="BI235" s="4">
        <v>20.92</v>
      </c>
      <c r="BJ235" s="4">
        <v>10.997999999999999</v>
      </c>
      <c r="BK235" s="4">
        <v>7.0579999999999998</v>
      </c>
      <c r="BL235" s="4">
        <v>18.055</v>
      </c>
      <c r="BM235" s="4">
        <v>0</v>
      </c>
      <c r="BQ235" s="4">
        <v>1976.769</v>
      </c>
      <c r="BR235" s="4">
        <v>0.31210100000000002</v>
      </c>
      <c r="BS235" s="4">
        <v>-5</v>
      </c>
      <c r="BT235" s="4">
        <v>1.069283</v>
      </c>
      <c r="BU235" s="4">
        <v>7.6269679999999997</v>
      </c>
      <c r="BV235" s="4">
        <v>21.599516999999999</v>
      </c>
    </row>
    <row r="236" spans="1:74" x14ac:dyDescent="0.25">
      <c r="A236" s="2">
        <v>42801</v>
      </c>
      <c r="B236" s="3">
        <v>0.65548423611111117</v>
      </c>
      <c r="C236" s="4">
        <v>7.391</v>
      </c>
      <c r="D236" s="4">
        <v>1.1000000000000001E-3</v>
      </c>
      <c r="E236" s="4">
        <v>10.775</v>
      </c>
      <c r="F236" s="4">
        <v>331.7</v>
      </c>
      <c r="G236" s="4">
        <v>212.2</v>
      </c>
      <c r="H236" s="4">
        <v>-5.5</v>
      </c>
      <c r="J236" s="4">
        <v>8.11</v>
      </c>
      <c r="K236" s="4">
        <v>0.94279999999999997</v>
      </c>
      <c r="L236" s="4">
        <v>6.9682000000000004</v>
      </c>
      <c r="M236" s="4">
        <v>1E-3</v>
      </c>
      <c r="N236" s="4">
        <v>312.75470000000001</v>
      </c>
      <c r="O236" s="4">
        <v>200.09970000000001</v>
      </c>
      <c r="P236" s="4">
        <v>512.9</v>
      </c>
      <c r="Q236" s="4">
        <v>270.1925</v>
      </c>
      <c r="R236" s="4">
        <v>172.86850000000001</v>
      </c>
      <c r="S236" s="4">
        <v>443.1</v>
      </c>
      <c r="T236" s="4">
        <v>0</v>
      </c>
      <c r="W236" s="4">
        <v>0</v>
      </c>
      <c r="X236" s="4">
        <v>7.6414999999999997</v>
      </c>
      <c r="Y236" s="4">
        <v>11.8</v>
      </c>
      <c r="Z236" s="4">
        <v>818</v>
      </c>
      <c r="AA236" s="4">
        <v>834</v>
      </c>
      <c r="AB236" s="4">
        <v>857</v>
      </c>
      <c r="AC236" s="4">
        <v>29.8</v>
      </c>
      <c r="AD236" s="4">
        <v>16.66</v>
      </c>
      <c r="AE236" s="4">
        <v>0.38</v>
      </c>
      <c r="AF236" s="4">
        <v>958</v>
      </c>
      <c r="AG236" s="4">
        <v>10</v>
      </c>
      <c r="AH236" s="4">
        <v>29.239000000000001</v>
      </c>
      <c r="AI236" s="4">
        <v>32</v>
      </c>
      <c r="AJ236" s="4">
        <v>190.2</v>
      </c>
      <c r="AK236" s="4">
        <v>190.8</v>
      </c>
      <c r="AL236" s="4">
        <v>3.2</v>
      </c>
      <c r="AM236" s="4">
        <v>196</v>
      </c>
      <c r="AN236" s="4" t="s">
        <v>155</v>
      </c>
      <c r="AO236" s="4">
        <v>2</v>
      </c>
      <c r="AP236" s="5">
        <v>0.86383101851851851</v>
      </c>
      <c r="AQ236" s="4">
        <v>47.158873999999997</v>
      </c>
      <c r="AR236" s="4">
        <v>-88.487495999999993</v>
      </c>
      <c r="AS236" s="4">
        <v>310.89999999999998</v>
      </c>
      <c r="AT236" s="4">
        <v>35.700000000000003</v>
      </c>
      <c r="AU236" s="4">
        <v>12</v>
      </c>
      <c r="AV236" s="4">
        <v>7</v>
      </c>
      <c r="AW236" s="4" t="s">
        <v>420</v>
      </c>
      <c r="AX236" s="4">
        <v>1.4354</v>
      </c>
      <c r="AY236" s="4">
        <v>1.8062</v>
      </c>
      <c r="AZ236" s="4">
        <v>3.1707999999999998</v>
      </c>
      <c r="BA236" s="4">
        <v>13.836</v>
      </c>
      <c r="BB236" s="4">
        <v>28.28</v>
      </c>
      <c r="BC236" s="4">
        <v>2.04</v>
      </c>
      <c r="BD236" s="4">
        <v>6.069</v>
      </c>
      <c r="BE236" s="4">
        <v>3094.498</v>
      </c>
      <c r="BF236" s="4">
        <v>0.28699999999999998</v>
      </c>
      <c r="BG236" s="4">
        <v>14.545</v>
      </c>
      <c r="BH236" s="4">
        <v>9.3059999999999992</v>
      </c>
      <c r="BI236" s="4">
        <v>23.850999999999999</v>
      </c>
      <c r="BJ236" s="4">
        <v>12.566000000000001</v>
      </c>
      <c r="BK236" s="4">
        <v>8.0389999999999997</v>
      </c>
      <c r="BL236" s="4">
        <v>20.605</v>
      </c>
      <c r="BM236" s="4">
        <v>0</v>
      </c>
      <c r="BQ236" s="4">
        <v>2467.4540000000002</v>
      </c>
      <c r="BR236" s="4">
        <v>0.24473</v>
      </c>
      <c r="BS236" s="4">
        <v>-5</v>
      </c>
      <c r="BT236" s="4">
        <v>1.067717</v>
      </c>
      <c r="BU236" s="4">
        <v>5.9805890000000002</v>
      </c>
      <c r="BV236" s="4">
        <v>21.567882999999998</v>
      </c>
    </row>
    <row r="237" spans="1:74" x14ac:dyDescent="0.25">
      <c r="A237" s="2">
        <v>42801</v>
      </c>
      <c r="B237" s="3">
        <v>0.65549581018518521</v>
      </c>
      <c r="C237" s="4">
        <v>7.8719999999999999</v>
      </c>
      <c r="D237" s="4">
        <v>4.4000000000000003E-3</v>
      </c>
      <c r="E237" s="4">
        <v>44.238298</v>
      </c>
      <c r="F237" s="4">
        <v>331.1</v>
      </c>
      <c r="G237" s="4">
        <v>212.3</v>
      </c>
      <c r="H237" s="4">
        <v>-5.9</v>
      </c>
      <c r="J237" s="4">
        <v>9.9499999999999993</v>
      </c>
      <c r="K237" s="4">
        <v>0.93889999999999996</v>
      </c>
      <c r="L237" s="4">
        <v>7.3912000000000004</v>
      </c>
      <c r="M237" s="4">
        <v>4.1999999999999997E-3</v>
      </c>
      <c r="N237" s="4">
        <v>310.87310000000002</v>
      </c>
      <c r="O237" s="4">
        <v>199.37190000000001</v>
      </c>
      <c r="P237" s="4">
        <v>510.2</v>
      </c>
      <c r="Q237" s="4">
        <v>268.65109999999999</v>
      </c>
      <c r="R237" s="4">
        <v>172.2937</v>
      </c>
      <c r="S237" s="4">
        <v>440.9</v>
      </c>
      <c r="T237" s="4">
        <v>0</v>
      </c>
      <c r="W237" s="4">
        <v>0</v>
      </c>
      <c r="X237" s="4">
        <v>9.3468</v>
      </c>
      <c r="Y237" s="4">
        <v>11.9</v>
      </c>
      <c r="Z237" s="4">
        <v>818</v>
      </c>
      <c r="AA237" s="4">
        <v>835</v>
      </c>
      <c r="AB237" s="4">
        <v>857</v>
      </c>
      <c r="AC237" s="4">
        <v>30</v>
      </c>
      <c r="AD237" s="4">
        <v>16.79</v>
      </c>
      <c r="AE237" s="4">
        <v>0.39</v>
      </c>
      <c r="AF237" s="4">
        <v>958</v>
      </c>
      <c r="AG237" s="4">
        <v>10</v>
      </c>
      <c r="AH237" s="4">
        <v>29.76024</v>
      </c>
      <c r="AI237" s="4">
        <v>32</v>
      </c>
      <c r="AJ237" s="4">
        <v>190</v>
      </c>
      <c r="AK237" s="4">
        <v>190.2</v>
      </c>
      <c r="AL237" s="4">
        <v>3.2</v>
      </c>
      <c r="AM237" s="4">
        <v>196</v>
      </c>
      <c r="AN237" s="4" t="s">
        <v>155</v>
      </c>
      <c r="AO237" s="4">
        <v>2</v>
      </c>
      <c r="AP237" s="5">
        <v>0.86384259259259266</v>
      </c>
      <c r="AQ237" s="4">
        <v>47.158883000000003</v>
      </c>
      <c r="AR237" s="4">
        <v>-88.487280999999996</v>
      </c>
      <c r="AS237" s="4">
        <v>310.5</v>
      </c>
      <c r="AT237" s="4">
        <v>35.700000000000003</v>
      </c>
      <c r="AU237" s="4">
        <v>12</v>
      </c>
      <c r="AV237" s="4">
        <v>7</v>
      </c>
      <c r="AW237" s="4" t="s">
        <v>420</v>
      </c>
      <c r="AX237" s="4">
        <v>1.4645999999999999</v>
      </c>
      <c r="AY237" s="4">
        <v>2.0354000000000001</v>
      </c>
      <c r="AZ237" s="4">
        <v>3.2292000000000001</v>
      </c>
      <c r="BA237" s="4">
        <v>13.836</v>
      </c>
      <c r="BB237" s="4">
        <v>26.6</v>
      </c>
      <c r="BC237" s="4">
        <v>1.92</v>
      </c>
      <c r="BD237" s="4">
        <v>6.5060000000000002</v>
      </c>
      <c r="BE237" s="4">
        <v>3092.1860000000001</v>
      </c>
      <c r="BF237" s="4">
        <v>1.1060000000000001</v>
      </c>
      <c r="BG237" s="4">
        <v>13.62</v>
      </c>
      <c r="BH237" s="4">
        <v>8.7349999999999994</v>
      </c>
      <c r="BI237" s="4">
        <v>22.355</v>
      </c>
      <c r="BJ237" s="4">
        <v>11.77</v>
      </c>
      <c r="BK237" s="4">
        <v>7.548</v>
      </c>
      <c r="BL237" s="4">
        <v>19.318000000000001</v>
      </c>
      <c r="BM237" s="4">
        <v>0</v>
      </c>
      <c r="BQ237" s="4">
        <v>2843.2429999999999</v>
      </c>
      <c r="BR237" s="4">
        <v>0.19606999999999999</v>
      </c>
      <c r="BS237" s="4">
        <v>-5</v>
      </c>
      <c r="BT237" s="4">
        <v>1.0685199999999999</v>
      </c>
      <c r="BU237" s="4">
        <v>4.7914589999999997</v>
      </c>
      <c r="BV237" s="4">
        <v>21.584114</v>
      </c>
    </row>
    <row r="238" spans="1:74" x14ac:dyDescent="0.25">
      <c r="A238" s="2">
        <v>42801</v>
      </c>
      <c r="B238" s="3">
        <v>0.65550738425925925</v>
      </c>
      <c r="C238" s="4">
        <v>8.2219999999999995</v>
      </c>
      <c r="D238" s="4">
        <v>2E-3</v>
      </c>
      <c r="E238" s="4">
        <v>20</v>
      </c>
      <c r="F238" s="4">
        <v>342.1</v>
      </c>
      <c r="G238" s="4">
        <v>210</v>
      </c>
      <c r="H238" s="4">
        <v>-2</v>
      </c>
      <c r="J238" s="4">
        <v>10.199999999999999</v>
      </c>
      <c r="K238" s="4">
        <v>0.93610000000000004</v>
      </c>
      <c r="L238" s="4">
        <v>7.6973000000000003</v>
      </c>
      <c r="M238" s="4">
        <v>1.9E-3</v>
      </c>
      <c r="N238" s="4">
        <v>320.23399999999998</v>
      </c>
      <c r="O238" s="4">
        <v>196.57079999999999</v>
      </c>
      <c r="P238" s="4">
        <v>516.79999999999995</v>
      </c>
      <c r="Q238" s="4">
        <v>276.7405</v>
      </c>
      <c r="R238" s="4">
        <v>169.87299999999999</v>
      </c>
      <c r="S238" s="4">
        <v>446.6</v>
      </c>
      <c r="T238" s="4">
        <v>0</v>
      </c>
      <c r="W238" s="4">
        <v>0</v>
      </c>
      <c r="X238" s="4">
        <v>9.5487000000000002</v>
      </c>
      <c r="Y238" s="4">
        <v>11.9</v>
      </c>
      <c r="Z238" s="4">
        <v>817</v>
      </c>
      <c r="AA238" s="4">
        <v>835</v>
      </c>
      <c r="AB238" s="4">
        <v>856</v>
      </c>
      <c r="AC238" s="4">
        <v>30</v>
      </c>
      <c r="AD238" s="4">
        <v>16.79</v>
      </c>
      <c r="AE238" s="4">
        <v>0.39</v>
      </c>
      <c r="AF238" s="4">
        <v>958</v>
      </c>
      <c r="AG238" s="4">
        <v>10</v>
      </c>
      <c r="AH238" s="4">
        <v>30</v>
      </c>
      <c r="AI238" s="4">
        <v>32</v>
      </c>
      <c r="AJ238" s="4">
        <v>190</v>
      </c>
      <c r="AK238" s="4">
        <v>190</v>
      </c>
      <c r="AL238" s="4">
        <v>3.1</v>
      </c>
      <c r="AM238" s="4">
        <v>196</v>
      </c>
      <c r="AN238" s="4" t="s">
        <v>155</v>
      </c>
      <c r="AO238" s="4">
        <v>2</v>
      </c>
      <c r="AP238" s="5">
        <v>0.8638541666666667</v>
      </c>
      <c r="AQ238" s="4">
        <v>47.158883000000003</v>
      </c>
      <c r="AR238" s="4">
        <v>-88.487075000000004</v>
      </c>
      <c r="AS238" s="4">
        <v>310.10000000000002</v>
      </c>
      <c r="AT238" s="4">
        <v>35</v>
      </c>
      <c r="AU238" s="4">
        <v>12</v>
      </c>
      <c r="AV238" s="4">
        <v>7</v>
      </c>
      <c r="AW238" s="4" t="s">
        <v>420</v>
      </c>
      <c r="AX238" s="4">
        <v>1.4354</v>
      </c>
      <c r="AY238" s="4">
        <v>2.2061999999999999</v>
      </c>
      <c r="AZ238" s="4">
        <v>3.2061999999999999</v>
      </c>
      <c r="BA238" s="4">
        <v>13.836</v>
      </c>
      <c r="BB238" s="4">
        <v>25.51</v>
      </c>
      <c r="BC238" s="4">
        <v>1.84</v>
      </c>
      <c r="BD238" s="4">
        <v>6.8209999999999997</v>
      </c>
      <c r="BE238" s="4">
        <v>3092.51</v>
      </c>
      <c r="BF238" s="4">
        <v>0.47899999999999998</v>
      </c>
      <c r="BG238" s="4">
        <v>13.473000000000001</v>
      </c>
      <c r="BH238" s="4">
        <v>8.27</v>
      </c>
      <c r="BI238" s="4">
        <v>21.744</v>
      </c>
      <c r="BJ238" s="4">
        <v>11.643000000000001</v>
      </c>
      <c r="BK238" s="4">
        <v>7.1470000000000002</v>
      </c>
      <c r="BL238" s="4">
        <v>18.791</v>
      </c>
      <c r="BM238" s="4">
        <v>0</v>
      </c>
      <c r="BQ238" s="4">
        <v>2789.4160000000002</v>
      </c>
      <c r="BR238" s="4">
        <v>0.18676100000000001</v>
      </c>
      <c r="BS238" s="4">
        <v>-5</v>
      </c>
      <c r="BT238" s="4">
        <v>1.0682389999999999</v>
      </c>
      <c r="BU238" s="4">
        <v>4.5639659999999997</v>
      </c>
      <c r="BV238" s="4">
        <v>21.578433</v>
      </c>
    </row>
    <row r="239" spans="1:74" x14ac:dyDescent="0.25">
      <c r="A239" s="2">
        <v>42801</v>
      </c>
      <c r="B239" s="3">
        <v>0.65551895833333329</v>
      </c>
      <c r="C239" s="4">
        <v>8.5579999999999998</v>
      </c>
      <c r="D239" s="4">
        <v>1.9E-3</v>
      </c>
      <c r="E239" s="4">
        <v>19.475000000000001</v>
      </c>
      <c r="F239" s="4">
        <v>363.6</v>
      </c>
      <c r="G239" s="4">
        <v>207.6</v>
      </c>
      <c r="H239" s="4">
        <v>-7</v>
      </c>
      <c r="J239" s="4">
        <v>9.7799999999999994</v>
      </c>
      <c r="K239" s="4">
        <v>0.93340000000000001</v>
      </c>
      <c r="L239" s="4">
        <v>7.9885999999999999</v>
      </c>
      <c r="M239" s="4">
        <v>1.8E-3</v>
      </c>
      <c r="N239" s="4">
        <v>339.4076</v>
      </c>
      <c r="O239" s="4">
        <v>193.8039</v>
      </c>
      <c r="P239" s="4">
        <v>533.20000000000005</v>
      </c>
      <c r="Q239" s="4">
        <v>293.31</v>
      </c>
      <c r="R239" s="4">
        <v>167.4819</v>
      </c>
      <c r="S239" s="4">
        <v>460.8</v>
      </c>
      <c r="T239" s="4">
        <v>0</v>
      </c>
      <c r="W239" s="4">
        <v>0</v>
      </c>
      <c r="X239" s="4">
        <v>9.1329999999999991</v>
      </c>
      <c r="Y239" s="4">
        <v>11.8</v>
      </c>
      <c r="Z239" s="4">
        <v>818</v>
      </c>
      <c r="AA239" s="4">
        <v>835</v>
      </c>
      <c r="AB239" s="4">
        <v>857</v>
      </c>
      <c r="AC239" s="4">
        <v>30</v>
      </c>
      <c r="AD239" s="4">
        <v>16.79</v>
      </c>
      <c r="AE239" s="4">
        <v>0.39</v>
      </c>
      <c r="AF239" s="4">
        <v>958</v>
      </c>
      <c r="AG239" s="4">
        <v>10</v>
      </c>
      <c r="AH239" s="4">
        <v>29.239000000000001</v>
      </c>
      <c r="AI239" s="4">
        <v>32</v>
      </c>
      <c r="AJ239" s="4">
        <v>190</v>
      </c>
      <c r="AK239" s="4">
        <v>189.2</v>
      </c>
      <c r="AL239" s="4">
        <v>2.9</v>
      </c>
      <c r="AM239" s="4">
        <v>196</v>
      </c>
      <c r="AN239" s="4" t="s">
        <v>155</v>
      </c>
      <c r="AO239" s="4">
        <v>2</v>
      </c>
      <c r="AP239" s="5">
        <v>0.86386574074074074</v>
      </c>
      <c r="AQ239" s="4">
        <v>47.158878000000001</v>
      </c>
      <c r="AR239" s="4">
        <v>-88.486878000000004</v>
      </c>
      <c r="AS239" s="4">
        <v>309.7</v>
      </c>
      <c r="AT239" s="4">
        <v>33.9</v>
      </c>
      <c r="AU239" s="4">
        <v>12</v>
      </c>
      <c r="AV239" s="4">
        <v>7</v>
      </c>
      <c r="AW239" s="4" t="s">
        <v>420</v>
      </c>
      <c r="AX239" s="4">
        <v>1.5</v>
      </c>
      <c r="AY239" s="4">
        <v>2.2584</v>
      </c>
      <c r="AZ239" s="4">
        <v>3.1168</v>
      </c>
      <c r="BA239" s="4">
        <v>13.836</v>
      </c>
      <c r="BB239" s="4">
        <v>24.54</v>
      </c>
      <c r="BC239" s="4">
        <v>1.77</v>
      </c>
      <c r="BD239" s="4">
        <v>7.13</v>
      </c>
      <c r="BE239" s="4">
        <v>3091.9720000000002</v>
      </c>
      <c r="BF239" s="4">
        <v>0.44800000000000001</v>
      </c>
      <c r="BG239" s="4">
        <v>13.757</v>
      </c>
      <c r="BH239" s="4">
        <v>7.8550000000000004</v>
      </c>
      <c r="BI239" s="4">
        <v>21.611999999999998</v>
      </c>
      <c r="BJ239" s="4">
        <v>11.888</v>
      </c>
      <c r="BK239" s="4">
        <v>6.7880000000000003</v>
      </c>
      <c r="BL239" s="4">
        <v>18.677</v>
      </c>
      <c r="BM239" s="4">
        <v>0</v>
      </c>
      <c r="BQ239" s="4">
        <v>2570.2399999999998</v>
      </c>
      <c r="BR239" s="4">
        <v>0.16264799999999999</v>
      </c>
      <c r="BS239" s="4">
        <v>-5</v>
      </c>
      <c r="BT239" s="4">
        <v>1.0680000000000001</v>
      </c>
      <c r="BU239" s="4">
        <v>3.97471</v>
      </c>
      <c r="BV239" s="4">
        <v>21.573599999999999</v>
      </c>
    </row>
    <row r="240" spans="1:74" x14ac:dyDescent="0.25">
      <c r="A240" s="2">
        <v>42801</v>
      </c>
      <c r="B240" s="3">
        <v>0.65553053240740744</v>
      </c>
      <c r="C240" s="4">
        <v>8.8770000000000007</v>
      </c>
      <c r="D240" s="4">
        <v>1.1000000000000001E-3</v>
      </c>
      <c r="E240" s="4">
        <v>11.141667</v>
      </c>
      <c r="F240" s="4">
        <v>375.4</v>
      </c>
      <c r="G240" s="4">
        <v>208.4</v>
      </c>
      <c r="H240" s="4">
        <v>-2.2000000000000002</v>
      </c>
      <c r="J240" s="4">
        <v>9.43</v>
      </c>
      <c r="K240" s="4">
        <v>0.93100000000000005</v>
      </c>
      <c r="L240" s="4">
        <v>8.2643000000000004</v>
      </c>
      <c r="M240" s="4">
        <v>1E-3</v>
      </c>
      <c r="N240" s="4">
        <v>349.50970000000001</v>
      </c>
      <c r="O240" s="4">
        <v>194.01769999999999</v>
      </c>
      <c r="P240" s="4">
        <v>543.5</v>
      </c>
      <c r="Q240" s="4">
        <v>302.0401</v>
      </c>
      <c r="R240" s="4">
        <v>167.66669999999999</v>
      </c>
      <c r="S240" s="4">
        <v>469.7</v>
      </c>
      <c r="T240" s="4">
        <v>0</v>
      </c>
      <c r="W240" s="4">
        <v>0</v>
      </c>
      <c r="X240" s="4">
        <v>8.7812999999999999</v>
      </c>
      <c r="Y240" s="4">
        <v>11.9</v>
      </c>
      <c r="Z240" s="4">
        <v>818</v>
      </c>
      <c r="AA240" s="4">
        <v>833</v>
      </c>
      <c r="AB240" s="4">
        <v>857</v>
      </c>
      <c r="AC240" s="4">
        <v>30</v>
      </c>
      <c r="AD240" s="4">
        <v>16.79</v>
      </c>
      <c r="AE240" s="4">
        <v>0.39</v>
      </c>
      <c r="AF240" s="4">
        <v>958</v>
      </c>
      <c r="AG240" s="4">
        <v>10</v>
      </c>
      <c r="AH240" s="4">
        <v>29.760999999999999</v>
      </c>
      <c r="AI240" s="4">
        <v>32</v>
      </c>
      <c r="AJ240" s="4">
        <v>190</v>
      </c>
      <c r="AK240" s="4">
        <v>189.8</v>
      </c>
      <c r="AL240" s="4">
        <v>3</v>
      </c>
      <c r="AM240" s="4">
        <v>196</v>
      </c>
      <c r="AN240" s="4" t="s">
        <v>155</v>
      </c>
      <c r="AO240" s="4">
        <v>2</v>
      </c>
      <c r="AP240" s="5">
        <v>0.86387731481481478</v>
      </c>
      <c r="AQ240" s="4">
        <v>47.158875000000002</v>
      </c>
      <c r="AR240" s="4">
        <v>-88.486677</v>
      </c>
      <c r="AS240" s="4">
        <v>309.2</v>
      </c>
      <c r="AT240" s="4">
        <v>33.700000000000003</v>
      </c>
      <c r="AU240" s="4">
        <v>12</v>
      </c>
      <c r="AV240" s="4">
        <v>8</v>
      </c>
      <c r="AW240" s="4" t="s">
        <v>422</v>
      </c>
      <c r="AX240" s="4">
        <v>1.5354000000000001</v>
      </c>
      <c r="AY240" s="4">
        <v>2.0708000000000002</v>
      </c>
      <c r="AZ240" s="4">
        <v>2.6707999999999998</v>
      </c>
      <c r="BA240" s="4">
        <v>13.836</v>
      </c>
      <c r="BB240" s="4">
        <v>23.69</v>
      </c>
      <c r="BC240" s="4">
        <v>1.71</v>
      </c>
      <c r="BD240" s="4">
        <v>7.4130000000000003</v>
      </c>
      <c r="BE240" s="4">
        <v>3091.7719999999999</v>
      </c>
      <c r="BF240" s="4">
        <v>0.247</v>
      </c>
      <c r="BG240" s="4">
        <v>13.693</v>
      </c>
      <c r="BH240" s="4">
        <v>7.601</v>
      </c>
      <c r="BI240" s="4">
        <v>21.294</v>
      </c>
      <c r="BJ240" s="4">
        <v>11.833</v>
      </c>
      <c r="BK240" s="4">
        <v>6.569</v>
      </c>
      <c r="BL240" s="4">
        <v>18.402000000000001</v>
      </c>
      <c r="BM240" s="4">
        <v>0</v>
      </c>
      <c r="BQ240" s="4">
        <v>2388.6840000000002</v>
      </c>
      <c r="BR240" s="4">
        <v>0.29730699999999999</v>
      </c>
      <c r="BS240" s="4">
        <v>-5</v>
      </c>
      <c r="BT240" s="4">
        <v>1.0695220000000001</v>
      </c>
      <c r="BU240" s="4">
        <v>7.2654399999999999</v>
      </c>
      <c r="BV240" s="4">
        <v>21.604344000000001</v>
      </c>
    </row>
    <row r="241" spans="1:74" x14ac:dyDescent="0.25">
      <c r="A241" s="2">
        <v>42801</v>
      </c>
      <c r="B241" s="3">
        <v>0.65554210648148148</v>
      </c>
      <c r="C241" s="4">
        <v>8.83</v>
      </c>
      <c r="D241" s="4">
        <v>1E-3</v>
      </c>
      <c r="E241" s="4">
        <v>10</v>
      </c>
      <c r="F241" s="4">
        <v>382.3</v>
      </c>
      <c r="G241" s="4">
        <v>205.2</v>
      </c>
      <c r="H241" s="4">
        <v>-3.5</v>
      </c>
      <c r="J241" s="4">
        <v>8.9499999999999993</v>
      </c>
      <c r="K241" s="4">
        <v>0.93130000000000002</v>
      </c>
      <c r="L241" s="4">
        <v>8.2239000000000004</v>
      </c>
      <c r="M241" s="4">
        <v>8.9999999999999998E-4</v>
      </c>
      <c r="N241" s="4">
        <v>356.02789999999999</v>
      </c>
      <c r="O241" s="4">
        <v>191.1481</v>
      </c>
      <c r="P241" s="4">
        <v>547.20000000000005</v>
      </c>
      <c r="Q241" s="4">
        <v>307.9803</v>
      </c>
      <c r="R241" s="4">
        <v>165.3518</v>
      </c>
      <c r="S241" s="4">
        <v>473.3</v>
      </c>
      <c r="T241" s="4">
        <v>0</v>
      </c>
      <c r="W241" s="4">
        <v>0</v>
      </c>
      <c r="X241" s="4">
        <v>8.3389000000000006</v>
      </c>
      <c r="Y241" s="4">
        <v>11.8</v>
      </c>
      <c r="Z241" s="4">
        <v>816</v>
      </c>
      <c r="AA241" s="4">
        <v>832</v>
      </c>
      <c r="AB241" s="4">
        <v>855</v>
      </c>
      <c r="AC241" s="4">
        <v>30.8</v>
      </c>
      <c r="AD241" s="4">
        <v>17.22</v>
      </c>
      <c r="AE241" s="4">
        <v>0.4</v>
      </c>
      <c r="AF241" s="4">
        <v>958</v>
      </c>
      <c r="AG241" s="4">
        <v>10</v>
      </c>
      <c r="AH241" s="4">
        <v>30</v>
      </c>
      <c r="AI241" s="4">
        <v>32</v>
      </c>
      <c r="AJ241" s="4">
        <v>190</v>
      </c>
      <c r="AK241" s="4">
        <v>190</v>
      </c>
      <c r="AL241" s="4">
        <v>3.2</v>
      </c>
      <c r="AM241" s="4">
        <v>196</v>
      </c>
      <c r="AN241" s="4" t="s">
        <v>155</v>
      </c>
      <c r="AO241" s="4">
        <v>2</v>
      </c>
      <c r="AP241" s="5">
        <v>0.86388888888888893</v>
      </c>
      <c r="AQ241" s="4">
        <v>47.158861999999999</v>
      </c>
      <c r="AR241" s="4">
        <v>-88.486481999999995</v>
      </c>
      <c r="AS241" s="4">
        <v>309</v>
      </c>
      <c r="AT241" s="4">
        <v>33.1</v>
      </c>
      <c r="AU241" s="4">
        <v>12</v>
      </c>
      <c r="AV241" s="4">
        <v>8</v>
      </c>
      <c r="AW241" s="4" t="s">
        <v>422</v>
      </c>
      <c r="AX241" s="4">
        <v>1.4583999999999999</v>
      </c>
      <c r="AY241" s="4">
        <v>2.1292</v>
      </c>
      <c r="AZ241" s="4">
        <v>2.6583999999999999</v>
      </c>
      <c r="BA241" s="4">
        <v>13.836</v>
      </c>
      <c r="BB241" s="4">
        <v>23.82</v>
      </c>
      <c r="BC241" s="4">
        <v>1.72</v>
      </c>
      <c r="BD241" s="4">
        <v>7.3719999999999999</v>
      </c>
      <c r="BE241" s="4">
        <v>3091.8829999999998</v>
      </c>
      <c r="BF241" s="4">
        <v>0.223</v>
      </c>
      <c r="BG241" s="4">
        <v>14.016999999999999</v>
      </c>
      <c r="BH241" s="4">
        <v>7.5259999999999998</v>
      </c>
      <c r="BI241" s="4">
        <v>21.542999999999999</v>
      </c>
      <c r="BJ241" s="4">
        <v>12.125999999999999</v>
      </c>
      <c r="BK241" s="4">
        <v>6.51</v>
      </c>
      <c r="BL241" s="4">
        <v>18.635999999999999</v>
      </c>
      <c r="BM241" s="4">
        <v>0</v>
      </c>
      <c r="BQ241" s="4">
        <v>2279.576</v>
      </c>
      <c r="BR241" s="4">
        <v>0.21491299999999999</v>
      </c>
      <c r="BS241" s="4">
        <v>-5</v>
      </c>
      <c r="BT241" s="4">
        <v>1.066195</v>
      </c>
      <c r="BU241" s="4">
        <v>5.2519359999999997</v>
      </c>
      <c r="BV241" s="4">
        <v>21.537139</v>
      </c>
    </row>
    <row r="242" spans="1:74" x14ac:dyDescent="0.25">
      <c r="A242" s="2">
        <v>42801</v>
      </c>
      <c r="B242" s="3">
        <v>0.65555368055555563</v>
      </c>
      <c r="C242" s="4">
        <v>8.1430000000000007</v>
      </c>
      <c r="D242" s="4">
        <v>-1.4E-3</v>
      </c>
      <c r="E242" s="4">
        <v>-13.853211</v>
      </c>
      <c r="F242" s="4">
        <v>384.1</v>
      </c>
      <c r="G242" s="4">
        <v>185.7</v>
      </c>
      <c r="H242" s="4">
        <v>-4.2</v>
      </c>
      <c r="J242" s="4">
        <v>8.6300000000000008</v>
      </c>
      <c r="K242" s="4">
        <v>0.93669999999999998</v>
      </c>
      <c r="L242" s="4">
        <v>7.6280999999999999</v>
      </c>
      <c r="M242" s="4">
        <v>0</v>
      </c>
      <c r="N242" s="4">
        <v>359.84039999999999</v>
      </c>
      <c r="O242" s="4">
        <v>173.95140000000001</v>
      </c>
      <c r="P242" s="4">
        <v>533.79999999999995</v>
      </c>
      <c r="Q242" s="4">
        <v>311.37599999999998</v>
      </c>
      <c r="R242" s="4">
        <v>150.5231</v>
      </c>
      <c r="S242" s="4">
        <v>461.9</v>
      </c>
      <c r="T242" s="4">
        <v>0</v>
      </c>
      <c r="W242" s="4">
        <v>0</v>
      </c>
      <c r="X242" s="4">
        <v>8.0848999999999993</v>
      </c>
      <c r="Y242" s="4">
        <v>11.8</v>
      </c>
      <c r="Z242" s="4">
        <v>814</v>
      </c>
      <c r="AA242" s="4">
        <v>831</v>
      </c>
      <c r="AB242" s="4">
        <v>854</v>
      </c>
      <c r="AC242" s="4">
        <v>31</v>
      </c>
      <c r="AD242" s="4">
        <v>17.350000000000001</v>
      </c>
      <c r="AE242" s="4">
        <v>0.4</v>
      </c>
      <c r="AF242" s="4">
        <v>958</v>
      </c>
      <c r="AG242" s="4">
        <v>10</v>
      </c>
      <c r="AH242" s="4">
        <v>30</v>
      </c>
      <c r="AI242" s="4">
        <v>32</v>
      </c>
      <c r="AJ242" s="4">
        <v>190</v>
      </c>
      <c r="AK242" s="4">
        <v>190</v>
      </c>
      <c r="AL242" s="4">
        <v>3.3</v>
      </c>
      <c r="AM242" s="4">
        <v>196</v>
      </c>
      <c r="AN242" s="4" t="s">
        <v>155</v>
      </c>
      <c r="AO242" s="4">
        <v>2</v>
      </c>
      <c r="AP242" s="5">
        <v>0.86390046296296286</v>
      </c>
      <c r="AQ242" s="4">
        <v>47.158839</v>
      </c>
      <c r="AR242" s="4">
        <v>-88.486296999999993</v>
      </c>
      <c r="AS242" s="4">
        <v>309.10000000000002</v>
      </c>
      <c r="AT242" s="4">
        <v>31.9</v>
      </c>
      <c r="AU242" s="4">
        <v>12</v>
      </c>
      <c r="AV242" s="4">
        <v>8</v>
      </c>
      <c r="AW242" s="4" t="s">
        <v>422</v>
      </c>
      <c r="AX242" s="4">
        <v>1.1646000000000001</v>
      </c>
      <c r="AY242" s="4">
        <v>1.823</v>
      </c>
      <c r="AZ242" s="4">
        <v>2.2229999999999999</v>
      </c>
      <c r="BA242" s="4">
        <v>13.836</v>
      </c>
      <c r="BB242" s="4">
        <v>25.75</v>
      </c>
      <c r="BC242" s="4">
        <v>1.86</v>
      </c>
      <c r="BD242" s="4">
        <v>6.7539999999999996</v>
      </c>
      <c r="BE242" s="4">
        <v>3093.41</v>
      </c>
      <c r="BF242" s="4">
        <v>0</v>
      </c>
      <c r="BG242" s="4">
        <v>15.282</v>
      </c>
      <c r="BH242" s="4">
        <v>7.3869999999999996</v>
      </c>
      <c r="BI242" s="4">
        <v>22.669</v>
      </c>
      <c r="BJ242" s="4">
        <v>13.223000000000001</v>
      </c>
      <c r="BK242" s="4">
        <v>6.3920000000000003</v>
      </c>
      <c r="BL242" s="4">
        <v>19.616</v>
      </c>
      <c r="BM242" s="4">
        <v>0</v>
      </c>
      <c r="BQ242" s="4">
        <v>2383.9380000000001</v>
      </c>
      <c r="BR242" s="4">
        <v>0.157497</v>
      </c>
      <c r="BS242" s="4">
        <v>-5</v>
      </c>
      <c r="BT242" s="4">
        <v>1.066522</v>
      </c>
      <c r="BU242" s="4">
        <v>3.8488329999999999</v>
      </c>
      <c r="BV242" s="4">
        <v>21.543744</v>
      </c>
    </row>
    <row r="243" spans="1:74" x14ac:dyDescent="0.25">
      <c r="A243" s="2">
        <v>42801</v>
      </c>
      <c r="B243" s="3">
        <v>0.65556525462962967</v>
      </c>
      <c r="C243" s="4">
        <v>6.806</v>
      </c>
      <c r="D243" s="4">
        <v>-5.0000000000000001E-4</v>
      </c>
      <c r="E243" s="4">
        <v>-4.7882740000000004</v>
      </c>
      <c r="F243" s="4">
        <v>384.6</v>
      </c>
      <c r="G243" s="4">
        <v>185.7</v>
      </c>
      <c r="H243" s="4">
        <v>-0.5</v>
      </c>
      <c r="J243" s="4">
        <v>8.77</v>
      </c>
      <c r="K243" s="4">
        <v>0.94730000000000003</v>
      </c>
      <c r="L243" s="4">
        <v>6.4477000000000002</v>
      </c>
      <c r="M243" s="4">
        <v>0</v>
      </c>
      <c r="N243" s="4">
        <v>364.34960000000001</v>
      </c>
      <c r="O243" s="4">
        <v>175.92230000000001</v>
      </c>
      <c r="P243" s="4">
        <v>540.29999999999995</v>
      </c>
      <c r="Q243" s="4">
        <v>315.27789999999999</v>
      </c>
      <c r="R243" s="4">
        <v>152.2286</v>
      </c>
      <c r="S243" s="4">
        <v>467.5</v>
      </c>
      <c r="T243" s="4">
        <v>0</v>
      </c>
      <c r="W243" s="4">
        <v>0</v>
      </c>
      <c r="X243" s="4">
        <v>8.3112999999999992</v>
      </c>
      <c r="Y243" s="4">
        <v>11.9</v>
      </c>
      <c r="Z243" s="4">
        <v>814</v>
      </c>
      <c r="AA243" s="4">
        <v>830</v>
      </c>
      <c r="AB243" s="4">
        <v>852</v>
      </c>
      <c r="AC243" s="4">
        <v>31</v>
      </c>
      <c r="AD243" s="4">
        <v>17.350000000000001</v>
      </c>
      <c r="AE243" s="4">
        <v>0.4</v>
      </c>
      <c r="AF243" s="4">
        <v>958</v>
      </c>
      <c r="AG243" s="4">
        <v>10</v>
      </c>
      <c r="AH243" s="4">
        <v>29.239000000000001</v>
      </c>
      <c r="AI243" s="4">
        <v>32</v>
      </c>
      <c r="AJ243" s="4">
        <v>190</v>
      </c>
      <c r="AK243" s="4">
        <v>190</v>
      </c>
      <c r="AL243" s="4">
        <v>3.3</v>
      </c>
      <c r="AM243" s="4">
        <v>196</v>
      </c>
      <c r="AN243" s="4" t="s">
        <v>155</v>
      </c>
      <c r="AO243" s="4">
        <v>1</v>
      </c>
      <c r="AP243" s="5">
        <v>0.86391203703703701</v>
      </c>
      <c r="AQ243" s="4">
        <v>47.158810000000003</v>
      </c>
      <c r="AR243" s="4">
        <v>-88.486118000000005</v>
      </c>
      <c r="AS243" s="4">
        <v>308.89999999999998</v>
      </c>
      <c r="AT243" s="4">
        <v>30.9</v>
      </c>
      <c r="AU243" s="4">
        <v>12</v>
      </c>
      <c r="AV243" s="4">
        <v>8</v>
      </c>
      <c r="AW243" s="4" t="s">
        <v>422</v>
      </c>
      <c r="AX243" s="4">
        <v>1.2061999999999999</v>
      </c>
      <c r="AY243" s="4">
        <v>1.5708</v>
      </c>
      <c r="AZ243" s="4">
        <v>2.0062000000000002</v>
      </c>
      <c r="BA243" s="4">
        <v>13.836</v>
      </c>
      <c r="BB243" s="4">
        <v>30.64</v>
      </c>
      <c r="BC243" s="4">
        <v>2.21</v>
      </c>
      <c r="BD243" s="4">
        <v>5.5579999999999998</v>
      </c>
      <c r="BE243" s="4">
        <v>3096.386</v>
      </c>
      <c r="BF243" s="4">
        <v>0</v>
      </c>
      <c r="BG243" s="4">
        <v>18.323</v>
      </c>
      <c r="BH243" s="4">
        <v>8.8469999999999995</v>
      </c>
      <c r="BI243" s="4">
        <v>27.170999999999999</v>
      </c>
      <c r="BJ243" s="4">
        <v>15.856</v>
      </c>
      <c r="BK243" s="4">
        <v>7.6559999999999997</v>
      </c>
      <c r="BL243" s="4">
        <v>23.510999999999999</v>
      </c>
      <c r="BM243" s="4">
        <v>0</v>
      </c>
      <c r="BQ243" s="4">
        <v>2902.143</v>
      </c>
      <c r="BR243" s="4">
        <v>0.13906299999999999</v>
      </c>
      <c r="BS243" s="4">
        <v>-5</v>
      </c>
      <c r="BT243" s="4">
        <v>1.068522</v>
      </c>
      <c r="BU243" s="4">
        <v>3.398352</v>
      </c>
      <c r="BV243" s="4">
        <v>21.584143999999998</v>
      </c>
    </row>
    <row r="244" spans="1:74" x14ac:dyDescent="0.25">
      <c r="A244" s="2">
        <v>42801</v>
      </c>
      <c r="B244" s="3">
        <v>0.65557682870370371</v>
      </c>
      <c r="C244" s="4">
        <v>6.585</v>
      </c>
      <c r="D244" s="4">
        <v>3.2000000000000002E-3</v>
      </c>
      <c r="E244" s="4">
        <v>32.442748000000002</v>
      </c>
      <c r="F244" s="4">
        <v>380.6</v>
      </c>
      <c r="G244" s="4">
        <v>185.8</v>
      </c>
      <c r="H244" s="4">
        <v>-4.3</v>
      </c>
      <c r="J244" s="4">
        <v>10.199999999999999</v>
      </c>
      <c r="K244" s="4">
        <v>0.94899999999999995</v>
      </c>
      <c r="L244" s="4">
        <v>6.2491000000000003</v>
      </c>
      <c r="M244" s="4">
        <v>3.0999999999999999E-3</v>
      </c>
      <c r="N244" s="4">
        <v>361.19310000000002</v>
      </c>
      <c r="O244" s="4">
        <v>176.3708</v>
      </c>
      <c r="P244" s="4">
        <v>537.6</v>
      </c>
      <c r="Q244" s="4">
        <v>312.54649999999998</v>
      </c>
      <c r="R244" s="4">
        <v>152.61670000000001</v>
      </c>
      <c r="S244" s="4">
        <v>465.2</v>
      </c>
      <c r="T244" s="4">
        <v>0</v>
      </c>
      <c r="W244" s="4">
        <v>0</v>
      </c>
      <c r="X244" s="4">
        <v>9.6838999999999995</v>
      </c>
      <c r="Y244" s="4">
        <v>11.8</v>
      </c>
      <c r="Z244" s="4">
        <v>815</v>
      </c>
      <c r="AA244" s="4">
        <v>831</v>
      </c>
      <c r="AB244" s="4">
        <v>853</v>
      </c>
      <c r="AC244" s="4">
        <v>31</v>
      </c>
      <c r="AD244" s="4">
        <v>17.350000000000001</v>
      </c>
      <c r="AE244" s="4">
        <v>0.4</v>
      </c>
      <c r="AF244" s="4">
        <v>958</v>
      </c>
      <c r="AG244" s="4">
        <v>10</v>
      </c>
      <c r="AH244" s="4">
        <v>29</v>
      </c>
      <c r="AI244" s="4">
        <v>32</v>
      </c>
      <c r="AJ244" s="4">
        <v>190</v>
      </c>
      <c r="AK244" s="4">
        <v>190</v>
      </c>
      <c r="AL244" s="4">
        <v>3.1</v>
      </c>
      <c r="AM244" s="4">
        <v>196</v>
      </c>
      <c r="AN244" s="4" t="s">
        <v>155</v>
      </c>
      <c r="AO244" s="4">
        <v>1</v>
      </c>
      <c r="AP244" s="5">
        <v>0.86392361111111116</v>
      </c>
      <c r="AQ244" s="4">
        <v>47.158768999999999</v>
      </c>
      <c r="AR244" s="4">
        <v>-88.485951</v>
      </c>
      <c r="AS244" s="4">
        <v>308.60000000000002</v>
      </c>
      <c r="AT244" s="4">
        <v>29.5</v>
      </c>
      <c r="AU244" s="4">
        <v>12</v>
      </c>
      <c r="AV244" s="4">
        <v>8</v>
      </c>
      <c r="AW244" s="4" t="s">
        <v>422</v>
      </c>
      <c r="AX244" s="4">
        <v>1.2938000000000001</v>
      </c>
      <c r="AY244" s="4">
        <v>1.5938000000000001</v>
      </c>
      <c r="AZ244" s="4">
        <v>2.0583999999999998</v>
      </c>
      <c r="BA244" s="4">
        <v>13.836</v>
      </c>
      <c r="BB244" s="4">
        <v>31.63</v>
      </c>
      <c r="BC244" s="4">
        <v>2.29</v>
      </c>
      <c r="BD244" s="4">
        <v>5.3710000000000004</v>
      </c>
      <c r="BE244" s="4">
        <v>3095.4630000000002</v>
      </c>
      <c r="BF244" s="4">
        <v>0.97099999999999997</v>
      </c>
      <c r="BG244" s="4">
        <v>18.736000000000001</v>
      </c>
      <c r="BH244" s="4">
        <v>9.1489999999999991</v>
      </c>
      <c r="BI244" s="4">
        <v>27.885000000000002</v>
      </c>
      <c r="BJ244" s="4">
        <v>16.213000000000001</v>
      </c>
      <c r="BK244" s="4">
        <v>7.9169999999999998</v>
      </c>
      <c r="BL244" s="4">
        <v>24.129000000000001</v>
      </c>
      <c r="BM244" s="4">
        <v>0</v>
      </c>
      <c r="BQ244" s="4">
        <v>3487.8130000000001</v>
      </c>
      <c r="BR244" s="4">
        <v>0.14032700000000001</v>
      </c>
      <c r="BS244" s="4">
        <v>-5</v>
      </c>
      <c r="BT244" s="4">
        <v>1.0682389999999999</v>
      </c>
      <c r="BU244" s="4">
        <v>3.4292410000000002</v>
      </c>
      <c r="BV244" s="4">
        <v>21.578427999999999</v>
      </c>
    </row>
    <row r="245" spans="1:74" x14ac:dyDescent="0.25">
      <c r="A245" s="2">
        <v>42801</v>
      </c>
      <c r="B245" s="3">
        <v>0.65558840277777775</v>
      </c>
      <c r="C245" s="4">
        <v>6.56</v>
      </c>
      <c r="D245" s="4">
        <v>4.0000000000000001E-3</v>
      </c>
      <c r="E245" s="4">
        <v>40</v>
      </c>
      <c r="F245" s="4">
        <v>371.2</v>
      </c>
      <c r="G245" s="4">
        <v>193.4</v>
      </c>
      <c r="H245" s="4">
        <v>-1.6</v>
      </c>
      <c r="J245" s="4">
        <v>11.38</v>
      </c>
      <c r="K245" s="4">
        <v>0.94910000000000005</v>
      </c>
      <c r="L245" s="4">
        <v>6.2263999999999999</v>
      </c>
      <c r="M245" s="4">
        <v>3.8E-3</v>
      </c>
      <c r="N245" s="4">
        <v>352.34840000000003</v>
      </c>
      <c r="O245" s="4">
        <v>183.60599999999999</v>
      </c>
      <c r="P245" s="4">
        <v>536</v>
      </c>
      <c r="Q245" s="4">
        <v>305.19799999999998</v>
      </c>
      <c r="R245" s="4">
        <v>159.03630000000001</v>
      </c>
      <c r="S245" s="4">
        <v>464.2</v>
      </c>
      <c r="T245" s="4">
        <v>0</v>
      </c>
      <c r="W245" s="4">
        <v>0</v>
      </c>
      <c r="X245" s="4">
        <v>10.7994</v>
      </c>
      <c r="Y245" s="4">
        <v>11.9</v>
      </c>
      <c r="Z245" s="4">
        <v>815</v>
      </c>
      <c r="AA245" s="4">
        <v>832</v>
      </c>
      <c r="AB245" s="4">
        <v>854</v>
      </c>
      <c r="AC245" s="4">
        <v>31.8</v>
      </c>
      <c r="AD245" s="4">
        <v>17.78</v>
      </c>
      <c r="AE245" s="4">
        <v>0.41</v>
      </c>
      <c r="AF245" s="4">
        <v>958</v>
      </c>
      <c r="AG245" s="4">
        <v>10</v>
      </c>
      <c r="AH245" s="4">
        <v>29</v>
      </c>
      <c r="AI245" s="4">
        <v>32</v>
      </c>
      <c r="AJ245" s="4">
        <v>190</v>
      </c>
      <c r="AK245" s="4">
        <v>190</v>
      </c>
      <c r="AL245" s="4">
        <v>3.2</v>
      </c>
      <c r="AM245" s="4">
        <v>196</v>
      </c>
      <c r="AN245" s="4" t="s">
        <v>155</v>
      </c>
      <c r="AO245" s="4">
        <v>1</v>
      </c>
      <c r="AP245" s="5">
        <v>0.86393518518518519</v>
      </c>
      <c r="AQ245" s="4">
        <v>47.158718999999998</v>
      </c>
      <c r="AR245" s="4">
        <v>-88.485793999999999</v>
      </c>
      <c r="AS245" s="4">
        <v>308.60000000000002</v>
      </c>
      <c r="AT245" s="4">
        <v>28.2</v>
      </c>
      <c r="AU245" s="4">
        <v>12</v>
      </c>
      <c r="AV245" s="4">
        <v>8</v>
      </c>
      <c r="AW245" s="4" t="s">
        <v>422</v>
      </c>
      <c r="AX245" s="4">
        <v>1.1000000000000001</v>
      </c>
      <c r="AY245" s="4">
        <v>1.4708000000000001</v>
      </c>
      <c r="AZ245" s="4">
        <v>1.8353999999999999</v>
      </c>
      <c r="BA245" s="4">
        <v>13.836</v>
      </c>
      <c r="BB245" s="4">
        <v>31.74</v>
      </c>
      <c r="BC245" s="4">
        <v>2.29</v>
      </c>
      <c r="BD245" s="4">
        <v>5.3579999999999997</v>
      </c>
      <c r="BE245" s="4">
        <v>3095.1689999999999</v>
      </c>
      <c r="BF245" s="4">
        <v>1.2010000000000001</v>
      </c>
      <c r="BG245" s="4">
        <v>18.341999999999999</v>
      </c>
      <c r="BH245" s="4">
        <v>9.5579999999999998</v>
      </c>
      <c r="BI245" s="4">
        <v>27.901</v>
      </c>
      <c r="BJ245" s="4">
        <v>15.888</v>
      </c>
      <c r="BK245" s="4">
        <v>8.2789999999999999</v>
      </c>
      <c r="BL245" s="4">
        <v>24.167000000000002</v>
      </c>
      <c r="BM245" s="4">
        <v>0</v>
      </c>
      <c r="BQ245" s="4">
        <v>3903.433</v>
      </c>
      <c r="BR245" s="4">
        <v>0.153415</v>
      </c>
      <c r="BS245" s="4">
        <v>-5</v>
      </c>
      <c r="BT245" s="4">
        <v>1.0710440000000001</v>
      </c>
      <c r="BU245" s="4">
        <v>3.7490790000000001</v>
      </c>
      <c r="BV245" s="4">
        <v>21.635089000000001</v>
      </c>
    </row>
    <row r="246" spans="1:74" x14ac:dyDescent="0.25">
      <c r="A246" s="2">
        <v>42801</v>
      </c>
      <c r="B246" s="3">
        <v>0.65559997685185178</v>
      </c>
      <c r="C246" s="4">
        <v>6.694</v>
      </c>
      <c r="D246" s="4">
        <v>4.0000000000000001E-3</v>
      </c>
      <c r="E246" s="4">
        <v>40</v>
      </c>
      <c r="F246" s="4">
        <v>370.4</v>
      </c>
      <c r="G246" s="4">
        <v>193.5</v>
      </c>
      <c r="H246" s="4">
        <v>-2.5</v>
      </c>
      <c r="J246" s="4">
        <v>11.67</v>
      </c>
      <c r="K246" s="4">
        <v>0.94810000000000005</v>
      </c>
      <c r="L246" s="4">
        <v>6.3468999999999998</v>
      </c>
      <c r="M246" s="4">
        <v>3.8E-3</v>
      </c>
      <c r="N246" s="4">
        <v>351.16840000000002</v>
      </c>
      <c r="O246" s="4">
        <v>183.41149999999999</v>
      </c>
      <c r="P246" s="4">
        <v>534.6</v>
      </c>
      <c r="Q246" s="4">
        <v>304.2715</v>
      </c>
      <c r="R246" s="4">
        <v>158.9178</v>
      </c>
      <c r="S246" s="4">
        <v>463.2</v>
      </c>
      <c r="T246" s="4">
        <v>0</v>
      </c>
      <c r="W246" s="4">
        <v>0</v>
      </c>
      <c r="X246" s="4">
        <v>11.0679</v>
      </c>
      <c r="Y246" s="4">
        <v>11.9</v>
      </c>
      <c r="Z246" s="4">
        <v>815</v>
      </c>
      <c r="AA246" s="4">
        <v>832</v>
      </c>
      <c r="AB246" s="4">
        <v>854</v>
      </c>
      <c r="AC246" s="4">
        <v>32</v>
      </c>
      <c r="AD246" s="4">
        <v>17.920000000000002</v>
      </c>
      <c r="AE246" s="4">
        <v>0.41</v>
      </c>
      <c r="AF246" s="4">
        <v>958</v>
      </c>
      <c r="AG246" s="4">
        <v>10</v>
      </c>
      <c r="AH246" s="4">
        <v>29</v>
      </c>
      <c r="AI246" s="4">
        <v>32</v>
      </c>
      <c r="AJ246" s="4">
        <v>190</v>
      </c>
      <c r="AK246" s="4">
        <v>190</v>
      </c>
      <c r="AL246" s="4">
        <v>3.3</v>
      </c>
      <c r="AM246" s="4">
        <v>195.7</v>
      </c>
      <c r="AN246" s="4" t="s">
        <v>155</v>
      </c>
      <c r="AO246" s="4">
        <v>1</v>
      </c>
      <c r="AP246" s="5">
        <v>0.86394675925925923</v>
      </c>
      <c r="AQ246" s="4">
        <v>47.158673999999998</v>
      </c>
      <c r="AR246" s="4">
        <v>-88.485647</v>
      </c>
      <c r="AS246" s="4">
        <v>308.5</v>
      </c>
      <c r="AT246" s="4">
        <v>27.1</v>
      </c>
      <c r="AU246" s="4">
        <v>12</v>
      </c>
      <c r="AV246" s="4">
        <v>8</v>
      </c>
      <c r="AW246" s="4" t="s">
        <v>422</v>
      </c>
      <c r="AX246" s="4">
        <v>1.1000000000000001</v>
      </c>
      <c r="AY246" s="4">
        <v>1.6</v>
      </c>
      <c r="AZ246" s="4">
        <v>1.9354</v>
      </c>
      <c r="BA246" s="4">
        <v>13.836</v>
      </c>
      <c r="BB246" s="4">
        <v>31.12</v>
      </c>
      <c r="BC246" s="4">
        <v>2.25</v>
      </c>
      <c r="BD246" s="4">
        <v>5.476</v>
      </c>
      <c r="BE246" s="4">
        <v>3094.828</v>
      </c>
      <c r="BF246" s="4">
        <v>1.177</v>
      </c>
      <c r="BG246" s="4">
        <v>17.931999999999999</v>
      </c>
      <c r="BH246" s="4">
        <v>9.3659999999999997</v>
      </c>
      <c r="BI246" s="4">
        <v>27.297999999999998</v>
      </c>
      <c r="BJ246" s="4">
        <v>15.537000000000001</v>
      </c>
      <c r="BK246" s="4">
        <v>8.1150000000000002</v>
      </c>
      <c r="BL246" s="4">
        <v>23.652000000000001</v>
      </c>
      <c r="BM246" s="4">
        <v>0</v>
      </c>
      <c r="BQ246" s="4">
        <v>3924.087</v>
      </c>
      <c r="BR246" s="4">
        <v>0.14101900000000001</v>
      </c>
      <c r="BS246" s="4">
        <v>-5</v>
      </c>
      <c r="BT246" s="4">
        <v>1.0712390000000001</v>
      </c>
      <c r="BU246" s="4">
        <v>3.4461520000000001</v>
      </c>
      <c r="BV246" s="4">
        <v>21.639028</v>
      </c>
    </row>
    <row r="247" spans="1:74" x14ac:dyDescent="0.25">
      <c r="A247" s="2">
        <v>42801</v>
      </c>
      <c r="B247" s="3">
        <v>0.65561155092592593</v>
      </c>
      <c r="C247" s="4">
        <v>6.79</v>
      </c>
      <c r="D247" s="4">
        <v>3.3E-3</v>
      </c>
      <c r="E247" s="4">
        <v>32.702922000000001</v>
      </c>
      <c r="F247" s="4">
        <v>371.4</v>
      </c>
      <c r="G247" s="4">
        <v>193.4</v>
      </c>
      <c r="H247" s="4">
        <v>-5.0999999999999996</v>
      </c>
      <c r="J247" s="4">
        <v>11.7</v>
      </c>
      <c r="K247" s="4">
        <v>0.94730000000000003</v>
      </c>
      <c r="L247" s="4">
        <v>6.4318999999999997</v>
      </c>
      <c r="M247" s="4">
        <v>3.0999999999999999E-3</v>
      </c>
      <c r="N247" s="4">
        <v>351.78809999999999</v>
      </c>
      <c r="O247" s="4">
        <v>183.2414</v>
      </c>
      <c r="P247" s="4">
        <v>535</v>
      </c>
      <c r="Q247" s="4">
        <v>304.80849999999998</v>
      </c>
      <c r="R247" s="4">
        <v>158.7704</v>
      </c>
      <c r="S247" s="4">
        <v>463.6</v>
      </c>
      <c r="T247" s="4">
        <v>0</v>
      </c>
      <c r="W247" s="4">
        <v>0</v>
      </c>
      <c r="X247" s="4">
        <v>11.0829</v>
      </c>
      <c r="Y247" s="4">
        <v>11.8</v>
      </c>
      <c r="Z247" s="4">
        <v>816</v>
      </c>
      <c r="AA247" s="4">
        <v>832</v>
      </c>
      <c r="AB247" s="4">
        <v>855</v>
      </c>
      <c r="AC247" s="4">
        <v>32</v>
      </c>
      <c r="AD247" s="4">
        <v>17.920000000000002</v>
      </c>
      <c r="AE247" s="4">
        <v>0.41</v>
      </c>
      <c r="AF247" s="4">
        <v>958</v>
      </c>
      <c r="AG247" s="4">
        <v>10</v>
      </c>
      <c r="AH247" s="4">
        <v>29</v>
      </c>
      <c r="AI247" s="4">
        <v>32</v>
      </c>
      <c r="AJ247" s="4">
        <v>190</v>
      </c>
      <c r="AK247" s="4">
        <v>190</v>
      </c>
      <c r="AL247" s="4">
        <v>3.1</v>
      </c>
      <c r="AM247" s="4">
        <v>195.3</v>
      </c>
      <c r="AN247" s="4" t="s">
        <v>155</v>
      </c>
      <c r="AO247" s="4">
        <v>1</v>
      </c>
      <c r="AP247" s="5">
        <v>0.86395833333333327</v>
      </c>
      <c r="AQ247" s="4">
        <v>47.158633000000002</v>
      </c>
      <c r="AR247" s="4">
        <v>-88.485504000000006</v>
      </c>
      <c r="AS247" s="4">
        <v>308.5</v>
      </c>
      <c r="AT247" s="4">
        <v>26.5</v>
      </c>
      <c r="AU247" s="4">
        <v>12</v>
      </c>
      <c r="AV247" s="4">
        <v>8</v>
      </c>
      <c r="AW247" s="4" t="s">
        <v>422</v>
      </c>
      <c r="AX247" s="4">
        <v>1.1354</v>
      </c>
      <c r="AY247" s="4">
        <v>1.6354</v>
      </c>
      <c r="AZ247" s="4">
        <v>2.0354000000000001</v>
      </c>
      <c r="BA247" s="4">
        <v>13.836</v>
      </c>
      <c r="BB247" s="4">
        <v>30.7</v>
      </c>
      <c r="BC247" s="4">
        <v>2.2200000000000002</v>
      </c>
      <c r="BD247" s="4">
        <v>5.5679999999999996</v>
      </c>
      <c r="BE247" s="4">
        <v>3094.931</v>
      </c>
      <c r="BF247" s="4">
        <v>0.94899999999999995</v>
      </c>
      <c r="BG247" s="4">
        <v>17.727</v>
      </c>
      <c r="BH247" s="4">
        <v>9.234</v>
      </c>
      <c r="BI247" s="4">
        <v>26.96</v>
      </c>
      <c r="BJ247" s="4">
        <v>15.359</v>
      </c>
      <c r="BK247" s="4">
        <v>8.0009999999999994</v>
      </c>
      <c r="BL247" s="4">
        <v>23.36</v>
      </c>
      <c r="BM247" s="4">
        <v>0</v>
      </c>
      <c r="BQ247" s="4">
        <v>3877.6239999999998</v>
      </c>
      <c r="BR247" s="4">
        <v>0.116975</v>
      </c>
      <c r="BS247" s="4">
        <v>-5</v>
      </c>
      <c r="BT247" s="4">
        <v>1.0694779999999999</v>
      </c>
      <c r="BU247" s="4">
        <v>2.8585769999999999</v>
      </c>
      <c r="BV247" s="4">
        <v>21.603456000000001</v>
      </c>
    </row>
    <row r="248" spans="1:74" x14ac:dyDescent="0.25">
      <c r="A248" s="2">
        <v>42801</v>
      </c>
      <c r="B248" s="3">
        <v>0.65562312499999997</v>
      </c>
      <c r="C248" s="4">
        <v>6.4870000000000001</v>
      </c>
      <c r="D248" s="4">
        <v>3.0000000000000001E-3</v>
      </c>
      <c r="E248" s="4">
        <v>30</v>
      </c>
      <c r="F248" s="4">
        <v>371.6</v>
      </c>
      <c r="G248" s="4">
        <v>194.6</v>
      </c>
      <c r="H248" s="4">
        <v>-1.3</v>
      </c>
      <c r="J248" s="4">
        <v>11.6</v>
      </c>
      <c r="K248" s="4">
        <v>0.94969999999999999</v>
      </c>
      <c r="L248" s="4">
        <v>6.1604999999999999</v>
      </c>
      <c r="M248" s="4">
        <v>2.8E-3</v>
      </c>
      <c r="N248" s="4">
        <v>352.91340000000002</v>
      </c>
      <c r="O248" s="4">
        <v>184.85679999999999</v>
      </c>
      <c r="P248" s="4">
        <v>537.79999999999995</v>
      </c>
      <c r="Q248" s="4">
        <v>305.7835</v>
      </c>
      <c r="R248" s="4">
        <v>160.17009999999999</v>
      </c>
      <c r="S248" s="4">
        <v>466</v>
      </c>
      <c r="T248" s="4">
        <v>0</v>
      </c>
      <c r="W248" s="4">
        <v>0</v>
      </c>
      <c r="X248" s="4">
        <v>11.0167</v>
      </c>
      <c r="Y248" s="4">
        <v>11.9</v>
      </c>
      <c r="Z248" s="4">
        <v>816</v>
      </c>
      <c r="AA248" s="4">
        <v>832</v>
      </c>
      <c r="AB248" s="4">
        <v>855</v>
      </c>
      <c r="AC248" s="4">
        <v>32</v>
      </c>
      <c r="AD248" s="4">
        <v>17.920000000000002</v>
      </c>
      <c r="AE248" s="4">
        <v>0.41</v>
      </c>
      <c r="AF248" s="4">
        <v>958</v>
      </c>
      <c r="AG248" s="4">
        <v>10</v>
      </c>
      <c r="AH248" s="4">
        <v>29</v>
      </c>
      <c r="AI248" s="4">
        <v>32</v>
      </c>
      <c r="AJ248" s="4">
        <v>190</v>
      </c>
      <c r="AK248" s="4">
        <v>190</v>
      </c>
      <c r="AL248" s="4">
        <v>3.2</v>
      </c>
      <c r="AM248" s="4">
        <v>195.1</v>
      </c>
      <c r="AN248" s="4" t="s">
        <v>155</v>
      </c>
      <c r="AO248" s="4">
        <v>1</v>
      </c>
      <c r="AP248" s="5">
        <v>0.86396990740740742</v>
      </c>
      <c r="AQ248" s="4">
        <v>47.158603999999997</v>
      </c>
      <c r="AR248" s="4">
        <v>-88.485360999999997</v>
      </c>
      <c r="AS248" s="4">
        <v>308.5</v>
      </c>
      <c r="AT248" s="4">
        <v>25.9</v>
      </c>
      <c r="AU248" s="4">
        <v>12</v>
      </c>
      <c r="AV248" s="4">
        <v>8</v>
      </c>
      <c r="AW248" s="4" t="s">
        <v>422</v>
      </c>
      <c r="AX248" s="4">
        <v>1.2</v>
      </c>
      <c r="AY248" s="4">
        <v>1.7</v>
      </c>
      <c r="AZ248" s="4">
        <v>2.1</v>
      </c>
      <c r="BA248" s="4">
        <v>13.836</v>
      </c>
      <c r="BB248" s="4">
        <v>32.090000000000003</v>
      </c>
      <c r="BC248" s="4">
        <v>2.3199999999999998</v>
      </c>
      <c r="BD248" s="4">
        <v>5.2949999999999999</v>
      </c>
      <c r="BE248" s="4">
        <v>3095.84</v>
      </c>
      <c r="BF248" s="4">
        <v>0.91100000000000003</v>
      </c>
      <c r="BG248" s="4">
        <v>18.571999999999999</v>
      </c>
      <c r="BH248" s="4">
        <v>9.7279999999999998</v>
      </c>
      <c r="BI248" s="4">
        <v>28.300999999999998</v>
      </c>
      <c r="BJ248" s="4">
        <v>16.091999999999999</v>
      </c>
      <c r="BK248" s="4">
        <v>8.4290000000000003</v>
      </c>
      <c r="BL248" s="4">
        <v>24.521000000000001</v>
      </c>
      <c r="BM248" s="4">
        <v>0</v>
      </c>
      <c r="BQ248" s="4">
        <v>4025.41</v>
      </c>
      <c r="BR248" s="4">
        <v>0.13078600000000001</v>
      </c>
      <c r="BS248" s="4">
        <v>-5</v>
      </c>
      <c r="BT248" s="4">
        <v>1.071283</v>
      </c>
      <c r="BU248" s="4">
        <v>3.1960829999999998</v>
      </c>
      <c r="BV248" s="4">
        <v>21.639917000000001</v>
      </c>
    </row>
    <row r="249" spans="1:74" x14ac:dyDescent="0.25">
      <c r="A249" s="2">
        <v>42801</v>
      </c>
      <c r="B249" s="3">
        <v>0.65563469907407412</v>
      </c>
      <c r="C249" s="4">
        <v>5.4530000000000003</v>
      </c>
      <c r="D249" s="4">
        <v>2.2000000000000001E-3</v>
      </c>
      <c r="E249" s="4">
        <v>22.067796999999999</v>
      </c>
      <c r="F249" s="4">
        <v>371.7</v>
      </c>
      <c r="G249" s="4">
        <v>197</v>
      </c>
      <c r="H249" s="4">
        <v>-3.7</v>
      </c>
      <c r="J249" s="4">
        <v>11.6</v>
      </c>
      <c r="K249" s="4">
        <v>0.95809999999999995</v>
      </c>
      <c r="L249" s="4">
        <v>5.2248999999999999</v>
      </c>
      <c r="M249" s="4">
        <v>2.0999999999999999E-3</v>
      </c>
      <c r="N249" s="4">
        <v>356.13679999999999</v>
      </c>
      <c r="O249" s="4">
        <v>188.7937</v>
      </c>
      <c r="P249" s="4">
        <v>544.9</v>
      </c>
      <c r="Q249" s="4">
        <v>308.57639999999998</v>
      </c>
      <c r="R249" s="4">
        <v>163.5812</v>
      </c>
      <c r="S249" s="4">
        <v>472.2</v>
      </c>
      <c r="T249" s="4">
        <v>0</v>
      </c>
      <c r="W249" s="4">
        <v>0</v>
      </c>
      <c r="X249" s="4">
        <v>11.1143</v>
      </c>
      <c r="Y249" s="4">
        <v>11.8</v>
      </c>
      <c r="Z249" s="4">
        <v>816</v>
      </c>
      <c r="AA249" s="4">
        <v>832</v>
      </c>
      <c r="AB249" s="4">
        <v>855</v>
      </c>
      <c r="AC249" s="4">
        <v>32</v>
      </c>
      <c r="AD249" s="4">
        <v>17.920000000000002</v>
      </c>
      <c r="AE249" s="4">
        <v>0.41</v>
      </c>
      <c r="AF249" s="4">
        <v>958</v>
      </c>
      <c r="AG249" s="4">
        <v>10</v>
      </c>
      <c r="AH249" s="4">
        <v>29</v>
      </c>
      <c r="AI249" s="4">
        <v>32</v>
      </c>
      <c r="AJ249" s="4">
        <v>190</v>
      </c>
      <c r="AK249" s="4">
        <v>189.2</v>
      </c>
      <c r="AL249" s="4">
        <v>3.2</v>
      </c>
      <c r="AM249" s="4">
        <v>195.4</v>
      </c>
      <c r="AN249" s="4" t="s">
        <v>155</v>
      </c>
      <c r="AO249" s="4">
        <v>1</v>
      </c>
      <c r="AP249" s="5">
        <v>0.86398148148148157</v>
      </c>
      <c r="AQ249" s="4">
        <v>47.158580999999998</v>
      </c>
      <c r="AR249" s="4">
        <v>-88.485218000000003</v>
      </c>
      <c r="AS249" s="4">
        <v>308.5</v>
      </c>
      <c r="AT249" s="4">
        <v>24.9</v>
      </c>
      <c r="AU249" s="4">
        <v>12</v>
      </c>
      <c r="AV249" s="4">
        <v>8</v>
      </c>
      <c r="AW249" s="4" t="s">
        <v>422</v>
      </c>
      <c r="AX249" s="4">
        <v>1.2</v>
      </c>
      <c r="AY249" s="4">
        <v>1.7</v>
      </c>
      <c r="AZ249" s="4">
        <v>2.1</v>
      </c>
      <c r="BA249" s="4">
        <v>13.836</v>
      </c>
      <c r="BB249" s="4">
        <v>38.01</v>
      </c>
      <c r="BC249" s="4">
        <v>2.75</v>
      </c>
      <c r="BD249" s="4">
        <v>4.37</v>
      </c>
      <c r="BE249" s="4">
        <v>3099.6309999999999</v>
      </c>
      <c r="BF249" s="4">
        <v>0.79800000000000004</v>
      </c>
      <c r="BG249" s="4">
        <v>22.125</v>
      </c>
      <c r="BH249" s="4">
        <v>11.728999999999999</v>
      </c>
      <c r="BI249" s="4">
        <v>33.853999999999999</v>
      </c>
      <c r="BJ249" s="4">
        <v>19.170000000000002</v>
      </c>
      <c r="BK249" s="4">
        <v>10.162000000000001</v>
      </c>
      <c r="BL249" s="4">
        <v>29.332999999999998</v>
      </c>
      <c r="BM249" s="4">
        <v>0</v>
      </c>
      <c r="BQ249" s="4">
        <v>4794.1229999999996</v>
      </c>
      <c r="BR249" s="4">
        <v>0.12406300000000001</v>
      </c>
      <c r="BS249" s="4">
        <v>-5</v>
      </c>
      <c r="BT249" s="4">
        <v>1.0712390000000001</v>
      </c>
      <c r="BU249" s="4">
        <v>3.03179</v>
      </c>
      <c r="BV249" s="4">
        <v>21.639028</v>
      </c>
    </row>
    <row r="250" spans="1:74" x14ac:dyDescent="0.25">
      <c r="A250" s="2">
        <v>42801</v>
      </c>
      <c r="B250" s="3">
        <v>0.65564627314814816</v>
      </c>
      <c r="C250" s="4">
        <v>4.7119999999999997</v>
      </c>
      <c r="D250" s="4">
        <v>2.3999999999999998E-3</v>
      </c>
      <c r="E250" s="4">
        <v>24.106121999999999</v>
      </c>
      <c r="F250" s="4">
        <v>351.6</v>
      </c>
      <c r="G250" s="4">
        <v>201</v>
      </c>
      <c r="H250" s="4">
        <v>-1.5</v>
      </c>
      <c r="J250" s="4">
        <v>12.11</v>
      </c>
      <c r="K250" s="4">
        <v>0.96419999999999995</v>
      </c>
      <c r="L250" s="4">
        <v>4.5430999999999999</v>
      </c>
      <c r="M250" s="4">
        <v>2.3E-3</v>
      </c>
      <c r="N250" s="4">
        <v>339.0025</v>
      </c>
      <c r="O250" s="4">
        <v>193.7713</v>
      </c>
      <c r="P250" s="4">
        <v>532.79999999999995</v>
      </c>
      <c r="Q250" s="4">
        <v>293.7303</v>
      </c>
      <c r="R250" s="4">
        <v>167.89410000000001</v>
      </c>
      <c r="S250" s="4">
        <v>461.6</v>
      </c>
      <c r="T250" s="4">
        <v>0</v>
      </c>
      <c r="W250" s="4">
        <v>0</v>
      </c>
      <c r="X250" s="4">
        <v>11.6737</v>
      </c>
      <c r="Y250" s="4">
        <v>11.9</v>
      </c>
      <c r="Z250" s="4">
        <v>816</v>
      </c>
      <c r="AA250" s="4">
        <v>831</v>
      </c>
      <c r="AB250" s="4">
        <v>854</v>
      </c>
      <c r="AC250" s="4">
        <v>32</v>
      </c>
      <c r="AD250" s="4">
        <v>17.920000000000002</v>
      </c>
      <c r="AE250" s="4">
        <v>0.41</v>
      </c>
      <c r="AF250" s="4">
        <v>958</v>
      </c>
      <c r="AG250" s="4">
        <v>10</v>
      </c>
      <c r="AH250" s="4">
        <v>29</v>
      </c>
      <c r="AI250" s="4">
        <v>32</v>
      </c>
      <c r="AJ250" s="4">
        <v>190</v>
      </c>
      <c r="AK250" s="4">
        <v>189.8</v>
      </c>
      <c r="AL250" s="4">
        <v>3.2</v>
      </c>
      <c r="AM250" s="4">
        <v>195.8</v>
      </c>
      <c r="AN250" s="4" t="s">
        <v>155</v>
      </c>
      <c r="AO250" s="4">
        <v>1</v>
      </c>
      <c r="AP250" s="5">
        <v>0.8639930555555555</v>
      </c>
      <c r="AQ250" s="4">
        <v>47.158563999999998</v>
      </c>
      <c r="AR250" s="4">
        <v>-88.485077000000004</v>
      </c>
      <c r="AS250" s="4">
        <v>308.60000000000002</v>
      </c>
      <c r="AT250" s="4">
        <v>24.6</v>
      </c>
      <c r="AU250" s="4">
        <v>12</v>
      </c>
      <c r="AV250" s="4">
        <v>8</v>
      </c>
      <c r="AW250" s="4" t="s">
        <v>422</v>
      </c>
      <c r="AX250" s="4">
        <v>1.4832000000000001</v>
      </c>
      <c r="AY250" s="4">
        <v>1.4521999999999999</v>
      </c>
      <c r="AZ250" s="4">
        <v>2.3477999999999999</v>
      </c>
      <c r="BA250" s="4">
        <v>13.836</v>
      </c>
      <c r="BB250" s="4">
        <v>43.85</v>
      </c>
      <c r="BC250" s="4">
        <v>3.17</v>
      </c>
      <c r="BD250" s="4">
        <v>3.7080000000000002</v>
      </c>
      <c r="BE250" s="4">
        <v>3102.873</v>
      </c>
      <c r="BF250" s="4">
        <v>1.01</v>
      </c>
      <c r="BG250" s="4">
        <v>24.245999999999999</v>
      </c>
      <c r="BH250" s="4">
        <v>13.859</v>
      </c>
      <c r="BI250" s="4">
        <v>38.104999999999997</v>
      </c>
      <c r="BJ250" s="4">
        <v>21.007999999999999</v>
      </c>
      <c r="BK250" s="4">
        <v>12.007999999999999</v>
      </c>
      <c r="BL250" s="4">
        <v>33.017000000000003</v>
      </c>
      <c r="BM250" s="4">
        <v>0</v>
      </c>
      <c r="BQ250" s="4">
        <v>5797.1589999999997</v>
      </c>
      <c r="BR250" s="4">
        <v>0.110107</v>
      </c>
      <c r="BS250" s="4">
        <v>-5</v>
      </c>
      <c r="BT250" s="4">
        <v>1.071</v>
      </c>
      <c r="BU250" s="4">
        <v>2.6907390000000002</v>
      </c>
      <c r="BV250" s="4">
        <v>21.6342</v>
      </c>
    </row>
    <row r="251" spans="1:74" x14ac:dyDescent="0.25">
      <c r="A251" s="2">
        <v>42801</v>
      </c>
      <c r="B251" s="3">
        <v>0.6556578472222222</v>
      </c>
      <c r="C251" s="4">
        <v>4.625</v>
      </c>
      <c r="D251" s="4">
        <v>6.8999999999999999E-3</v>
      </c>
      <c r="E251" s="4">
        <v>68.901482000000001</v>
      </c>
      <c r="F251" s="4">
        <v>322.5</v>
      </c>
      <c r="G251" s="4">
        <v>194.1</v>
      </c>
      <c r="H251" s="4">
        <v>0</v>
      </c>
      <c r="J251" s="4">
        <v>13.67</v>
      </c>
      <c r="K251" s="4">
        <v>0.96489999999999998</v>
      </c>
      <c r="L251" s="4">
        <v>4.4625000000000004</v>
      </c>
      <c r="M251" s="4">
        <v>6.6E-3</v>
      </c>
      <c r="N251" s="4">
        <v>311.15089999999998</v>
      </c>
      <c r="O251" s="4">
        <v>187.26230000000001</v>
      </c>
      <c r="P251" s="4">
        <v>498.4</v>
      </c>
      <c r="Q251" s="4">
        <v>269.59820000000002</v>
      </c>
      <c r="R251" s="4">
        <v>162.2544</v>
      </c>
      <c r="S251" s="4">
        <v>431.9</v>
      </c>
      <c r="T251" s="4">
        <v>3.9399999999999998E-2</v>
      </c>
      <c r="W251" s="4">
        <v>0</v>
      </c>
      <c r="X251" s="4">
        <v>13.187900000000001</v>
      </c>
      <c r="Y251" s="4">
        <v>11.9</v>
      </c>
      <c r="Z251" s="4">
        <v>813</v>
      </c>
      <c r="AA251" s="4">
        <v>829</v>
      </c>
      <c r="AB251" s="4">
        <v>851</v>
      </c>
      <c r="AC251" s="4">
        <v>32</v>
      </c>
      <c r="AD251" s="4">
        <v>17.920000000000002</v>
      </c>
      <c r="AE251" s="4">
        <v>0.41</v>
      </c>
      <c r="AF251" s="4">
        <v>958</v>
      </c>
      <c r="AG251" s="4">
        <v>10</v>
      </c>
      <c r="AH251" s="4">
        <v>29</v>
      </c>
      <c r="AI251" s="4">
        <v>32</v>
      </c>
      <c r="AJ251" s="4">
        <v>190</v>
      </c>
      <c r="AK251" s="4">
        <v>190</v>
      </c>
      <c r="AL251" s="4">
        <v>3.2</v>
      </c>
      <c r="AM251" s="4">
        <v>196</v>
      </c>
      <c r="AN251" s="4" t="s">
        <v>155</v>
      </c>
      <c r="AO251" s="4">
        <v>1</v>
      </c>
      <c r="AP251" s="5">
        <v>0.86400462962962965</v>
      </c>
      <c r="AQ251" s="4">
        <v>47.158552</v>
      </c>
      <c r="AR251" s="4">
        <v>-88.484938</v>
      </c>
      <c r="AS251" s="4">
        <v>308.60000000000002</v>
      </c>
      <c r="AT251" s="4">
        <v>24.1</v>
      </c>
      <c r="AU251" s="4">
        <v>12</v>
      </c>
      <c r="AV251" s="4">
        <v>8</v>
      </c>
      <c r="AW251" s="4" t="s">
        <v>422</v>
      </c>
      <c r="AX251" s="4">
        <v>2.0354000000000001</v>
      </c>
      <c r="AY251" s="4">
        <v>1.1415999999999999</v>
      </c>
      <c r="AZ251" s="4">
        <v>2.9062000000000001</v>
      </c>
      <c r="BA251" s="4">
        <v>13.836</v>
      </c>
      <c r="BB251" s="4">
        <v>44.61</v>
      </c>
      <c r="BC251" s="4">
        <v>3.22</v>
      </c>
      <c r="BD251" s="4">
        <v>3.6349999999999998</v>
      </c>
      <c r="BE251" s="4">
        <v>3100.3069999999998</v>
      </c>
      <c r="BF251" s="4">
        <v>2.94</v>
      </c>
      <c r="BG251" s="4">
        <v>22.638000000000002</v>
      </c>
      <c r="BH251" s="4">
        <v>13.624000000000001</v>
      </c>
      <c r="BI251" s="4">
        <v>36.262</v>
      </c>
      <c r="BJ251" s="4">
        <v>19.614999999999998</v>
      </c>
      <c r="BK251" s="4">
        <v>11.805</v>
      </c>
      <c r="BL251" s="4">
        <v>31.419</v>
      </c>
      <c r="BM251" s="4">
        <v>8.9999999999999998E-4</v>
      </c>
      <c r="BQ251" s="4">
        <v>6661.933</v>
      </c>
      <c r="BR251" s="4">
        <v>7.4276999999999996E-2</v>
      </c>
      <c r="BS251" s="4">
        <v>-5</v>
      </c>
      <c r="BT251" s="4">
        <v>1.071</v>
      </c>
      <c r="BU251" s="4">
        <v>1.8151440000000001</v>
      </c>
      <c r="BV251" s="4">
        <v>21.6342</v>
      </c>
    </row>
    <row r="252" spans="1:74" x14ac:dyDescent="0.25">
      <c r="A252" s="2">
        <v>42801</v>
      </c>
      <c r="B252" s="3">
        <v>0.65566942129629624</v>
      </c>
      <c r="C252" s="4">
        <v>4.7030000000000003</v>
      </c>
      <c r="D252" s="4">
        <v>5.1000000000000004E-3</v>
      </c>
      <c r="E252" s="4">
        <v>51.464689999999997</v>
      </c>
      <c r="F252" s="4">
        <v>314.7</v>
      </c>
      <c r="G252" s="4">
        <v>190</v>
      </c>
      <c r="H252" s="4">
        <v>-2.7</v>
      </c>
      <c r="J252" s="4">
        <v>14.38</v>
      </c>
      <c r="K252" s="4">
        <v>0.96430000000000005</v>
      </c>
      <c r="L252" s="4">
        <v>4.5350000000000001</v>
      </c>
      <c r="M252" s="4">
        <v>5.0000000000000001E-3</v>
      </c>
      <c r="N252" s="4">
        <v>303.49419999999998</v>
      </c>
      <c r="O252" s="4">
        <v>183.21</v>
      </c>
      <c r="P252" s="4">
        <v>486.7</v>
      </c>
      <c r="Q252" s="4">
        <v>262.964</v>
      </c>
      <c r="R252" s="4">
        <v>158.7431</v>
      </c>
      <c r="S252" s="4">
        <v>421.7</v>
      </c>
      <c r="T252" s="4">
        <v>0</v>
      </c>
      <c r="W252" s="4">
        <v>0</v>
      </c>
      <c r="X252" s="4">
        <v>13.8635</v>
      </c>
      <c r="Y252" s="4">
        <v>11.8</v>
      </c>
      <c r="Z252" s="4">
        <v>811</v>
      </c>
      <c r="AA252" s="4">
        <v>827</v>
      </c>
      <c r="AB252" s="4">
        <v>849</v>
      </c>
      <c r="AC252" s="4">
        <v>32</v>
      </c>
      <c r="AD252" s="4">
        <v>17.920000000000002</v>
      </c>
      <c r="AE252" s="4">
        <v>0.41</v>
      </c>
      <c r="AF252" s="4">
        <v>958</v>
      </c>
      <c r="AG252" s="4">
        <v>10</v>
      </c>
      <c r="AH252" s="4">
        <v>29</v>
      </c>
      <c r="AI252" s="4">
        <v>32</v>
      </c>
      <c r="AJ252" s="4">
        <v>190</v>
      </c>
      <c r="AK252" s="4">
        <v>190</v>
      </c>
      <c r="AL252" s="4">
        <v>3.1</v>
      </c>
      <c r="AM252" s="4">
        <v>196</v>
      </c>
      <c r="AN252" s="4" t="s">
        <v>155</v>
      </c>
      <c r="AO252" s="4">
        <v>1</v>
      </c>
      <c r="AP252" s="5">
        <v>0.86401620370370369</v>
      </c>
      <c r="AQ252" s="4">
        <v>47.158535000000001</v>
      </c>
      <c r="AR252" s="4">
        <v>-88.484800000000007</v>
      </c>
      <c r="AS252" s="4">
        <v>308.5</v>
      </c>
      <c r="AT252" s="4">
        <v>23.9</v>
      </c>
      <c r="AU252" s="4">
        <v>12</v>
      </c>
      <c r="AV252" s="4">
        <v>8</v>
      </c>
      <c r="AW252" s="4" t="s">
        <v>422</v>
      </c>
      <c r="AX252" s="4">
        <v>1.746</v>
      </c>
      <c r="AY252" s="4">
        <v>1.4</v>
      </c>
      <c r="AZ252" s="4">
        <v>2.6751999999999998</v>
      </c>
      <c r="BA252" s="4">
        <v>13.836</v>
      </c>
      <c r="BB252" s="4">
        <v>43.9</v>
      </c>
      <c r="BC252" s="4">
        <v>3.17</v>
      </c>
      <c r="BD252" s="4">
        <v>3.7069999999999999</v>
      </c>
      <c r="BE252" s="4">
        <v>3101.1</v>
      </c>
      <c r="BF252" s="4">
        <v>2.16</v>
      </c>
      <c r="BG252" s="4">
        <v>21.733000000000001</v>
      </c>
      <c r="BH252" s="4">
        <v>13.12</v>
      </c>
      <c r="BI252" s="4">
        <v>34.853000000000002</v>
      </c>
      <c r="BJ252" s="4">
        <v>18.831</v>
      </c>
      <c r="BK252" s="4">
        <v>11.368</v>
      </c>
      <c r="BL252" s="4">
        <v>30.199000000000002</v>
      </c>
      <c r="BM252" s="4">
        <v>0</v>
      </c>
      <c r="BQ252" s="4">
        <v>6893.0860000000002</v>
      </c>
      <c r="BR252" s="4">
        <v>5.4107000000000002E-2</v>
      </c>
      <c r="BS252" s="4">
        <v>-5</v>
      </c>
      <c r="BT252" s="4">
        <v>1.0694779999999999</v>
      </c>
      <c r="BU252" s="4">
        <v>1.3222389999999999</v>
      </c>
      <c r="BV252" s="4">
        <v>21.603456000000001</v>
      </c>
    </row>
    <row r="253" spans="1:74" x14ac:dyDescent="0.25">
      <c r="A253" s="2">
        <v>42801</v>
      </c>
      <c r="B253" s="3">
        <v>0.65568099537037039</v>
      </c>
      <c r="C253" s="4">
        <v>4.8470000000000004</v>
      </c>
      <c r="D253" s="4">
        <v>4.1999999999999997E-3</v>
      </c>
      <c r="E253" s="4">
        <v>42.491802999999997</v>
      </c>
      <c r="F253" s="4">
        <v>314.89999999999998</v>
      </c>
      <c r="G253" s="4">
        <v>194.2</v>
      </c>
      <c r="H253" s="4">
        <v>0</v>
      </c>
      <c r="J253" s="4">
        <v>14.4</v>
      </c>
      <c r="K253" s="4">
        <v>0.96319999999999995</v>
      </c>
      <c r="L253" s="4">
        <v>4.6681999999999997</v>
      </c>
      <c r="M253" s="4">
        <v>4.1000000000000003E-3</v>
      </c>
      <c r="N253" s="4">
        <v>303.29759999999999</v>
      </c>
      <c r="O253" s="4">
        <v>187.04470000000001</v>
      </c>
      <c r="P253" s="4">
        <v>490.3</v>
      </c>
      <c r="Q253" s="4">
        <v>262.53120000000001</v>
      </c>
      <c r="R253" s="4">
        <v>161.904</v>
      </c>
      <c r="S253" s="4">
        <v>424.4</v>
      </c>
      <c r="T253" s="4">
        <v>0</v>
      </c>
      <c r="W253" s="4">
        <v>0</v>
      </c>
      <c r="X253" s="4">
        <v>13.869400000000001</v>
      </c>
      <c r="Y253" s="4">
        <v>11.9</v>
      </c>
      <c r="Z253" s="4">
        <v>811</v>
      </c>
      <c r="AA253" s="4">
        <v>827</v>
      </c>
      <c r="AB253" s="4">
        <v>849</v>
      </c>
      <c r="AC253" s="4">
        <v>31.2</v>
      </c>
      <c r="AD253" s="4">
        <v>17.489999999999998</v>
      </c>
      <c r="AE253" s="4">
        <v>0.4</v>
      </c>
      <c r="AF253" s="4">
        <v>958</v>
      </c>
      <c r="AG253" s="4">
        <v>10</v>
      </c>
      <c r="AH253" s="4">
        <v>29</v>
      </c>
      <c r="AI253" s="4">
        <v>32</v>
      </c>
      <c r="AJ253" s="4">
        <v>190</v>
      </c>
      <c r="AK253" s="4">
        <v>190</v>
      </c>
      <c r="AL253" s="4">
        <v>3.1</v>
      </c>
      <c r="AM253" s="4">
        <v>196</v>
      </c>
      <c r="AN253" s="4" t="s">
        <v>155</v>
      </c>
      <c r="AO253" s="4">
        <v>1</v>
      </c>
      <c r="AP253" s="5">
        <v>0.86402777777777784</v>
      </c>
      <c r="AQ253" s="4">
        <v>47.158526999999999</v>
      </c>
      <c r="AR253" s="4">
        <v>-88.484667999999999</v>
      </c>
      <c r="AS253" s="4">
        <v>308.7</v>
      </c>
      <c r="AT253" s="4">
        <v>22.4</v>
      </c>
      <c r="AU253" s="4">
        <v>12</v>
      </c>
      <c r="AV253" s="4">
        <v>8</v>
      </c>
      <c r="AW253" s="4" t="s">
        <v>422</v>
      </c>
      <c r="AX253" s="4">
        <v>1.1354</v>
      </c>
      <c r="AY253" s="4">
        <v>1.4708000000000001</v>
      </c>
      <c r="AZ253" s="4">
        <v>1.9354</v>
      </c>
      <c r="BA253" s="4">
        <v>13.836</v>
      </c>
      <c r="BB253" s="4">
        <v>42.63</v>
      </c>
      <c r="BC253" s="4">
        <v>3.08</v>
      </c>
      <c r="BD253" s="4">
        <v>3.8250000000000002</v>
      </c>
      <c r="BE253" s="4">
        <v>3100.9989999999998</v>
      </c>
      <c r="BF253" s="4">
        <v>1.73</v>
      </c>
      <c r="BG253" s="4">
        <v>21.099</v>
      </c>
      <c r="BH253" s="4">
        <v>13.012</v>
      </c>
      <c r="BI253" s="4">
        <v>34.11</v>
      </c>
      <c r="BJ253" s="4">
        <v>18.263000000000002</v>
      </c>
      <c r="BK253" s="4">
        <v>11.263</v>
      </c>
      <c r="BL253" s="4">
        <v>29.526</v>
      </c>
      <c r="BM253" s="4">
        <v>0</v>
      </c>
      <c r="BQ253" s="4">
        <v>6698.96</v>
      </c>
      <c r="BR253" s="4">
        <v>0.11029899999999999</v>
      </c>
      <c r="BS253" s="4">
        <v>-5</v>
      </c>
      <c r="BT253" s="4">
        <v>1.072041</v>
      </c>
      <c r="BU253" s="4">
        <v>2.6954250000000002</v>
      </c>
      <c r="BV253" s="4">
        <v>21.655227</v>
      </c>
    </row>
    <row r="254" spans="1:74" x14ac:dyDescent="0.25">
      <c r="A254" s="2">
        <v>42801</v>
      </c>
      <c r="B254" s="3">
        <v>0.65569256944444443</v>
      </c>
      <c r="C254" s="4">
        <v>5.0650000000000004</v>
      </c>
      <c r="D254" s="4">
        <v>5.1000000000000004E-3</v>
      </c>
      <c r="E254" s="4">
        <v>51.289538</v>
      </c>
      <c r="F254" s="4">
        <v>314.8</v>
      </c>
      <c r="G254" s="4">
        <v>194.6</v>
      </c>
      <c r="H254" s="4">
        <v>-4</v>
      </c>
      <c r="J254" s="4">
        <v>14.4</v>
      </c>
      <c r="K254" s="4">
        <v>0.96140000000000003</v>
      </c>
      <c r="L254" s="4">
        <v>4.8699000000000003</v>
      </c>
      <c r="M254" s="4">
        <v>4.8999999999999998E-3</v>
      </c>
      <c r="N254" s="4">
        <v>302.6925</v>
      </c>
      <c r="O254" s="4">
        <v>187.0779</v>
      </c>
      <c r="P254" s="4">
        <v>489.8</v>
      </c>
      <c r="Q254" s="4">
        <v>261.92489999999998</v>
      </c>
      <c r="R254" s="4">
        <v>161.8817</v>
      </c>
      <c r="S254" s="4">
        <v>423.8</v>
      </c>
      <c r="T254" s="4">
        <v>0</v>
      </c>
      <c r="W254" s="4">
        <v>0</v>
      </c>
      <c r="X254" s="4">
        <v>13.844200000000001</v>
      </c>
      <c r="Y254" s="4">
        <v>11.8</v>
      </c>
      <c r="Z254" s="4">
        <v>812</v>
      </c>
      <c r="AA254" s="4">
        <v>829</v>
      </c>
      <c r="AB254" s="4">
        <v>851</v>
      </c>
      <c r="AC254" s="4">
        <v>31</v>
      </c>
      <c r="AD254" s="4">
        <v>17.350000000000001</v>
      </c>
      <c r="AE254" s="4">
        <v>0.4</v>
      </c>
      <c r="AF254" s="4">
        <v>958</v>
      </c>
      <c r="AG254" s="4">
        <v>10</v>
      </c>
      <c r="AH254" s="4">
        <v>29</v>
      </c>
      <c r="AI254" s="4">
        <v>32</v>
      </c>
      <c r="AJ254" s="4">
        <v>190</v>
      </c>
      <c r="AK254" s="4">
        <v>190</v>
      </c>
      <c r="AL254" s="4">
        <v>3.2</v>
      </c>
      <c r="AM254" s="4">
        <v>196</v>
      </c>
      <c r="AN254" s="4" t="s">
        <v>155</v>
      </c>
      <c r="AO254" s="4">
        <v>1</v>
      </c>
      <c r="AP254" s="5">
        <v>0.86403935185185177</v>
      </c>
      <c r="AQ254" s="4">
        <v>47.158535000000001</v>
      </c>
      <c r="AR254" s="4">
        <v>-88.484547000000006</v>
      </c>
      <c r="AS254" s="4">
        <v>308.5</v>
      </c>
      <c r="AT254" s="4">
        <v>20</v>
      </c>
      <c r="AU254" s="4">
        <v>12</v>
      </c>
      <c r="AV254" s="4">
        <v>8</v>
      </c>
      <c r="AW254" s="4" t="s">
        <v>422</v>
      </c>
      <c r="AX254" s="4">
        <v>1.2</v>
      </c>
      <c r="AY254" s="4">
        <v>1.7061999999999999</v>
      </c>
      <c r="AZ254" s="4">
        <v>2.1061999999999999</v>
      </c>
      <c r="BA254" s="4">
        <v>13.836</v>
      </c>
      <c r="BB254" s="4">
        <v>40.83</v>
      </c>
      <c r="BC254" s="4">
        <v>2.95</v>
      </c>
      <c r="BD254" s="4">
        <v>4.0149999999999997</v>
      </c>
      <c r="BE254" s="4">
        <v>3099.471</v>
      </c>
      <c r="BF254" s="4">
        <v>1.9970000000000001</v>
      </c>
      <c r="BG254" s="4">
        <v>20.175000000000001</v>
      </c>
      <c r="BH254" s="4">
        <v>12.468999999999999</v>
      </c>
      <c r="BI254" s="4">
        <v>32.643000000000001</v>
      </c>
      <c r="BJ254" s="4">
        <v>17.457000000000001</v>
      </c>
      <c r="BK254" s="4">
        <v>10.789</v>
      </c>
      <c r="BL254" s="4">
        <v>28.247</v>
      </c>
      <c r="BM254" s="4">
        <v>0</v>
      </c>
      <c r="BQ254" s="4">
        <v>6406.6790000000001</v>
      </c>
      <c r="BR254" s="4">
        <v>9.6286999999999998E-2</v>
      </c>
      <c r="BS254" s="4">
        <v>-5</v>
      </c>
      <c r="BT254" s="4">
        <v>1.0707180000000001</v>
      </c>
      <c r="BU254" s="4">
        <v>2.353021</v>
      </c>
      <c r="BV254" s="4">
        <v>21.628498</v>
      </c>
    </row>
    <row r="255" spans="1:74" x14ac:dyDescent="0.25">
      <c r="A255" s="2">
        <v>42801</v>
      </c>
      <c r="B255" s="3">
        <v>0.65570414351851858</v>
      </c>
      <c r="C255" s="4">
        <v>5.4509999999999996</v>
      </c>
      <c r="D255" s="4">
        <v>6.0000000000000001E-3</v>
      </c>
      <c r="E255" s="4">
        <v>60</v>
      </c>
      <c r="F255" s="4">
        <v>314.8</v>
      </c>
      <c r="G255" s="4">
        <v>194.7</v>
      </c>
      <c r="H255" s="4">
        <v>-2.9</v>
      </c>
      <c r="J255" s="4">
        <v>14.17</v>
      </c>
      <c r="K255" s="4">
        <v>0.95820000000000005</v>
      </c>
      <c r="L255" s="4">
        <v>5.2237999999999998</v>
      </c>
      <c r="M255" s="4">
        <v>5.7000000000000002E-3</v>
      </c>
      <c r="N255" s="4">
        <v>301.65159999999997</v>
      </c>
      <c r="O255" s="4">
        <v>186.56790000000001</v>
      </c>
      <c r="P255" s="4">
        <v>488.2</v>
      </c>
      <c r="Q255" s="4">
        <v>261.02420000000001</v>
      </c>
      <c r="R255" s="4">
        <v>161.44030000000001</v>
      </c>
      <c r="S255" s="4">
        <v>422.5</v>
      </c>
      <c r="T255" s="4">
        <v>0</v>
      </c>
      <c r="W255" s="4">
        <v>0</v>
      </c>
      <c r="X255" s="4">
        <v>13.580500000000001</v>
      </c>
      <c r="Y255" s="4">
        <v>11.8</v>
      </c>
      <c r="Z255" s="4">
        <v>813</v>
      </c>
      <c r="AA255" s="4">
        <v>829</v>
      </c>
      <c r="AB255" s="4">
        <v>851</v>
      </c>
      <c r="AC255" s="4">
        <v>31</v>
      </c>
      <c r="AD255" s="4">
        <v>17.350000000000001</v>
      </c>
      <c r="AE255" s="4">
        <v>0.4</v>
      </c>
      <c r="AF255" s="4">
        <v>958</v>
      </c>
      <c r="AG255" s="4">
        <v>10</v>
      </c>
      <c r="AH255" s="4">
        <v>29</v>
      </c>
      <c r="AI255" s="4">
        <v>32</v>
      </c>
      <c r="AJ255" s="4">
        <v>190</v>
      </c>
      <c r="AK255" s="4">
        <v>190</v>
      </c>
      <c r="AL255" s="4">
        <v>3.2</v>
      </c>
      <c r="AM255" s="4">
        <v>196</v>
      </c>
      <c r="AN255" s="4" t="s">
        <v>155</v>
      </c>
      <c r="AO255" s="4">
        <v>1</v>
      </c>
      <c r="AP255" s="5">
        <v>0.86405092592592592</v>
      </c>
      <c r="AQ255" s="4">
        <v>47.158557999999999</v>
      </c>
      <c r="AR255" s="4">
        <v>-88.484435000000005</v>
      </c>
      <c r="AS255" s="4">
        <v>308.2</v>
      </c>
      <c r="AT255" s="4">
        <v>19.399999999999999</v>
      </c>
      <c r="AU255" s="4">
        <v>12</v>
      </c>
      <c r="AV255" s="4">
        <v>8</v>
      </c>
      <c r="AW255" s="4" t="s">
        <v>422</v>
      </c>
      <c r="AX255" s="4">
        <v>1.2354000000000001</v>
      </c>
      <c r="AY255" s="4">
        <v>1.9354</v>
      </c>
      <c r="AZ255" s="4">
        <v>2.3353999999999999</v>
      </c>
      <c r="BA255" s="4">
        <v>13.836</v>
      </c>
      <c r="BB255" s="4">
        <v>37.99</v>
      </c>
      <c r="BC255" s="4">
        <v>2.75</v>
      </c>
      <c r="BD255" s="4">
        <v>4.359</v>
      </c>
      <c r="BE255" s="4">
        <v>3097.4679999999998</v>
      </c>
      <c r="BF255" s="4">
        <v>2.17</v>
      </c>
      <c r="BG255" s="4">
        <v>18.731000000000002</v>
      </c>
      <c r="BH255" s="4">
        <v>11.585000000000001</v>
      </c>
      <c r="BI255" s="4">
        <v>30.315999999999999</v>
      </c>
      <c r="BJ255" s="4">
        <v>16.207999999999998</v>
      </c>
      <c r="BK255" s="4">
        <v>10.025</v>
      </c>
      <c r="BL255" s="4">
        <v>26.233000000000001</v>
      </c>
      <c r="BM255" s="4">
        <v>0</v>
      </c>
      <c r="BQ255" s="4">
        <v>5855.1580000000004</v>
      </c>
      <c r="BR255" s="4">
        <v>0.10959099999999999</v>
      </c>
      <c r="BS255" s="4">
        <v>-5</v>
      </c>
      <c r="BT255" s="4">
        <v>1.0722830000000001</v>
      </c>
      <c r="BU255" s="4">
        <v>2.6781299999999999</v>
      </c>
      <c r="BV255" s="4">
        <v>21.660117</v>
      </c>
    </row>
    <row r="256" spans="1:74" x14ac:dyDescent="0.25">
      <c r="A256" s="2">
        <v>42801</v>
      </c>
      <c r="B256" s="3">
        <v>0.65571571759259262</v>
      </c>
      <c r="C256" s="4">
        <v>6.5759999999999996</v>
      </c>
      <c r="D256" s="4">
        <v>7.1999999999999998E-3</v>
      </c>
      <c r="E256" s="4">
        <v>71.755101999999994</v>
      </c>
      <c r="F256" s="4">
        <v>315.8</v>
      </c>
      <c r="G256" s="4">
        <v>195.9</v>
      </c>
      <c r="H256" s="4">
        <v>0.6</v>
      </c>
      <c r="J256" s="4">
        <v>13.83</v>
      </c>
      <c r="K256" s="4">
        <v>0.94910000000000005</v>
      </c>
      <c r="L256" s="4">
        <v>6.2412000000000001</v>
      </c>
      <c r="M256" s="4">
        <v>6.7999999999999996E-3</v>
      </c>
      <c r="N256" s="4">
        <v>299.74880000000002</v>
      </c>
      <c r="O256" s="4">
        <v>185.88919999999999</v>
      </c>
      <c r="P256" s="4">
        <v>485.6</v>
      </c>
      <c r="Q256" s="4">
        <v>259.3777</v>
      </c>
      <c r="R256" s="4">
        <v>160.85300000000001</v>
      </c>
      <c r="S256" s="4">
        <v>420.2</v>
      </c>
      <c r="T256" s="4">
        <v>0.62809999999999999</v>
      </c>
      <c r="W256" s="4">
        <v>0</v>
      </c>
      <c r="X256" s="4">
        <v>13.128</v>
      </c>
      <c r="Y256" s="4">
        <v>11.9</v>
      </c>
      <c r="Z256" s="4">
        <v>812</v>
      </c>
      <c r="AA256" s="4">
        <v>828</v>
      </c>
      <c r="AB256" s="4">
        <v>851</v>
      </c>
      <c r="AC256" s="4">
        <v>31</v>
      </c>
      <c r="AD256" s="4">
        <v>17.350000000000001</v>
      </c>
      <c r="AE256" s="4">
        <v>0.4</v>
      </c>
      <c r="AF256" s="4">
        <v>958</v>
      </c>
      <c r="AG256" s="4">
        <v>10</v>
      </c>
      <c r="AH256" s="4">
        <v>29</v>
      </c>
      <c r="AI256" s="4">
        <v>32</v>
      </c>
      <c r="AJ256" s="4">
        <v>190</v>
      </c>
      <c r="AK256" s="4">
        <v>190.8</v>
      </c>
      <c r="AL256" s="4">
        <v>3.2</v>
      </c>
      <c r="AM256" s="4">
        <v>196</v>
      </c>
      <c r="AN256" s="4" t="s">
        <v>155</v>
      </c>
      <c r="AO256" s="4">
        <v>1</v>
      </c>
      <c r="AP256" s="5">
        <v>0.86406250000000007</v>
      </c>
      <c r="AQ256" s="4">
        <v>47.158591999999999</v>
      </c>
      <c r="AR256" s="4">
        <v>-88.484334000000004</v>
      </c>
      <c r="AS256" s="4">
        <v>308.10000000000002</v>
      </c>
      <c r="AT256" s="4">
        <v>19.100000000000001</v>
      </c>
      <c r="AU256" s="4">
        <v>12</v>
      </c>
      <c r="AV256" s="4">
        <v>8</v>
      </c>
      <c r="AW256" s="4" t="s">
        <v>422</v>
      </c>
      <c r="AX256" s="4">
        <v>1.3</v>
      </c>
      <c r="AY256" s="4">
        <v>2.0354000000000001</v>
      </c>
      <c r="AZ256" s="4">
        <v>2.4354</v>
      </c>
      <c r="BA256" s="4">
        <v>13.836</v>
      </c>
      <c r="BB256" s="4">
        <v>31.65</v>
      </c>
      <c r="BC256" s="4">
        <v>2.29</v>
      </c>
      <c r="BD256" s="4">
        <v>5.3639999999999999</v>
      </c>
      <c r="BE256" s="4">
        <v>3093.5940000000001</v>
      </c>
      <c r="BF256" s="4">
        <v>2.1480000000000001</v>
      </c>
      <c r="BG256" s="4">
        <v>15.558999999999999</v>
      </c>
      <c r="BH256" s="4">
        <v>9.6489999999999991</v>
      </c>
      <c r="BI256" s="4">
        <v>25.209</v>
      </c>
      <c r="BJ256" s="4">
        <v>13.464</v>
      </c>
      <c r="BK256" s="4">
        <v>8.35</v>
      </c>
      <c r="BL256" s="4">
        <v>21.812999999999999</v>
      </c>
      <c r="BM256" s="4">
        <v>1.01E-2</v>
      </c>
      <c r="BQ256" s="4">
        <v>4731.4719999999998</v>
      </c>
      <c r="BR256" s="4">
        <v>9.6452999999999997E-2</v>
      </c>
      <c r="BS256" s="4">
        <v>-5</v>
      </c>
      <c r="BT256" s="4">
        <v>1.0722389999999999</v>
      </c>
      <c r="BU256" s="4">
        <v>2.3570700000000002</v>
      </c>
      <c r="BV256" s="4">
        <v>21.659227999999999</v>
      </c>
    </row>
    <row r="257" spans="1:74" x14ac:dyDescent="0.25">
      <c r="A257" s="2">
        <v>42801</v>
      </c>
      <c r="B257" s="3">
        <v>0.65572729166666666</v>
      </c>
      <c r="C257" s="4">
        <v>8.6539999999999999</v>
      </c>
      <c r="D257" s="4">
        <v>1.04E-2</v>
      </c>
      <c r="E257" s="4">
        <v>104.21535900000001</v>
      </c>
      <c r="F257" s="4">
        <v>320.39999999999998</v>
      </c>
      <c r="G257" s="4">
        <v>204.9</v>
      </c>
      <c r="H257" s="4">
        <v>-2.7</v>
      </c>
      <c r="J257" s="4">
        <v>13.1</v>
      </c>
      <c r="K257" s="4">
        <v>0.93269999999999997</v>
      </c>
      <c r="L257" s="4">
        <v>8.0715000000000003</v>
      </c>
      <c r="M257" s="4">
        <v>9.7000000000000003E-3</v>
      </c>
      <c r="N257" s="4">
        <v>298.80759999999998</v>
      </c>
      <c r="O257" s="4">
        <v>191.142</v>
      </c>
      <c r="P257" s="4">
        <v>489.9</v>
      </c>
      <c r="Q257" s="4">
        <v>258.56330000000003</v>
      </c>
      <c r="R257" s="4">
        <v>165.39840000000001</v>
      </c>
      <c r="S257" s="4">
        <v>424</v>
      </c>
      <c r="T257" s="4">
        <v>0</v>
      </c>
      <c r="W257" s="4">
        <v>0</v>
      </c>
      <c r="X257" s="4">
        <v>12.214700000000001</v>
      </c>
      <c r="Y257" s="4">
        <v>11.8</v>
      </c>
      <c r="Z257" s="4">
        <v>810</v>
      </c>
      <c r="AA257" s="4">
        <v>826</v>
      </c>
      <c r="AB257" s="4">
        <v>849</v>
      </c>
      <c r="AC257" s="4">
        <v>31</v>
      </c>
      <c r="AD257" s="4">
        <v>17.350000000000001</v>
      </c>
      <c r="AE257" s="4">
        <v>0.4</v>
      </c>
      <c r="AF257" s="4">
        <v>958</v>
      </c>
      <c r="AG257" s="4">
        <v>10</v>
      </c>
      <c r="AH257" s="4">
        <v>29</v>
      </c>
      <c r="AI257" s="4">
        <v>32</v>
      </c>
      <c r="AJ257" s="4">
        <v>190</v>
      </c>
      <c r="AK257" s="4">
        <v>190.2</v>
      </c>
      <c r="AL257" s="4">
        <v>3.3</v>
      </c>
      <c r="AM257" s="4">
        <v>196</v>
      </c>
      <c r="AN257" s="4" t="s">
        <v>155</v>
      </c>
      <c r="AO257" s="4">
        <v>1</v>
      </c>
      <c r="AP257" s="5">
        <v>0.86407407407407411</v>
      </c>
      <c r="AQ257" s="4">
        <v>47.158636000000001</v>
      </c>
      <c r="AR257" s="4">
        <v>-88.484245000000001</v>
      </c>
      <c r="AS257" s="4">
        <v>308</v>
      </c>
      <c r="AT257" s="4">
        <v>18.5</v>
      </c>
      <c r="AU257" s="4">
        <v>12</v>
      </c>
      <c r="AV257" s="4">
        <v>8</v>
      </c>
      <c r="AW257" s="4" t="s">
        <v>422</v>
      </c>
      <c r="AX257" s="4">
        <v>1.3353649999999999</v>
      </c>
      <c r="AY257" s="4">
        <v>2.1353650000000002</v>
      </c>
      <c r="AZ257" s="4">
        <v>2.570729</v>
      </c>
      <c r="BA257" s="4">
        <v>13.836</v>
      </c>
      <c r="BB257" s="4">
        <v>24.25</v>
      </c>
      <c r="BC257" s="4">
        <v>1.75</v>
      </c>
      <c r="BD257" s="4">
        <v>7.2210000000000001</v>
      </c>
      <c r="BE257" s="4">
        <v>3088.779</v>
      </c>
      <c r="BF257" s="4">
        <v>2.367</v>
      </c>
      <c r="BG257" s="4">
        <v>11.975</v>
      </c>
      <c r="BH257" s="4">
        <v>7.66</v>
      </c>
      <c r="BI257" s="4">
        <v>19.634</v>
      </c>
      <c r="BJ257" s="4">
        <v>10.362</v>
      </c>
      <c r="BK257" s="4">
        <v>6.6280000000000001</v>
      </c>
      <c r="BL257" s="4">
        <v>16.989999999999998</v>
      </c>
      <c r="BM257" s="4">
        <v>0</v>
      </c>
      <c r="BQ257" s="4">
        <v>3398.7040000000002</v>
      </c>
      <c r="BR257" s="4">
        <v>0.118157</v>
      </c>
      <c r="BS257" s="4">
        <v>-5</v>
      </c>
      <c r="BT257" s="4">
        <v>1.069717</v>
      </c>
      <c r="BU257" s="4">
        <v>2.8874620000000002</v>
      </c>
      <c r="BV257" s="4">
        <v>21.608283</v>
      </c>
    </row>
    <row r="258" spans="1:74" x14ac:dyDescent="0.25">
      <c r="A258" s="2">
        <v>42801</v>
      </c>
      <c r="B258" s="3">
        <v>0.6557388657407407</v>
      </c>
      <c r="C258" s="4">
        <v>9.4489999999999998</v>
      </c>
      <c r="D258" s="4">
        <v>1.1999999999999999E-3</v>
      </c>
      <c r="E258" s="4">
        <v>12.395659</v>
      </c>
      <c r="F258" s="4">
        <v>333.6</v>
      </c>
      <c r="G258" s="4">
        <v>203.4</v>
      </c>
      <c r="H258" s="4">
        <v>0.3</v>
      </c>
      <c r="J258" s="4">
        <v>10.95</v>
      </c>
      <c r="K258" s="4">
        <v>0.92669999999999997</v>
      </c>
      <c r="L258" s="4">
        <v>8.7560000000000002</v>
      </c>
      <c r="M258" s="4">
        <v>1.1000000000000001E-3</v>
      </c>
      <c r="N258" s="4">
        <v>309.16629999999998</v>
      </c>
      <c r="O258" s="4">
        <v>188.47559999999999</v>
      </c>
      <c r="P258" s="4">
        <v>497.6</v>
      </c>
      <c r="Q258" s="4">
        <v>267.25979999999998</v>
      </c>
      <c r="R258" s="4">
        <v>162.92840000000001</v>
      </c>
      <c r="S258" s="4">
        <v>430.2</v>
      </c>
      <c r="T258" s="4">
        <v>0.2787</v>
      </c>
      <c r="W258" s="4">
        <v>0</v>
      </c>
      <c r="X258" s="4">
        <v>10.148300000000001</v>
      </c>
      <c r="Y258" s="4">
        <v>11.9</v>
      </c>
      <c r="Z258" s="4">
        <v>811</v>
      </c>
      <c r="AA258" s="4">
        <v>827</v>
      </c>
      <c r="AB258" s="4">
        <v>850</v>
      </c>
      <c r="AC258" s="4">
        <v>30.2</v>
      </c>
      <c r="AD258" s="4">
        <v>16.93</v>
      </c>
      <c r="AE258" s="4">
        <v>0.39</v>
      </c>
      <c r="AF258" s="4">
        <v>958</v>
      </c>
      <c r="AG258" s="4">
        <v>10</v>
      </c>
      <c r="AH258" s="4">
        <v>29</v>
      </c>
      <c r="AI258" s="4">
        <v>32</v>
      </c>
      <c r="AJ258" s="4">
        <v>190</v>
      </c>
      <c r="AK258" s="4">
        <v>190</v>
      </c>
      <c r="AL258" s="4">
        <v>3.3</v>
      </c>
      <c r="AM258" s="4">
        <v>196</v>
      </c>
      <c r="AN258" s="4" t="s">
        <v>155</v>
      </c>
      <c r="AO258" s="4">
        <v>1</v>
      </c>
      <c r="AP258" s="5">
        <v>0.86408564814814814</v>
      </c>
      <c r="AQ258" s="4">
        <v>47.158692000000002</v>
      </c>
      <c r="AR258" s="4">
        <v>-88.484172999999998</v>
      </c>
      <c r="AS258" s="4">
        <v>307.89999999999998</v>
      </c>
      <c r="AT258" s="4">
        <v>18.2</v>
      </c>
      <c r="AU258" s="4">
        <v>12</v>
      </c>
      <c r="AV258" s="4">
        <v>8</v>
      </c>
      <c r="AW258" s="4" t="s">
        <v>422</v>
      </c>
      <c r="AX258" s="4">
        <v>1.329329</v>
      </c>
      <c r="AY258" s="4">
        <v>2.1293289999999998</v>
      </c>
      <c r="AZ258" s="4">
        <v>2.5939939999999999</v>
      </c>
      <c r="BA258" s="4">
        <v>13.836</v>
      </c>
      <c r="BB258" s="4">
        <v>22.31</v>
      </c>
      <c r="BC258" s="4">
        <v>1.61</v>
      </c>
      <c r="BD258" s="4">
        <v>7.9109999999999996</v>
      </c>
      <c r="BE258" s="4">
        <v>3090.904</v>
      </c>
      <c r="BF258" s="4">
        <v>0.25800000000000001</v>
      </c>
      <c r="BG258" s="4">
        <v>11.429</v>
      </c>
      <c r="BH258" s="4">
        <v>6.9669999999999996</v>
      </c>
      <c r="BI258" s="4">
        <v>18.396999999999998</v>
      </c>
      <c r="BJ258" s="4">
        <v>9.8800000000000008</v>
      </c>
      <c r="BK258" s="4">
        <v>6.0229999999999997</v>
      </c>
      <c r="BL258" s="4">
        <v>15.903</v>
      </c>
      <c r="BM258" s="4">
        <v>3.2000000000000002E-3</v>
      </c>
      <c r="BQ258" s="4">
        <v>2604.7869999999998</v>
      </c>
      <c r="BR258" s="4">
        <v>0.12928300000000001</v>
      </c>
      <c r="BS258" s="4">
        <v>-5</v>
      </c>
      <c r="BT258" s="4">
        <v>1.072044</v>
      </c>
      <c r="BU258" s="4">
        <v>3.1593529999999999</v>
      </c>
      <c r="BV258" s="4">
        <v>21.655289</v>
      </c>
    </row>
    <row r="259" spans="1:74" x14ac:dyDescent="0.25">
      <c r="A259" s="2">
        <v>42801</v>
      </c>
      <c r="B259" s="3">
        <v>0.65575043981481485</v>
      </c>
      <c r="C259" s="4">
        <v>9.9809999999999999</v>
      </c>
      <c r="D259" s="4">
        <v>4.4000000000000003E-3</v>
      </c>
      <c r="E259" s="4">
        <v>44.132652999999998</v>
      </c>
      <c r="F259" s="4">
        <v>337.4</v>
      </c>
      <c r="G259" s="4">
        <v>201.3</v>
      </c>
      <c r="H259" s="4">
        <v>-1.4</v>
      </c>
      <c r="J259" s="4">
        <v>8.6300000000000008</v>
      </c>
      <c r="K259" s="4">
        <v>0.92259999999999998</v>
      </c>
      <c r="L259" s="4">
        <v>9.2089999999999996</v>
      </c>
      <c r="M259" s="4">
        <v>4.1000000000000003E-3</v>
      </c>
      <c r="N259" s="4">
        <v>311.33280000000002</v>
      </c>
      <c r="O259" s="4">
        <v>185.68270000000001</v>
      </c>
      <c r="P259" s="4">
        <v>497</v>
      </c>
      <c r="Q259" s="4">
        <v>269.04829999999998</v>
      </c>
      <c r="R259" s="4">
        <v>160.46369999999999</v>
      </c>
      <c r="S259" s="4">
        <v>429.5</v>
      </c>
      <c r="T259" s="4">
        <v>0</v>
      </c>
      <c r="W259" s="4">
        <v>0</v>
      </c>
      <c r="X259" s="4">
        <v>7.9645999999999999</v>
      </c>
      <c r="Y259" s="4">
        <v>11.9</v>
      </c>
      <c r="Z259" s="4">
        <v>813</v>
      </c>
      <c r="AA259" s="4">
        <v>829</v>
      </c>
      <c r="AB259" s="4">
        <v>852</v>
      </c>
      <c r="AC259" s="4">
        <v>30</v>
      </c>
      <c r="AD259" s="4">
        <v>16.79</v>
      </c>
      <c r="AE259" s="4">
        <v>0.39</v>
      </c>
      <c r="AF259" s="4">
        <v>958</v>
      </c>
      <c r="AG259" s="4">
        <v>10</v>
      </c>
      <c r="AH259" s="4">
        <v>29</v>
      </c>
      <c r="AI259" s="4">
        <v>32</v>
      </c>
      <c r="AJ259" s="4">
        <v>190</v>
      </c>
      <c r="AK259" s="4">
        <v>190</v>
      </c>
      <c r="AL259" s="4">
        <v>3.3</v>
      </c>
      <c r="AM259" s="4">
        <v>196</v>
      </c>
      <c r="AN259" s="4" t="s">
        <v>155</v>
      </c>
      <c r="AO259" s="4">
        <v>1</v>
      </c>
      <c r="AP259" s="5">
        <v>0.86409722222222218</v>
      </c>
      <c r="AQ259" s="4">
        <v>47.158760000000001</v>
      </c>
      <c r="AR259" s="4">
        <v>-88.484120000000004</v>
      </c>
      <c r="AS259" s="4">
        <v>307.7</v>
      </c>
      <c r="AT259" s="4">
        <v>18.899999999999999</v>
      </c>
      <c r="AU259" s="4">
        <v>12</v>
      </c>
      <c r="AV259" s="4">
        <v>8</v>
      </c>
      <c r="AW259" s="4" t="s">
        <v>422</v>
      </c>
      <c r="AX259" s="4">
        <v>1.2</v>
      </c>
      <c r="AY259" s="4">
        <v>1.8584000000000001</v>
      </c>
      <c r="AZ259" s="4">
        <v>2.2584</v>
      </c>
      <c r="BA259" s="4">
        <v>13.836</v>
      </c>
      <c r="BB259" s="4">
        <v>21.16</v>
      </c>
      <c r="BC259" s="4">
        <v>1.53</v>
      </c>
      <c r="BD259" s="4">
        <v>8.3870000000000005</v>
      </c>
      <c r="BE259" s="4">
        <v>3089.2539999999999</v>
      </c>
      <c r="BF259" s="4">
        <v>0.86899999999999999</v>
      </c>
      <c r="BG259" s="4">
        <v>10.936999999999999</v>
      </c>
      <c r="BH259" s="4">
        <v>6.5229999999999997</v>
      </c>
      <c r="BI259" s="4">
        <v>17.46</v>
      </c>
      <c r="BJ259" s="4">
        <v>9.452</v>
      </c>
      <c r="BK259" s="4">
        <v>5.6369999999999996</v>
      </c>
      <c r="BL259" s="4">
        <v>15.089</v>
      </c>
      <c r="BM259" s="4">
        <v>0</v>
      </c>
      <c r="BQ259" s="4">
        <v>1942.704</v>
      </c>
      <c r="BR259" s="4">
        <v>0.156635</v>
      </c>
      <c r="BS259" s="4">
        <v>-5</v>
      </c>
      <c r="BT259" s="4">
        <v>1.0714779999999999</v>
      </c>
      <c r="BU259" s="4">
        <v>3.8277679999999998</v>
      </c>
      <c r="BV259" s="4">
        <v>21.643856</v>
      </c>
    </row>
    <row r="260" spans="1:74" x14ac:dyDescent="0.25">
      <c r="A260" s="2">
        <v>42801</v>
      </c>
      <c r="B260" s="3">
        <v>0.65576201388888888</v>
      </c>
      <c r="C260" s="4">
        <v>10.705</v>
      </c>
      <c r="D260" s="4">
        <v>2.5999999999999999E-3</v>
      </c>
      <c r="E260" s="4">
        <v>25.607320999999999</v>
      </c>
      <c r="F260" s="4">
        <v>335.6</v>
      </c>
      <c r="G260" s="4">
        <v>201.2</v>
      </c>
      <c r="H260" s="4">
        <v>-2.9</v>
      </c>
      <c r="J260" s="4">
        <v>7.8</v>
      </c>
      <c r="K260" s="4">
        <v>0.91720000000000002</v>
      </c>
      <c r="L260" s="4">
        <v>9.8185000000000002</v>
      </c>
      <c r="M260" s="4">
        <v>2.3E-3</v>
      </c>
      <c r="N260" s="4">
        <v>307.77030000000002</v>
      </c>
      <c r="O260" s="4">
        <v>184.49870000000001</v>
      </c>
      <c r="P260" s="4">
        <v>492.3</v>
      </c>
      <c r="Q260" s="4">
        <v>265.96960000000001</v>
      </c>
      <c r="R260" s="4">
        <v>159.44049999999999</v>
      </c>
      <c r="S260" s="4">
        <v>425.4</v>
      </c>
      <c r="T260" s="4">
        <v>0</v>
      </c>
      <c r="W260" s="4">
        <v>0</v>
      </c>
      <c r="X260" s="4">
        <v>7.1510999999999996</v>
      </c>
      <c r="Y260" s="4">
        <v>11.9</v>
      </c>
      <c r="Z260" s="4">
        <v>815</v>
      </c>
      <c r="AA260" s="4">
        <v>831</v>
      </c>
      <c r="AB260" s="4">
        <v>853</v>
      </c>
      <c r="AC260" s="4">
        <v>30</v>
      </c>
      <c r="AD260" s="4">
        <v>16.79</v>
      </c>
      <c r="AE260" s="4">
        <v>0.39</v>
      </c>
      <c r="AF260" s="4">
        <v>958</v>
      </c>
      <c r="AG260" s="4">
        <v>10</v>
      </c>
      <c r="AH260" s="4">
        <v>29</v>
      </c>
      <c r="AI260" s="4">
        <v>32</v>
      </c>
      <c r="AJ260" s="4">
        <v>190</v>
      </c>
      <c r="AK260" s="4">
        <v>190.8</v>
      </c>
      <c r="AL260" s="4">
        <v>3.4</v>
      </c>
      <c r="AM260" s="4">
        <v>196</v>
      </c>
      <c r="AN260" s="4" t="s">
        <v>155</v>
      </c>
      <c r="AO260" s="4">
        <v>1</v>
      </c>
      <c r="AP260" s="5">
        <v>0.86410879629629633</v>
      </c>
      <c r="AQ260" s="4">
        <v>47.158841000000002</v>
      </c>
      <c r="AR260" s="4">
        <v>-88.484082000000001</v>
      </c>
      <c r="AS260" s="4">
        <v>307.5</v>
      </c>
      <c r="AT260" s="4">
        <v>21</v>
      </c>
      <c r="AU260" s="4">
        <v>12</v>
      </c>
      <c r="AV260" s="4">
        <v>9</v>
      </c>
      <c r="AW260" s="4" t="s">
        <v>423</v>
      </c>
      <c r="AX260" s="4">
        <v>1.2</v>
      </c>
      <c r="AY260" s="4">
        <v>1.6</v>
      </c>
      <c r="AZ260" s="4">
        <v>2</v>
      </c>
      <c r="BA260" s="4">
        <v>13.836</v>
      </c>
      <c r="BB260" s="4">
        <v>19.8</v>
      </c>
      <c r="BC260" s="4">
        <v>1.43</v>
      </c>
      <c r="BD260" s="4">
        <v>9.0280000000000005</v>
      </c>
      <c r="BE260" s="4">
        <v>3089.0509999999999</v>
      </c>
      <c r="BF260" s="4">
        <v>0.47</v>
      </c>
      <c r="BG260" s="4">
        <v>10.14</v>
      </c>
      <c r="BH260" s="4">
        <v>6.0789999999999997</v>
      </c>
      <c r="BI260" s="4">
        <v>16.219000000000001</v>
      </c>
      <c r="BJ260" s="4">
        <v>8.7629999999999999</v>
      </c>
      <c r="BK260" s="4">
        <v>5.2530000000000001</v>
      </c>
      <c r="BL260" s="4">
        <v>14.016</v>
      </c>
      <c r="BM260" s="4">
        <v>0</v>
      </c>
      <c r="BQ260" s="4">
        <v>1635.8789999999999</v>
      </c>
      <c r="BR260" s="4">
        <v>0.16880500000000001</v>
      </c>
      <c r="BS260" s="4">
        <v>-5</v>
      </c>
      <c r="BT260" s="4">
        <v>1.071761</v>
      </c>
      <c r="BU260" s="4">
        <v>4.1251720000000001</v>
      </c>
      <c r="BV260" s="4">
        <v>21.649571999999999</v>
      </c>
    </row>
    <row r="261" spans="1:74" x14ac:dyDescent="0.25">
      <c r="A261" s="2">
        <v>42801</v>
      </c>
      <c r="B261" s="3">
        <v>0.65577358796296303</v>
      </c>
      <c r="C261" s="4">
        <v>10.851000000000001</v>
      </c>
      <c r="D261" s="4">
        <v>-4.0000000000000002E-4</v>
      </c>
      <c r="E261" s="4">
        <v>-4.0617179999999999</v>
      </c>
      <c r="F261" s="4">
        <v>331</v>
      </c>
      <c r="G261" s="4">
        <v>201.1</v>
      </c>
      <c r="H261" s="4">
        <v>0.8</v>
      </c>
      <c r="J261" s="4">
        <v>6.73</v>
      </c>
      <c r="K261" s="4">
        <v>0.91620000000000001</v>
      </c>
      <c r="L261" s="4">
        <v>9.9413</v>
      </c>
      <c r="M261" s="4">
        <v>0</v>
      </c>
      <c r="N261" s="4">
        <v>303.26089999999999</v>
      </c>
      <c r="O261" s="4">
        <v>184.24700000000001</v>
      </c>
      <c r="P261" s="4">
        <v>487.5</v>
      </c>
      <c r="Q261" s="4">
        <v>262.0727</v>
      </c>
      <c r="R261" s="4">
        <v>159.22300000000001</v>
      </c>
      <c r="S261" s="4">
        <v>421.3</v>
      </c>
      <c r="T261" s="4">
        <v>0.75419999999999998</v>
      </c>
      <c r="W261" s="4">
        <v>0</v>
      </c>
      <c r="X261" s="4">
        <v>6.1616999999999997</v>
      </c>
      <c r="Y261" s="4">
        <v>11.9</v>
      </c>
      <c r="Z261" s="4">
        <v>815</v>
      </c>
      <c r="AA261" s="4">
        <v>832</v>
      </c>
      <c r="AB261" s="4">
        <v>855</v>
      </c>
      <c r="AC261" s="4">
        <v>30</v>
      </c>
      <c r="AD261" s="4">
        <v>16.79</v>
      </c>
      <c r="AE261" s="4">
        <v>0.39</v>
      </c>
      <c r="AF261" s="4">
        <v>958</v>
      </c>
      <c r="AG261" s="4">
        <v>10</v>
      </c>
      <c r="AH261" s="4">
        <v>29</v>
      </c>
      <c r="AI261" s="4">
        <v>32</v>
      </c>
      <c r="AJ261" s="4">
        <v>190</v>
      </c>
      <c r="AK261" s="4">
        <v>191</v>
      </c>
      <c r="AL261" s="4">
        <v>3.6</v>
      </c>
      <c r="AM261" s="4">
        <v>196</v>
      </c>
      <c r="AN261" s="4" t="s">
        <v>155</v>
      </c>
      <c r="AO261" s="4">
        <v>1</v>
      </c>
      <c r="AP261" s="5">
        <v>0.86412037037037026</v>
      </c>
      <c r="AQ261" s="4">
        <v>47.158931000000003</v>
      </c>
      <c r="AR261" s="4">
        <v>-88.484059999999999</v>
      </c>
      <c r="AS261" s="4">
        <v>307.2</v>
      </c>
      <c r="AT261" s="4">
        <v>22.4</v>
      </c>
      <c r="AU261" s="4">
        <v>12</v>
      </c>
      <c r="AV261" s="4">
        <v>9</v>
      </c>
      <c r="AW261" s="4" t="s">
        <v>423</v>
      </c>
      <c r="AX261" s="4">
        <v>1.1646000000000001</v>
      </c>
      <c r="AY261" s="4">
        <v>1.6</v>
      </c>
      <c r="AZ261" s="4">
        <v>1.9645999999999999</v>
      </c>
      <c r="BA261" s="4">
        <v>13.836</v>
      </c>
      <c r="BB261" s="4">
        <v>19.55</v>
      </c>
      <c r="BC261" s="4">
        <v>1.41</v>
      </c>
      <c r="BD261" s="4">
        <v>9.1470000000000002</v>
      </c>
      <c r="BE261" s="4">
        <v>3089.614</v>
      </c>
      <c r="BF261" s="4">
        <v>0</v>
      </c>
      <c r="BG261" s="4">
        <v>9.8699999999999992</v>
      </c>
      <c r="BH261" s="4">
        <v>5.9969999999999999</v>
      </c>
      <c r="BI261" s="4">
        <v>15.866</v>
      </c>
      <c r="BJ261" s="4">
        <v>8.5289999999999999</v>
      </c>
      <c r="BK261" s="4">
        <v>5.1820000000000004</v>
      </c>
      <c r="BL261" s="4">
        <v>13.712</v>
      </c>
      <c r="BM261" s="4">
        <v>7.6E-3</v>
      </c>
      <c r="BQ261" s="4">
        <v>1392.3969999999999</v>
      </c>
      <c r="BR261" s="4">
        <v>0.198157</v>
      </c>
      <c r="BS261" s="4">
        <v>-5</v>
      </c>
      <c r="BT261" s="4">
        <v>1.0758049999999999</v>
      </c>
      <c r="BU261" s="4">
        <v>4.8424610000000001</v>
      </c>
      <c r="BV261" s="4">
        <v>21.731261</v>
      </c>
    </row>
    <row r="262" spans="1:74" x14ac:dyDescent="0.25">
      <c r="A262" s="2">
        <v>42801</v>
      </c>
      <c r="B262" s="3">
        <v>0.65578516203703707</v>
      </c>
      <c r="C262" s="4">
        <v>10.859</v>
      </c>
      <c r="D262" s="4">
        <v>-1E-3</v>
      </c>
      <c r="E262" s="4">
        <v>-10</v>
      </c>
      <c r="F262" s="4">
        <v>322.3</v>
      </c>
      <c r="G262" s="4">
        <v>198.6</v>
      </c>
      <c r="H262" s="4">
        <v>-1.9</v>
      </c>
      <c r="J262" s="4">
        <v>6.13</v>
      </c>
      <c r="K262" s="4">
        <v>0.91610000000000003</v>
      </c>
      <c r="L262" s="4">
        <v>9.9479000000000006</v>
      </c>
      <c r="M262" s="4">
        <v>0</v>
      </c>
      <c r="N262" s="4">
        <v>295.27289999999999</v>
      </c>
      <c r="O262" s="4">
        <v>181.95670000000001</v>
      </c>
      <c r="P262" s="4">
        <v>477.2</v>
      </c>
      <c r="Q262" s="4">
        <v>255.16970000000001</v>
      </c>
      <c r="R262" s="4">
        <v>157.24379999999999</v>
      </c>
      <c r="S262" s="4">
        <v>412.4</v>
      </c>
      <c r="T262" s="4">
        <v>0</v>
      </c>
      <c r="W262" s="4">
        <v>0</v>
      </c>
      <c r="X262" s="4">
        <v>5.6119000000000003</v>
      </c>
      <c r="Y262" s="4">
        <v>11.8</v>
      </c>
      <c r="Z262" s="4">
        <v>814</v>
      </c>
      <c r="AA262" s="4">
        <v>830</v>
      </c>
      <c r="AB262" s="4">
        <v>853</v>
      </c>
      <c r="AC262" s="4">
        <v>30</v>
      </c>
      <c r="AD262" s="4">
        <v>16.79</v>
      </c>
      <c r="AE262" s="4">
        <v>0.39</v>
      </c>
      <c r="AF262" s="4">
        <v>958</v>
      </c>
      <c r="AG262" s="4">
        <v>10</v>
      </c>
      <c r="AH262" s="4">
        <v>29</v>
      </c>
      <c r="AI262" s="4">
        <v>32</v>
      </c>
      <c r="AJ262" s="4">
        <v>190</v>
      </c>
      <c r="AK262" s="4">
        <v>191</v>
      </c>
      <c r="AL262" s="4">
        <v>3.4</v>
      </c>
      <c r="AM262" s="4">
        <v>196</v>
      </c>
      <c r="AN262" s="4" t="s">
        <v>155</v>
      </c>
      <c r="AO262" s="4">
        <v>1</v>
      </c>
      <c r="AP262" s="5">
        <v>0.86413194444444441</v>
      </c>
      <c r="AQ262" s="4">
        <v>47.159028999999997</v>
      </c>
      <c r="AR262" s="4">
        <v>-88.484059000000002</v>
      </c>
      <c r="AS262" s="4">
        <v>307</v>
      </c>
      <c r="AT262" s="4">
        <v>23.1</v>
      </c>
      <c r="AU262" s="4">
        <v>12</v>
      </c>
      <c r="AV262" s="4">
        <v>8</v>
      </c>
      <c r="AW262" s="4" t="s">
        <v>424</v>
      </c>
      <c r="AX262" s="4">
        <v>1.3124</v>
      </c>
      <c r="AY262" s="4">
        <v>1.3875999999999999</v>
      </c>
      <c r="AZ262" s="4">
        <v>2.1124000000000001</v>
      </c>
      <c r="BA262" s="4">
        <v>13.836</v>
      </c>
      <c r="BB262" s="4">
        <v>19.53</v>
      </c>
      <c r="BC262" s="4">
        <v>1.41</v>
      </c>
      <c r="BD262" s="4">
        <v>9.16</v>
      </c>
      <c r="BE262" s="4">
        <v>3089.6289999999999</v>
      </c>
      <c r="BF262" s="4">
        <v>0</v>
      </c>
      <c r="BG262" s="4">
        <v>9.6039999999999992</v>
      </c>
      <c r="BH262" s="4">
        <v>5.9180000000000001</v>
      </c>
      <c r="BI262" s="4">
        <v>15.522</v>
      </c>
      <c r="BJ262" s="4">
        <v>8.2989999999999995</v>
      </c>
      <c r="BK262" s="4">
        <v>5.1139999999999999</v>
      </c>
      <c r="BL262" s="4">
        <v>13.414</v>
      </c>
      <c r="BM262" s="4">
        <v>0</v>
      </c>
      <c r="BQ262" s="4">
        <v>1267.3130000000001</v>
      </c>
      <c r="BR262" s="4">
        <v>0.21993699999999999</v>
      </c>
      <c r="BS262" s="4">
        <v>-5</v>
      </c>
      <c r="BT262" s="4">
        <v>1.0739559999999999</v>
      </c>
      <c r="BU262" s="4">
        <v>5.3747100000000003</v>
      </c>
      <c r="BV262" s="4">
        <v>21.693911</v>
      </c>
    </row>
    <row r="263" spans="1:74" x14ac:dyDescent="0.25">
      <c r="A263" s="2">
        <v>42801</v>
      </c>
      <c r="B263" s="3">
        <v>0.65579673611111111</v>
      </c>
      <c r="C263" s="4">
        <v>11.542</v>
      </c>
      <c r="D263" s="4">
        <v>-6.9999999999999999E-4</v>
      </c>
      <c r="E263" s="4">
        <v>-7.0445000000000002</v>
      </c>
      <c r="F263" s="4">
        <v>314.3</v>
      </c>
      <c r="G263" s="4">
        <v>195.5</v>
      </c>
      <c r="H263" s="4">
        <v>0.3</v>
      </c>
      <c r="J263" s="4">
        <v>5.98</v>
      </c>
      <c r="K263" s="4">
        <v>0.91090000000000004</v>
      </c>
      <c r="L263" s="4">
        <v>10.5143</v>
      </c>
      <c r="M263" s="4">
        <v>0</v>
      </c>
      <c r="N263" s="4">
        <v>286.27670000000001</v>
      </c>
      <c r="O263" s="4">
        <v>178.08690000000001</v>
      </c>
      <c r="P263" s="4">
        <v>464.4</v>
      </c>
      <c r="Q263" s="4">
        <v>247.39519999999999</v>
      </c>
      <c r="R263" s="4">
        <v>153.89949999999999</v>
      </c>
      <c r="S263" s="4">
        <v>401.3</v>
      </c>
      <c r="T263" s="4">
        <v>0.28849999999999998</v>
      </c>
      <c r="W263" s="4">
        <v>0</v>
      </c>
      <c r="X263" s="4">
        <v>5.4455999999999998</v>
      </c>
      <c r="Y263" s="4">
        <v>11.9</v>
      </c>
      <c r="Z263" s="4">
        <v>814</v>
      </c>
      <c r="AA263" s="4">
        <v>829</v>
      </c>
      <c r="AB263" s="4">
        <v>852</v>
      </c>
      <c r="AC263" s="4">
        <v>30</v>
      </c>
      <c r="AD263" s="4">
        <v>16.79</v>
      </c>
      <c r="AE263" s="4">
        <v>0.39</v>
      </c>
      <c r="AF263" s="4">
        <v>958</v>
      </c>
      <c r="AG263" s="4">
        <v>10</v>
      </c>
      <c r="AH263" s="4">
        <v>29</v>
      </c>
      <c r="AI263" s="4">
        <v>32</v>
      </c>
      <c r="AJ263" s="4">
        <v>190</v>
      </c>
      <c r="AK263" s="4">
        <v>190.2</v>
      </c>
      <c r="AL263" s="4">
        <v>3.3</v>
      </c>
      <c r="AM263" s="4">
        <v>196</v>
      </c>
      <c r="AN263" s="4" t="s">
        <v>155</v>
      </c>
      <c r="AO263" s="4">
        <v>1</v>
      </c>
      <c r="AP263" s="5">
        <v>0.86414351851851856</v>
      </c>
      <c r="AQ263" s="4">
        <v>47.159139000000003</v>
      </c>
      <c r="AR263" s="4">
        <v>-88.484077999999997</v>
      </c>
      <c r="AS263" s="4">
        <v>307</v>
      </c>
      <c r="AT263" s="4">
        <v>24.8</v>
      </c>
      <c r="AU263" s="4">
        <v>12</v>
      </c>
      <c r="AV263" s="4">
        <v>8</v>
      </c>
      <c r="AW263" s="4" t="s">
        <v>424</v>
      </c>
      <c r="AX263" s="4">
        <v>1.5938000000000001</v>
      </c>
      <c r="AY263" s="4">
        <v>1.0708</v>
      </c>
      <c r="AZ263" s="4">
        <v>2.5</v>
      </c>
      <c r="BA263" s="4">
        <v>13.836</v>
      </c>
      <c r="BB263" s="4">
        <v>18.43</v>
      </c>
      <c r="BC263" s="4">
        <v>1.33</v>
      </c>
      <c r="BD263" s="4">
        <v>9.7780000000000005</v>
      </c>
      <c r="BE263" s="4">
        <v>3088.951</v>
      </c>
      <c r="BF263" s="4">
        <v>0</v>
      </c>
      <c r="BG263" s="4">
        <v>8.8070000000000004</v>
      </c>
      <c r="BH263" s="4">
        <v>5.4790000000000001</v>
      </c>
      <c r="BI263" s="4">
        <v>14.286</v>
      </c>
      <c r="BJ263" s="4">
        <v>7.6109999999999998</v>
      </c>
      <c r="BK263" s="4">
        <v>4.7350000000000003</v>
      </c>
      <c r="BL263" s="4">
        <v>12.346</v>
      </c>
      <c r="BM263" s="4">
        <v>2.8E-3</v>
      </c>
      <c r="BQ263" s="4">
        <v>1163.25</v>
      </c>
      <c r="BR263" s="4">
        <v>0.214868</v>
      </c>
      <c r="BS263" s="4">
        <v>-5</v>
      </c>
      <c r="BT263" s="4">
        <v>1.075283</v>
      </c>
      <c r="BU263" s="4">
        <v>5.2508369999999998</v>
      </c>
      <c r="BV263" s="4">
        <v>21.720717</v>
      </c>
    </row>
    <row r="264" spans="1:74" x14ac:dyDescent="0.25">
      <c r="A264" s="2">
        <v>42801</v>
      </c>
      <c r="B264" s="3">
        <v>0.65580831018518515</v>
      </c>
      <c r="C264" s="4">
        <v>12.021000000000001</v>
      </c>
      <c r="D264" s="4">
        <v>2.7000000000000001E-3</v>
      </c>
      <c r="E264" s="4">
        <v>26.540721999999999</v>
      </c>
      <c r="F264" s="4">
        <v>313</v>
      </c>
      <c r="G264" s="4">
        <v>188.8</v>
      </c>
      <c r="H264" s="4">
        <v>-1.3</v>
      </c>
      <c r="J264" s="4">
        <v>5.55</v>
      </c>
      <c r="K264" s="4">
        <v>0.90720000000000001</v>
      </c>
      <c r="L264" s="4">
        <v>10.9062</v>
      </c>
      <c r="M264" s="4">
        <v>2.3999999999999998E-3</v>
      </c>
      <c r="N264" s="4">
        <v>283.9409</v>
      </c>
      <c r="O264" s="4">
        <v>171.28210000000001</v>
      </c>
      <c r="P264" s="4">
        <v>455.2</v>
      </c>
      <c r="Q264" s="4">
        <v>245.62180000000001</v>
      </c>
      <c r="R264" s="4">
        <v>148.16679999999999</v>
      </c>
      <c r="S264" s="4">
        <v>393.8</v>
      </c>
      <c r="T264" s="4">
        <v>0</v>
      </c>
      <c r="W264" s="4">
        <v>0</v>
      </c>
      <c r="X264" s="4">
        <v>5.0376000000000003</v>
      </c>
      <c r="Y264" s="4">
        <v>11.8</v>
      </c>
      <c r="Z264" s="4">
        <v>815</v>
      </c>
      <c r="AA264" s="4">
        <v>831</v>
      </c>
      <c r="AB264" s="4">
        <v>853</v>
      </c>
      <c r="AC264" s="4">
        <v>30.8</v>
      </c>
      <c r="AD264" s="4">
        <v>17.22</v>
      </c>
      <c r="AE264" s="4">
        <v>0.4</v>
      </c>
      <c r="AF264" s="4">
        <v>958</v>
      </c>
      <c r="AG264" s="4">
        <v>10</v>
      </c>
      <c r="AH264" s="4">
        <v>29</v>
      </c>
      <c r="AI264" s="4">
        <v>32</v>
      </c>
      <c r="AJ264" s="4">
        <v>190</v>
      </c>
      <c r="AK264" s="4">
        <v>190</v>
      </c>
      <c r="AL264" s="4">
        <v>3.2</v>
      </c>
      <c r="AM264" s="4">
        <v>196</v>
      </c>
      <c r="AN264" s="4" t="s">
        <v>155</v>
      </c>
      <c r="AO264" s="4">
        <v>2</v>
      </c>
      <c r="AP264" s="5">
        <v>0.8641550925925926</v>
      </c>
      <c r="AQ264" s="4">
        <v>47.15925</v>
      </c>
      <c r="AR264" s="4">
        <v>-88.484089999999995</v>
      </c>
      <c r="AS264" s="4">
        <v>307.10000000000002</v>
      </c>
      <c r="AT264" s="4">
        <v>26.3</v>
      </c>
      <c r="AU264" s="4">
        <v>12</v>
      </c>
      <c r="AV264" s="4">
        <v>9</v>
      </c>
      <c r="AW264" s="4" t="s">
        <v>413</v>
      </c>
      <c r="AX264" s="4">
        <v>1.3291999999999999</v>
      </c>
      <c r="AY264" s="4">
        <v>1.2354000000000001</v>
      </c>
      <c r="AZ264" s="4">
        <v>2.5354000000000001</v>
      </c>
      <c r="BA264" s="4">
        <v>13.836</v>
      </c>
      <c r="BB264" s="4">
        <v>17.72</v>
      </c>
      <c r="BC264" s="4">
        <v>1.28</v>
      </c>
      <c r="BD264" s="4">
        <v>10.225</v>
      </c>
      <c r="BE264" s="4">
        <v>3087.8519999999999</v>
      </c>
      <c r="BF264" s="4">
        <v>0.434</v>
      </c>
      <c r="BG264" s="4">
        <v>8.4190000000000005</v>
      </c>
      <c r="BH264" s="4">
        <v>5.0780000000000003</v>
      </c>
      <c r="BI264" s="4">
        <v>13.497</v>
      </c>
      <c r="BJ264" s="4">
        <v>7.2830000000000004</v>
      </c>
      <c r="BK264" s="4">
        <v>4.3929999999999998</v>
      </c>
      <c r="BL264" s="4">
        <v>11.676</v>
      </c>
      <c r="BM264" s="4">
        <v>0</v>
      </c>
      <c r="BQ264" s="4">
        <v>1037.0630000000001</v>
      </c>
      <c r="BR264" s="4">
        <v>0.243201</v>
      </c>
      <c r="BS264" s="4">
        <v>-5</v>
      </c>
      <c r="BT264" s="4">
        <v>1.0752390000000001</v>
      </c>
      <c r="BU264" s="4">
        <v>5.943225</v>
      </c>
      <c r="BV264" s="4">
        <v>21.719828</v>
      </c>
    </row>
    <row r="265" spans="1:74" x14ac:dyDescent="0.25">
      <c r="A265" s="2">
        <v>42801</v>
      </c>
      <c r="B265" s="3">
        <v>0.65581988425925919</v>
      </c>
      <c r="C265" s="4">
        <v>12.138999999999999</v>
      </c>
      <c r="D265" s="4">
        <v>8.0000000000000004E-4</v>
      </c>
      <c r="E265" s="4">
        <v>7.649502</v>
      </c>
      <c r="F265" s="4">
        <v>311.8</v>
      </c>
      <c r="G265" s="4">
        <v>180</v>
      </c>
      <c r="H265" s="4">
        <v>-2.4</v>
      </c>
      <c r="J265" s="4">
        <v>4.7300000000000004</v>
      </c>
      <c r="K265" s="4">
        <v>0.90629999999999999</v>
      </c>
      <c r="L265" s="4">
        <v>11.001899999999999</v>
      </c>
      <c r="M265" s="4">
        <v>6.9999999999999999E-4</v>
      </c>
      <c r="N265" s="4">
        <v>282.59249999999997</v>
      </c>
      <c r="O265" s="4">
        <v>163.13720000000001</v>
      </c>
      <c r="P265" s="4">
        <v>445.7</v>
      </c>
      <c r="Q265" s="4">
        <v>244.53210000000001</v>
      </c>
      <c r="R265" s="4">
        <v>141.1653</v>
      </c>
      <c r="S265" s="4">
        <v>385.7</v>
      </c>
      <c r="T265" s="4">
        <v>0</v>
      </c>
      <c r="W265" s="4">
        <v>0</v>
      </c>
      <c r="X265" s="4">
        <v>4.2885999999999997</v>
      </c>
      <c r="Y265" s="4">
        <v>11.8</v>
      </c>
      <c r="Z265" s="4">
        <v>817</v>
      </c>
      <c r="AA265" s="4">
        <v>833</v>
      </c>
      <c r="AB265" s="4">
        <v>855</v>
      </c>
      <c r="AC265" s="4">
        <v>31</v>
      </c>
      <c r="AD265" s="4">
        <v>17.350000000000001</v>
      </c>
      <c r="AE265" s="4">
        <v>0.4</v>
      </c>
      <c r="AF265" s="4">
        <v>958</v>
      </c>
      <c r="AG265" s="4">
        <v>10</v>
      </c>
      <c r="AH265" s="4">
        <v>29</v>
      </c>
      <c r="AI265" s="4">
        <v>32</v>
      </c>
      <c r="AJ265" s="4">
        <v>190</v>
      </c>
      <c r="AK265" s="4">
        <v>190</v>
      </c>
      <c r="AL265" s="4">
        <v>3.1</v>
      </c>
      <c r="AM265" s="4">
        <v>196</v>
      </c>
      <c r="AN265" s="4" t="s">
        <v>155</v>
      </c>
      <c r="AO265" s="4">
        <v>2</v>
      </c>
      <c r="AP265" s="5">
        <v>0.86416666666666664</v>
      </c>
      <c r="AQ265" s="4">
        <v>47.159363999999997</v>
      </c>
      <c r="AR265" s="4">
        <v>-88.484094999999996</v>
      </c>
      <c r="AS265" s="4">
        <v>307.3</v>
      </c>
      <c r="AT265" s="4">
        <v>27.4</v>
      </c>
      <c r="AU265" s="4">
        <v>12</v>
      </c>
      <c r="AV265" s="4">
        <v>9</v>
      </c>
      <c r="AW265" s="4" t="s">
        <v>413</v>
      </c>
      <c r="AX265" s="4">
        <v>1.2</v>
      </c>
      <c r="AY265" s="4">
        <v>1.3</v>
      </c>
      <c r="AZ265" s="4">
        <v>2.6</v>
      </c>
      <c r="BA265" s="4">
        <v>13.836</v>
      </c>
      <c r="BB265" s="4">
        <v>17.559999999999999</v>
      </c>
      <c r="BC265" s="4">
        <v>1.27</v>
      </c>
      <c r="BD265" s="4">
        <v>10.337</v>
      </c>
      <c r="BE265" s="4">
        <v>3088.2420000000002</v>
      </c>
      <c r="BF265" s="4">
        <v>0.124</v>
      </c>
      <c r="BG265" s="4">
        <v>8.3070000000000004</v>
      </c>
      <c r="BH265" s="4">
        <v>4.7960000000000003</v>
      </c>
      <c r="BI265" s="4">
        <v>13.102</v>
      </c>
      <c r="BJ265" s="4">
        <v>7.1879999999999997</v>
      </c>
      <c r="BK265" s="4">
        <v>4.1500000000000004</v>
      </c>
      <c r="BL265" s="4">
        <v>11.337999999999999</v>
      </c>
      <c r="BM265" s="4">
        <v>0</v>
      </c>
      <c r="BQ265" s="4">
        <v>875.30499999999995</v>
      </c>
      <c r="BR265" s="4">
        <v>0.23777999999999999</v>
      </c>
      <c r="BS265" s="4">
        <v>-5</v>
      </c>
      <c r="BT265" s="4">
        <v>1.0742389999999999</v>
      </c>
      <c r="BU265" s="4">
        <v>5.8107490000000004</v>
      </c>
      <c r="BV265" s="4">
        <v>21.699628000000001</v>
      </c>
    </row>
    <row r="266" spans="1:74" x14ac:dyDescent="0.25">
      <c r="A266" s="2">
        <v>42801</v>
      </c>
      <c r="B266" s="3">
        <v>0.65583145833333334</v>
      </c>
      <c r="C266" s="4">
        <v>11.763</v>
      </c>
      <c r="D266" s="4">
        <v>0</v>
      </c>
      <c r="E266" s="4">
        <v>0</v>
      </c>
      <c r="F266" s="4">
        <v>310.5</v>
      </c>
      <c r="G266" s="4">
        <v>179.9</v>
      </c>
      <c r="H266" s="4">
        <v>0.7</v>
      </c>
      <c r="J266" s="4">
        <v>4.13</v>
      </c>
      <c r="K266" s="4">
        <v>0.90920000000000001</v>
      </c>
      <c r="L266" s="4">
        <v>10.6945</v>
      </c>
      <c r="M266" s="4">
        <v>0</v>
      </c>
      <c r="N266" s="4">
        <v>282.30290000000002</v>
      </c>
      <c r="O266" s="4">
        <v>163.56299999999999</v>
      </c>
      <c r="P266" s="4">
        <v>445.9</v>
      </c>
      <c r="Q266" s="4">
        <v>244.28149999999999</v>
      </c>
      <c r="R266" s="4">
        <v>141.53380000000001</v>
      </c>
      <c r="S266" s="4">
        <v>385.8</v>
      </c>
      <c r="T266" s="4">
        <v>0.73629999999999995</v>
      </c>
      <c r="W266" s="4">
        <v>0</v>
      </c>
      <c r="X266" s="4">
        <v>3.7570000000000001</v>
      </c>
      <c r="Y266" s="4">
        <v>11.9</v>
      </c>
      <c r="Z266" s="4">
        <v>817</v>
      </c>
      <c r="AA266" s="4">
        <v>834</v>
      </c>
      <c r="AB266" s="4">
        <v>856</v>
      </c>
      <c r="AC266" s="4">
        <v>31</v>
      </c>
      <c r="AD266" s="4">
        <v>17.350000000000001</v>
      </c>
      <c r="AE266" s="4">
        <v>0.4</v>
      </c>
      <c r="AF266" s="4">
        <v>958</v>
      </c>
      <c r="AG266" s="4">
        <v>10</v>
      </c>
      <c r="AH266" s="4">
        <v>29</v>
      </c>
      <c r="AI266" s="4">
        <v>32</v>
      </c>
      <c r="AJ266" s="4">
        <v>190</v>
      </c>
      <c r="AK266" s="4">
        <v>190.8</v>
      </c>
      <c r="AL266" s="4">
        <v>3.3</v>
      </c>
      <c r="AM266" s="4">
        <v>196</v>
      </c>
      <c r="AN266" s="4" t="s">
        <v>155</v>
      </c>
      <c r="AO266" s="4">
        <v>2</v>
      </c>
      <c r="AP266" s="5">
        <v>0.86417824074074068</v>
      </c>
      <c r="AQ266" s="4">
        <v>47.159481</v>
      </c>
      <c r="AR266" s="4">
        <v>-88.484101999999993</v>
      </c>
      <c r="AS266" s="4">
        <v>307.7</v>
      </c>
      <c r="AT266" s="4">
        <v>27.6</v>
      </c>
      <c r="AU266" s="4">
        <v>12</v>
      </c>
      <c r="AV266" s="4">
        <v>9</v>
      </c>
      <c r="AW266" s="4" t="s">
        <v>413</v>
      </c>
      <c r="AX266" s="4">
        <v>1.2354000000000001</v>
      </c>
      <c r="AY266" s="4">
        <v>1.4061999999999999</v>
      </c>
      <c r="AZ266" s="4">
        <v>2.6707999999999998</v>
      </c>
      <c r="BA266" s="4">
        <v>13.836</v>
      </c>
      <c r="BB266" s="4">
        <v>18.100000000000001</v>
      </c>
      <c r="BC266" s="4">
        <v>1.31</v>
      </c>
      <c r="BD266" s="4">
        <v>9.9879999999999995</v>
      </c>
      <c r="BE266" s="4">
        <v>3088.739</v>
      </c>
      <c r="BF266" s="4">
        <v>0</v>
      </c>
      <c r="BG266" s="4">
        <v>8.5380000000000003</v>
      </c>
      <c r="BH266" s="4">
        <v>4.9470000000000001</v>
      </c>
      <c r="BI266" s="4">
        <v>13.484999999999999</v>
      </c>
      <c r="BJ266" s="4">
        <v>7.3879999999999999</v>
      </c>
      <c r="BK266" s="4">
        <v>4.2809999999999997</v>
      </c>
      <c r="BL266" s="4">
        <v>11.669</v>
      </c>
      <c r="BM266" s="4">
        <v>6.8999999999999999E-3</v>
      </c>
      <c r="BQ266" s="4">
        <v>788.96900000000005</v>
      </c>
      <c r="BR266" s="4">
        <v>0.25811299999999998</v>
      </c>
      <c r="BS266" s="4">
        <v>-5</v>
      </c>
      <c r="BT266" s="4">
        <v>1.0778049999999999</v>
      </c>
      <c r="BU266" s="4">
        <v>6.3076369999999997</v>
      </c>
      <c r="BV266" s="4">
        <v>21.771661000000002</v>
      </c>
    </row>
    <row r="267" spans="1:74" x14ac:dyDescent="0.25">
      <c r="A267" s="2">
        <v>42801</v>
      </c>
      <c r="B267" s="3">
        <v>0.65584303240740738</v>
      </c>
      <c r="C267" s="4">
        <v>10.872</v>
      </c>
      <c r="D267" s="4">
        <v>0</v>
      </c>
      <c r="E267" s="4">
        <v>0</v>
      </c>
      <c r="F267" s="4">
        <v>310.5</v>
      </c>
      <c r="G267" s="4">
        <v>179.8</v>
      </c>
      <c r="H267" s="4">
        <v>-1.9</v>
      </c>
      <c r="J267" s="4">
        <v>4.05</v>
      </c>
      <c r="K267" s="4">
        <v>0.91579999999999995</v>
      </c>
      <c r="L267" s="4">
        <v>9.9568999999999992</v>
      </c>
      <c r="M267" s="4">
        <v>0</v>
      </c>
      <c r="N267" s="4">
        <v>284.36250000000001</v>
      </c>
      <c r="O267" s="4">
        <v>164.66470000000001</v>
      </c>
      <c r="P267" s="4">
        <v>449</v>
      </c>
      <c r="Q267" s="4">
        <v>246.06370000000001</v>
      </c>
      <c r="R267" s="4">
        <v>142.4871</v>
      </c>
      <c r="S267" s="4">
        <v>388.6</v>
      </c>
      <c r="T267" s="4">
        <v>0</v>
      </c>
      <c r="W267" s="4">
        <v>0</v>
      </c>
      <c r="X267" s="4">
        <v>3.7075999999999998</v>
      </c>
      <c r="Y267" s="4">
        <v>11.8</v>
      </c>
      <c r="Z267" s="4">
        <v>817</v>
      </c>
      <c r="AA267" s="4">
        <v>835</v>
      </c>
      <c r="AB267" s="4">
        <v>856</v>
      </c>
      <c r="AC267" s="4">
        <v>31</v>
      </c>
      <c r="AD267" s="4">
        <v>17.350000000000001</v>
      </c>
      <c r="AE267" s="4">
        <v>0.4</v>
      </c>
      <c r="AF267" s="4">
        <v>958</v>
      </c>
      <c r="AG267" s="4">
        <v>10</v>
      </c>
      <c r="AH267" s="4">
        <v>29</v>
      </c>
      <c r="AI267" s="4">
        <v>32</v>
      </c>
      <c r="AJ267" s="4">
        <v>190</v>
      </c>
      <c r="AK267" s="4">
        <v>190.2</v>
      </c>
      <c r="AL267" s="4">
        <v>3.3</v>
      </c>
      <c r="AM267" s="4">
        <v>196</v>
      </c>
      <c r="AN267" s="4" t="s">
        <v>155</v>
      </c>
      <c r="AO267" s="4">
        <v>2</v>
      </c>
      <c r="AP267" s="5">
        <v>0.86418981481481483</v>
      </c>
      <c r="AQ267" s="4">
        <v>47.159599999999998</v>
      </c>
      <c r="AR267" s="4">
        <v>-88.484110999999999</v>
      </c>
      <c r="AS267" s="4">
        <v>308.2</v>
      </c>
      <c r="AT267" s="4">
        <v>28.4</v>
      </c>
      <c r="AU267" s="4">
        <v>12</v>
      </c>
      <c r="AV267" s="4">
        <v>9</v>
      </c>
      <c r="AW267" s="4" t="s">
        <v>413</v>
      </c>
      <c r="AX267" s="4">
        <v>1.3</v>
      </c>
      <c r="AY267" s="4">
        <v>1.6354</v>
      </c>
      <c r="AZ267" s="4">
        <v>2.8</v>
      </c>
      <c r="BA267" s="4">
        <v>13.836</v>
      </c>
      <c r="BB267" s="4">
        <v>19.510000000000002</v>
      </c>
      <c r="BC267" s="4">
        <v>1.41</v>
      </c>
      <c r="BD267" s="4">
        <v>9.1920000000000002</v>
      </c>
      <c r="BE267" s="4">
        <v>3089.616</v>
      </c>
      <c r="BF267" s="4">
        <v>0</v>
      </c>
      <c r="BG267" s="4">
        <v>9.24</v>
      </c>
      <c r="BH267" s="4">
        <v>5.351</v>
      </c>
      <c r="BI267" s="4">
        <v>14.590999999999999</v>
      </c>
      <c r="BJ267" s="4">
        <v>7.9960000000000004</v>
      </c>
      <c r="BK267" s="4">
        <v>4.63</v>
      </c>
      <c r="BL267" s="4">
        <v>12.625999999999999</v>
      </c>
      <c r="BM267" s="4">
        <v>0</v>
      </c>
      <c r="BQ267" s="4">
        <v>836.50800000000004</v>
      </c>
      <c r="BR267" s="4">
        <v>0.232516</v>
      </c>
      <c r="BS267" s="4">
        <v>-5</v>
      </c>
      <c r="BT267" s="4">
        <v>1.0751949999999999</v>
      </c>
      <c r="BU267" s="4">
        <v>5.6821099999999998</v>
      </c>
      <c r="BV267" s="4">
        <v>21.718938999999999</v>
      </c>
    </row>
    <row r="268" spans="1:74" x14ac:dyDescent="0.25">
      <c r="A268" s="2">
        <v>42801</v>
      </c>
      <c r="B268" s="3">
        <v>0.65585460648148153</v>
      </c>
      <c r="C268" s="4">
        <v>10.574999999999999</v>
      </c>
      <c r="D268" s="4">
        <v>2.0000000000000001E-4</v>
      </c>
      <c r="E268" s="4">
        <v>2.3452769999999998</v>
      </c>
      <c r="F268" s="4">
        <v>310.5</v>
      </c>
      <c r="G268" s="4">
        <v>183.3</v>
      </c>
      <c r="H268" s="4">
        <v>-0.6</v>
      </c>
      <c r="J268" s="4">
        <v>5.09</v>
      </c>
      <c r="K268" s="4">
        <v>0.91800000000000004</v>
      </c>
      <c r="L268" s="4">
        <v>9.7073999999999998</v>
      </c>
      <c r="M268" s="4">
        <v>2.0000000000000001E-4</v>
      </c>
      <c r="N268" s="4">
        <v>285.07749999999999</v>
      </c>
      <c r="O268" s="4">
        <v>168.30670000000001</v>
      </c>
      <c r="P268" s="4">
        <v>453.4</v>
      </c>
      <c r="Q268" s="4">
        <v>246.92910000000001</v>
      </c>
      <c r="R268" s="4">
        <v>145.7843</v>
      </c>
      <c r="S268" s="4">
        <v>392.7</v>
      </c>
      <c r="T268" s="4">
        <v>0</v>
      </c>
      <c r="W268" s="4">
        <v>0</v>
      </c>
      <c r="X268" s="4">
        <v>4.6680999999999999</v>
      </c>
      <c r="Y268" s="4">
        <v>11.9</v>
      </c>
      <c r="Z268" s="4">
        <v>817</v>
      </c>
      <c r="AA268" s="4">
        <v>834</v>
      </c>
      <c r="AB268" s="4">
        <v>856</v>
      </c>
      <c r="AC268" s="4">
        <v>31.8</v>
      </c>
      <c r="AD268" s="4">
        <v>17.78</v>
      </c>
      <c r="AE268" s="4">
        <v>0.41</v>
      </c>
      <c r="AF268" s="4">
        <v>958</v>
      </c>
      <c r="AG268" s="4">
        <v>10</v>
      </c>
      <c r="AH268" s="4">
        <v>29</v>
      </c>
      <c r="AI268" s="4">
        <v>32</v>
      </c>
      <c r="AJ268" s="4">
        <v>190</v>
      </c>
      <c r="AK268" s="4">
        <v>190</v>
      </c>
      <c r="AL268" s="4">
        <v>3.4</v>
      </c>
      <c r="AM268" s="4">
        <v>196</v>
      </c>
      <c r="AN268" s="4" t="s">
        <v>155</v>
      </c>
      <c r="AO268" s="4">
        <v>2</v>
      </c>
      <c r="AP268" s="5">
        <v>0.86420138888888898</v>
      </c>
      <c r="AQ268" s="4">
        <v>47.159722000000002</v>
      </c>
      <c r="AR268" s="4">
        <v>-88.484121999999999</v>
      </c>
      <c r="AS268" s="4">
        <v>308.60000000000002</v>
      </c>
      <c r="AT268" s="4">
        <v>29.1</v>
      </c>
      <c r="AU268" s="4">
        <v>12</v>
      </c>
      <c r="AV268" s="4">
        <v>9</v>
      </c>
      <c r="AW268" s="4" t="s">
        <v>413</v>
      </c>
      <c r="AX268" s="4">
        <v>1.3353999999999999</v>
      </c>
      <c r="AY268" s="4">
        <v>1.7707999999999999</v>
      </c>
      <c r="AZ268" s="4">
        <v>2.8353999999999999</v>
      </c>
      <c r="BA268" s="4">
        <v>13.836</v>
      </c>
      <c r="BB268" s="4">
        <v>20.03</v>
      </c>
      <c r="BC268" s="4">
        <v>1.45</v>
      </c>
      <c r="BD268" s="4">
        <v>8.9329999999999998</v>
      </c>
      <c r="BE268" s="4">
        <v>3089.8649999999998</v>
      </c>
      <c r="BF268" s="4">
        <v>4.3999999999999997E-2</v>
      </c>
      <c r="BG268" s="4">
        <v>9.5020000000000007</v>
      </c>
      <c r="BH268" s="4">
        <v>5.61</v>
      </c>
      <c r="BI268" s="4">
        <v>15.113</v>
      </c>
      <c r="BJ268" s="4">
        <v>8.2309999999999999</v>
      </c>
      <c r="BK268" s="4">
        <v>4.859</v>
      </c>
      <c r="BL268" s="4">
        <v>13.09</v>
      </c>
      <c r="BM268" s="4">
        <v>0</v>
      </c>
      <c r="BQ268" s="4">
        <v>1080.3910000000001</v>
      </c>
      <c r="BR268" s="4">
        <v>0.28288000000000002</v>
      </c>
      <c r="BS268" s="4">
        <v>-5</v>
      </c>
      <c r="BT268" s="4">
        <v>1.0740000000000001</v>
      </c>
      <c r="BU268" s="4">
        <v>6.9128800000000004</v>
      </c>
      <c r="BV268" s="4">
        <v>21.694800000000001</v>
      </c>
    </row>
    <row r="269" spans="1:74" x14ac:dyDescent="0.25">
      <c r="A269" s="2">
        <v>42801</v>
      </c>
      <c r="B269" s="3">
        <v>0.65586618055555557</v>
      </c>
      <c r="C269" s="4">
        <v>9.5589999999999993</v>
      </c>
      <c r="D269" s="4">
        <v>8.0000000000000004E-4</v>
      </c>
      <c r="E269" s="4">
        <v>8.4482759999999999</v>
      </c>
      <c r="F269" s="4">
        <v>312.3</v>
      </c>
      <c r="G269" s="4">
        <v>195.9</v>
      </c>
      <c r="H269" s="4">
        <v>-0.5</v>
      </c>
      <c r="J269" s="4">
        <v>5.73</v>
      </c>
      <c r="K269" s="4">
        <v>0.92569999999999997</v>
      </c>
      <c r="L269" s="4">
        <v>8.8493999999999993</v>
      </c>
      <c r="M269" s="4">
        <v>8.0000000000000004E-4</v>
      </c>
      <c r="N269" s="4">
        <v>289.13600000000002</v>
      </c>
      <c r="O269" s="4">
        <v>181.3819</v>
      </c>
      <c r="P269" s="4">
        <v>470.5</v>
      </c>
      <c r="Q269" s="4">
        <v>250.52330000000001</v>
      </c>
      <c r="R269" s="4">
        <v>157.1592</v>
      </c>
      <c r="S269" s="4">
        <v>407.7</v>
      </c>
      <c r="T269" s="4">
        <v>0</v>
      </c>
      <c r="W269" s="4">
        <v>0</v>
      </c>
      <c r="X269" s="4">
        <v>5.3070000000000004</v>
      </c>
      <c r="Y269" s="4">
        <v>11.9</v>
      </c>
      <c r="Z269" s="4">
        <v>816</v>
      </c>
      <c r="AA269" s="4">
        <v>833</v>
      </c>
      <c r="AB269" s="4">
        <v>855</v>
      </c>
      <c r="AC269" s="4">
        <v>32</v>
      </c>
      <c r="AD269" s="4">
        <v>17.920000000000002</v>
      </c>
      <c r="AE269" s="4">
        <v>0.41</v>
      </c>
      <c r="AF269" s="4">
        <v>958</v>
      </c>
      <c r="AG269" s="4">
        <v>10</v>
      </c>
      <c r="AH269" s="4">
        <v>29</v>
      </c>
      <c r="AI269" s="4">
        <v>32</v>
      </c>
      <c r="AJ269" s="4">
        <v>190</v>
      </c>
      <c r="AK269" s="4">
        <v>190</v>
      </c>
      <c r="AL269" s="4">
        <v>3.5</v>
      </c>
      <c r="AM269" s="4">
        <v>196</v>
      </c>
      <c r="AN269" s="4" t="s">
        <v>155</v>
      </c>
      <c r="AO269" s="4">
        <v>2</v>
      </c>
      <c r="AP269" s="5">
        <v>0.86421296296296291</v>
      </c>
      <c r="AQ269" s="4">
        <v>47.159846000000002</v>
      </c>
      <c r="AR269" s="4">
        <v>-88.484128999999996</v>
      </c>
      <c r="AS269" s="4">
        <v>309.10000000000002</v>
      </c>
      <c r="AT269" s="4">
        <v>29.7</v>
      </c>
      <c r="AU269" s="4">
        <v>12</v>
      </c>
      <c r="AV269" s="4">
        <v>9</v>
      </c>
      <c r="AW269" s="4" t="s">
        <v>413</v>
      </c>
      <c r="AX269" s="4">
        <v>1.4</v>
      </c>
      <c r="AY269" s="4">
        <v>1.5813999999999999</v>
      </c>
      <c r="AZ269" s="4">
        <v>2.6876000000000002</v>
      </c>
      <c r="BA269" s="4">
        <v>13.836</v>
      </c>
      <c r="BB269" s="4">
        <v>22.07</v>
      </c>
      <c r="BC269" s="4">
        <v>1.59</v>
      </c>
      <c r="BD269" s="4">
        <v>8.0239999999999991</v>
      </c>
      <c r="BE269" s="4">
        <v>3090.8939999999998</v>
      </c>
      <c r="BF269" s="4">
        <v>0.17399999999999999</v>
      </c>
      <c r="BG269" s="4">
        <v>10.576000000000001</v>
      </c>
      <c r="BH269" s="4">
        <v>6.6340000000000003</v>
      </c>
      <c r="BI269" s="4">
        <v>17.21</v>
      </c>
      <c r="BJ269" s="4">
        <v>9.1630000000000003</v>
      </c>
      <c r="BK269" s="4">
        <v>5.7480000000000002</v>
      </c>
      <c r="BL269" s="4">
        <v>14.912000000000001</v>
      </c>
      <c r="BM269" s="4">
        <v>0</v>
      </c>
      <c r="BQ269" s="4">
        <v>1347.7729999999999</v>
      </c>
      <c r="BR269" s="4">
        <v>0.22597600000000001</v>
      </c>
      <c r="BS269" s="4">
        <v>-5</v>
      </c>
      <c r="BT269" s="4">
        <v>1.076281</v>
      </c>
      <c r="BU269" s="4">
        <v>5.5222889999999998</v>
      </c>
      <c r="BV269" s="4">
        <v>21.740870999999999</v>
      </c>
    </row>
    <row r="270" spans="1:74" x14ac:dyDescent="0.25">
      <c r="A270" s="2">
        <v>42801</v>
      </c>
      <c r="B270" s="3">
        <v>0.65587775462962961</v>
      </c>
      <c r="C270" s="4">
        <v>8.859</v>
      </c>
      <c r="D270" s="4">
        <v>-1.6999999999999999E-3</v>
      </c>
      <c r="E270" s="4">
        <v>-17.413792999999998</v>
      </c>
      <c r="F270" s="4">
        <v>316</v>
      </c>
      <c r="G270" s="4">
        <v>227.2</v>
      </c>
      <c r="H270" s="4">
        <v>-2.7</v>
      </c>
      <c r="J270" s="4">
        <v>6.6</v>
      </c>
      <c r="K270" s="4">
        <v>0.93110000000000004</v>
      </c>
      <c r="L270" s="4">
        <v>8.2491000000000003</v>
      </c>
      <c r="M270" s="4">
        <v>0</v>
      </c>
      <c r="N270" s="4">
        <v>294.209</v>
      </c>
      <c r="O270" s="4">
        <v>211.55340000000001</v>
      </c>
      <c r="P270" s="4">
        <v>505.8</v>
      </c>
      <c r="Q270" s="4">
        <v>254.9188</v>
      </c>
      <c r="R270" s="4">
        <v>183.3015</v>
      </c>
      <c r="S270" s="4">
        <v>438.2</v>
      </c>
      <c r="T270" s="4">
        <v>0</v>
      </c>
      <c r="W270" s="4">
        <v>0</v>
      </c>
      <c r="X270" s="4">
        <v>6.1424000000000003</v>
      </c>
      <c r="Y270" s="4">
        <v>11.8</v>
      </c>
      <c r="Z270" s="4">
        <v>816</v>
      </c>
      <c r="AA270" s="4">
        <v>833</v>
      </c>
      <c r="AB270" s="4">
        <v>855</v>
      </c>
      <c r="AC270" s="4">
        <v>32</v>
      </c>
      <c r="AD270" s="4">
        <v>17.920000000000002</v>
      </c>
      <c r="AE270" s="4">
        <v>0.41</v>
      </c>
      <c r="AF270" s="4">
        <v>958</v>
      </c>
      <c r="AG270" s="4">
        <v>10</v>
      </c>
      <c r="AH270" s="4">
        <v>29</v>
      </c>
      <c r="AI270" s="4">
        <v>32</v>
      </c>
      <c r="AJ270" s="4">
        <v>190</v>
      </c>
      <c r="AK270" s="4">
        <v>190.8</v>
      </c>
      <c r="AL270" s="4">
        <v>3.4</v>
      </c>
      <c r="AM270" s="4">
        <v>196</v>
      </c>
      <c r="AN270" s="4" t="s">
        <v>155</v>
      </c>
      <c r="AO270" s="4">
        <v>2</v>
      </c>
      <c r="AP270" s="5">
        <v>0.86422453703703705</v>
      </c>
      <c r="AQ270" s="4">
        <v>47.159970999999999</v>
      </c>
      <c r="AR270" s="4">
        <v>-88.484127000000001</v>
      </c>
      <c r="AS270" s="4">
        <v>309.5</v>
      </c>
      <c r="AT270" s="4">
        <v>30</v>
      </c>
      <c r="AU270" s="4">
        <v>12</v>
      </c>
      <c r="AV270" s="4">
        <v>9</v>
      </c>
      <c r="AW270" s="4" t="s">
        <v>413</v>
      </c>
      <c r="AX270" s="4">
        <v>1.4</v>
      </c>
      <c r="AY270" s="4">
        <v>1</v>
      </c>
      <c r="AZ270" s="4">
        <v>2.2999999999999998</v>
      </c>
      <c r="BA270" s="4">
        <v>13.836</v>
      </c>
      <c r="BB270" s="4">
        <v>23.74</v>
      </c>
      <c r="BC270" s="4">
        <v>1.72</v>
      </c>
      <c r="BD270" s="4">
        <v>7.4</v>
      </c>
      <c r="BE270" s="4">
        <v>3092.1860000000001</v>
      </c>
      <c r="BF270" s="4">
        <v>0</v>
      </c>
      <c r="BG270" s="4">
        <v>11.548999999999999</v>
      </c>
      <c r="BH270" s="4">
        <v>8.3049999999999997</v>
      </c>
      <c r="BI270" s="4">
        <v>19.853999999999999</v>
      </c>
      <c r="BJ270" s="4">
        <v>10.007</v>
      </c>
      <c r="BK270" s="4">
        <v>7.1959999999999997</v>
      </c>
      <c r="BL270" s="4">
        <v>17.202000000000002</v>
      </c>
      <c r="BM270" s="4">
        <v>0</v>
      </c>
      <c r="BQ270" s="4">
        <v>1674.1579999999999</v>
      </c>
      <c r="BR270" s="4">
        <v>0.179177</v>
      </c>
      <c r="BS270" s="4">
        <v>-5</v>
      </c>
      <c r="BT270" s="4">
        <v>1.0754779999999999</v>
      </c>
      <c r="BU270" s="4">
        <v>4.3786420000000001</v>
      </c>
      <c r="BV270" s="4">
        <v>21.724665000000002</v>
      </c>
    </row>
    <row r="271" spans="1:74" x14ac:dyDescent="0.25">
      <c r="A271" s="2">
        <v>42801</v>
      </c>
      <c r="B271" s="3">
        <v>0.65588932870370364</v>
      </c>
      <c r="C271" s="4">
        <v>8.5879999999999992</v>
      </c>
      <c r="D271" s="4">
        <v>2.0000000000000001E-4</v>
      </c>
      <c r="E271" s="4">
        <v>2.4066390000000002</v>
      </c>
      <c r="F271" s="4">
        <v>316.10000000000002</v>
      </c>
      <c r="G271" s="4">
        <v>241</v>
      </c>
      <c r="H271" s="4">
        <v>0</v>
      </c>
      <c r="J271" s="4">
        <v>7.89</v>
      </c>
      <c r="K271" s="4">
        <v>0.93320000000000003</v>
      </c>
      <c r="L271" s="4">
        <v>8.0142000000000007</v>
      </c>
      <c r="M271" s="4">
        <v>2.0000000000000001E-4</v>
      </c>
      <c r="N271" s="4">
        <v>295.0247</v>
      </c>
      <c r="O271" s="4">
        <v>224.86689999999999</v>
      </c>
      <c r="P271" s="4">
        <v>519.9</v>
      </c>
      <c r="Q271" s="4">
        <v>255.62549999999999</v>
      </c>
      <c r="R271" s="4">
        <v>194.83699999999999</v>
      </c>
      <c r="S271" s="4">
        <v>450.5</v>
      </c>
      <c r="T271" s="4">
        <v>0</v>
      </c>
      <c r="W271" s="4">
        <v>0</v>
      </c>
      <c r="X271" s="4">
        <v>7.3587999999999996</v>
      </c>
      <c r="Y271" s="4">
        <v>11.9</v>
      </c>
      <c r="Z271" s="4">
        <v>815</v>
      </c>
      <c r="AA271" s="4">
        <v>831</v>
      </c>
      <c r="AB271" s="4">
        <v>854</v>
      </c>
      <c r="AC271" s="4">
        <v>32</v>
      </c>
      <c r="AD271" s="4">
        <v>17.920000000000002</v>
      </c>
      <c r="AE271" s="4">
        <v>0.41</v>
      </c>
      <c r="AF271" s="4">
        <v>958</v>
      </c>
      <c r="AG271" s="4">
        <v>10</v>
      </c>
      <c r="AH271" s="4">
        <v>29</v>
      </c>
      <c r="AI271" s="4">
        <v>32</v>
      </c>
      <c r="AJ271" s="4">
        <v>190</v>
      </c>
      <c r="AK271" s="4">
        <v>191</v>
      </c>
      <c r="AL271" s="4">
        <v>3.4</v>
      </c>
      <c r="AM271" s="4">
        <v>196</v>
      </c>
      <c r="AN271" s="4" t="s">
        <v>155</v>
      </c>
      <c r="AO271" s="4">
        <v>2</v>
      </c>
      <c r="AP271" s="5">
        <v>0.86423611111111109</v>
      </c>
      <c r="AQ271" s="4">
        <v>47.160094999999998</v>
      </c>
      <c r="AR271" s="4">
        <v>-88.484120000000004</v>
      </c>
      <c r="AS271" s="4">
        <v>309.60000000000002</v>
      </c>
      <c r="AT271" s="4">
        <v>30.2</v>
      </c>
      <c r="AU271" s="4">
        <v>12</v>
      </c>
      <c r="AV271" s="4">
        <v>9</v>
      </c>
      <c r="AW271" s="4" t="s">
        <v>413</v>
      </c>
      <c r="AX271" s="4">
        <v>1.4354</v>
      </c>
      <c r="AY271" s="4">
        <v>1.1062000000000001</v>
      </c>
      <c r="AZ271" s="4">
        <v>2.3708</v>
      </c>
      <c r="BA271" s="4">
        <v>13.836</v>
      </c>
      <c r="BB271" s="4">
        <v>24.47</v>
      </c>
      <c r="BC271" s="4">
        <v>1.77</v>
      </c>
      <c r="BD271" s="4">
        <v>7.1589999999999998</v>
      </c>
      <c r="BE271" s="4">
        <v>3092.5390000000002</v>
      </c>
      <c r="BF271" s="4">
        <v>5.5E-2</v>
      </c>
      <c r="BG271" s="4">
        <v>11.922000000000001</v>
      </c>
      <c r="BH271" s="4">
        <v>9.0869999999999997</v>
      </c>
      <c r="BI271" s="4">
        <v>21.009</v>
      </c>
      <c r="BJ271" s="4">
        <v>10.33</v>
      </c>
      <c r="BK271" s="4">
        <v>7.8730000000000002</v>
      </c>
      <c r="BL271" s="4">
        <v>18.202999999999999</v>
      </c>
      <c r="BM271" s="4">
        <v>0</v>
      </c>
      <c r="BQ271" s="4">
        <v>2064.7280000000001</v>
      </c>
      <c r="BR271" s="4">
        <v>0.18265400000000001</v>
      </c>
      <c r="BS271" s="4">
        <v>-5</v>
      </c>
      <c r="BT271" s="4">
        <v>1.075761</v>
      </c>
      <c r="BU271" s="4">
        <v>4.4636069999999997</v>
      </c>
      <c r="BV271" s="4">
        <v>21.730371999999999</v>
      </c>
    </row>
    <row r="272" spans="1:74" x14ac:dyDescent="0.25">
      <c r="A272" s="2">
        <v>42801</v>
      </c>
      <c r="B272" s="3">
        <v>0.65590090277777779</v>
      </c>
      <c r="C272" s="4">
        <v>8.7129999999999992</v>
      </c>
      <c r="D272" s="4">
        <v>1.6000000000000001E-3</v>
      </c>
      <c r="E272" s="4">
        <v>15.632091000000001</v>
      </c>
      <c r="F272" s="4">
        <v>318.3</v>
      </c>
      <c r="G272" s="4">
        <v>256.5</v>
      </c>
      <c r="H272" s="4">
        <v>-2.2999999999999998</v>
      </c>
      <c r="J272" s="4">
        <v>8.74</v>
      </c>
      <c r="K272" s="4">
        <v>0.93230000000000002</v>
      </c>
      <c r="L272" s="4">
        <v>8.1222999999999992</v>
      </c>
      <c r="M272" s="4">
        <v>1.5E-3</v>
      </c>
      <c r="N272" s="4">
        <v>296.6943</v>
      </c>
      <c r="O272" s="4">
        <v>239.11109999999999</v>
      </c>
      <c r="P272" s="4">
        <v>535.79999999999995</v>
      </c>
      <c r="Q272" s="4">
        <v>257.07220000000001</v>
      </c>
      <c r="R272" s="4">
        <v>207.1789</v>
      </c>
      <c r="S272" s="4">
        <v>464.3</v>
      </c>
      <c r="T272" s="4">
        <v>0</v>
      </c>
      <c r="W272" s="4">
        <v>0</v>
      </c>
      <c r="X272" s="4">
        <v>8.1463999999999999</v>
      </c>
      <c r="Y272" s="4">
        <v>11.8</v>
      </c>
      <c r="Z272" s="4">
        <v>814</v>
      </c>
      <c r="AA272" s="4">
        <v>830</v>
      </c>
      <c r="AB272" s="4">
        <v>853</v>
      </c>
      <c r="AC272" s="4">
        <v>32</v>
      </c>
      <c r="AD272" s="4">
        <v>17.920000000000002</v>
      </c>
      <c r="AE272" s="4">
        <v>0.41</v>
      </c>
      <c r="AF272" s="4">
        <v>958</v>
      </c>
      <c r="AG272" s="4">
        <v>10</v>
      </c>
      <c r="AH272" s="4">
        <v>29</v>
      </c>
      <c r="AI272" s="4">
        <v>32</v>
      </c>
      <c r="AJ272" s="4">
        <v>190</v>
      </c>
      <c r="AK272" s="4">
        <v>191</v>
      </c>
      <c r="AL272" s="4">
        <v>3.5</v>
      </c>
      <c r="AM272" s="4">
        <v>196</v>
      </c>
      <c r="AN272" s="4" t="s">
        <v>155</v>
      </c>
      <c r="AO272" s="4">
        <v>2</v>
      </c>
      <c r="AP272" s="5">
        <v>0.86424768518518524</v>
      </c>
      <c r="AQ272" s="4">
        <v>47.160215000000001</v>
      </c>
      <c r="AR272" s="4">
        <v>-88.484116</v>
      </c>
      <c r="AS272" s="4">
        <v>309.8</v>
      </c>
      <c r="AT272" s="4">
        <v>29.7</v>
      </c>
      <c r="AU272" s="4">
        <v>12</v>
      </c>
      <c r="AV272" s="4">
        <v>9</v>
      </c>
      <c r="AW272" s="4" t="s">
        <v>413</v>
      </c>
      <c r="AX272" s="4">
        <v>1.5354000000000001</v>
      </c>
      <c r="AY272" s="4">
        <v>1.1938</v>
      </c>
      <c r="AZ272" s="4">
        <v>2.4291999999999998</v>
      </c>
      <c r="BA272" s="4">
        <v>13.836</v>
      </c>
      <c r="BB272" s="4">
        <v>24.12</v>
      </c>
      <c r="BC272" s="4">
        <v>1.74</v>
      </c>
      <c r="BD272" s="4">
        <v>7.2670000000000003</v>
      </c>
      <c r="BE272" s="4">
        <v>3091.8629999999998</v>
      </c>
      <c r="BF272" s="4">
        <v>0.35299999999999998</v>
      </c>
      <c r="BG272" s="4">
        <v>11.827</v>
      </c>
      <c r="BH272" s="4">
        <v>9.532</v>
      </c>
      <c r="BI272" s="4">
        <v>21.359000000000002</v>
      </c>
      <c r="BJ272" s="4">
        <v>10.247999999999999</v>
      </c>
      <c r="BK272" s="4">
        <v>8.2590000000000003</v>
      </c>
      <c r="BL272" s="4">
        <v>18.507000000000001</v>
      </c>
      <c r="BM272" s="4">
        <v>0</v>
      </c>
      <c r="BQ272" s="4">
        <v>2254.797</v>
      </c>
      <c r="BR272" s="4">
        <v>0.16393099999999999</v>
      </c>
      <c r="BS272" s="4">
        <v>-5</v>
      </c>
      <c r="BT272" s="4">
        <v>1.0767610000000001</v>
      </c>
      <c r="BU272" s="4">
        <v>4.0060640000000003</v>
      </c>
      <c r="BV272" s="4">
        <v>21.750571999999998</v>
      </c>
    </row>
    <row r="273" spans="1:74" x14ac:dyDescent="0.25">
      <c r="A273" s="2">
        <v>42801</v>
      </c>
      <c r="B273" s="3">
        <v>0.65591247685185183</v>
      </c>
      <c r="C273" s="4">
        <v>9.08</v>
      </c>
      <c r="D273" s="4">
        <v>1.1999999999999999E-3</v>
      </c>
      <c r="E273" s="4">
        <v>12.139811999999999</v>
      </c>
      <c r="F273" s="4">
        <v>318.8</v>
      </c>
      <c r="G273" s="4">
        <v>256.60000000000002</v>
      </c>
      <c r="H273" s="4">
        <v>-2</v>
      </c>
      <c r="J273" s="4">
        <v>8.9</v>
      </c>
      <c r="K273" s="4">
        <v>0.92930000000000001</v>
      </c>
      <c r="L273" s="4">
        <v>8.4376999999999995</v>
      </c>
      <c r="M273" s="4">
        <v>1.1000000000000001E-3</v>
      </c>
      <c r="N273" s="4">
        <v>296.24880000000002</v>
      </c>
      <c r="O273" s="4">
        <v>238.4487</v>
      </c>
      <c r="P273" s="4">
        <v>534.70000000000005</v>
      </c>
      <c r="Q273" s="4">
        <v>256.9434</v>
      </c>
      <c r="R273" s="4">
        <v>206.81200000000001</v>
      </c>
      <c r="S273" s="4">
        <v>463.8</v>
      </c>
      <c r="T273" s="4">
        <v>0</v>
      </c>
      <c r="W273" s="4">
        <v>0</v>
      </c>
      <c r="X273" s="4">
        <v>8.2704000000000004</v>
      </c>
      <c r="Y273" s="4">
        <v>11.8</v>
      </c>
      <c r="Z273" s="4">
        <v>815</v>
      </c>
      <c r="AA273" s="4">
        <v>830</v>
      </c>
      <c r="AB273" s="4">
        <v>854</v>
      </c>
      <c r="AC273" s="4">
        <v>32.799999999999997</v>
      </c>
      <c r="AD273" s="4">
        <v>18.34</v>
      </c>
      <c r="AE273" s="4">
        <v>0.42</v>
      </c>
      <c r="AF273" s="4">
        <v>958</v>
      </c>
      <c r="AG273" s="4">
        <v>10</v>
      </c>
      <c r="AH273" s="4">
        <v>29</v>
      </c>
      <c r="AI273" s="4">
        <v>32</v>
      </c>
      <c r="AJ273" s="4">
        <v>190</v>
      </c>
      <c r="AK273" s="4">
        <v>191</v>
      </c>
      <c r="AL273" s="4">
        <v>3.3</v>
      </c>
      <c r="AM273" s="4">
        <v>196</v>
      </c>
      <c r="AN273" s="4" t="s">
        <v>155</v>
      </c>
      <c r="AO273" s="4">
        <v>2</v>
      </c>
      <c r="AP273" s="5">
        <v>0.86425925925925917</v>
      </c>
      <c r="AQ273" s="4">
        <v>47.160333000000001</v>
      </c>
      <c r="AR273" s="4">
        <v>-88.484108000000006</v>
      </c>
      <c r="AS273" s="4">
        <v>310.10000000000002</v>
      </c>
      <c r="AT273" s="4">
        <v>28.7</v>
      </c>
      <c r="AU273" s="4">
        <v>12</v>
      </c>
      <c r="AV273" s="4">
        <v>9</v>
      </c>
      <c r="AW273" s="4" t="s">
        <v>413</v>
      </c>
      <c r="AX273" s="4">
        <v>1.6</v>
      </c>
      <c r="AY273" s="4">
        <v>1.070729</v>
      </c>
      <c r="AZ273" s="4">
        <v>2.3353649999999999</v>
      </c>
      <c r="BA273" s="4">
        <v>13.836</v>
      </c>
      <c r="BB273" s="4">
        <v>23.18</v>
      </c>
      <c r="BC273" s="4">
        <v>1.68</v>
      </c>
      <c r="BD273" s="4">
        <v>7.6120000000000001</v>
      </c>
      <c r="BE273" s="4">
        <v>3091.4340000000002</v>
      </c>
      <c r="BF273" s="4">
        <v>0.26300000000000001</v>
      </c>
      <c r="BG273" s="4">
        <v>11.367000000000001</v>
      </c>
      <c r="BH273" s="4">
        <v>9.1489999999999991</v>
      </c>
      <c r="BI273" s="4">
        <v>20.515000000000001</v>
      </c>
      <c r="BJ273" s="4">
        <v>9.8580000000000005</v>
      </c>
      <c r="BK273" s="4">
        <v>7.9349999999999996</v>
      </c>
      <c r="BL273" s="4">
        <v>17.792999999999999</v>
      </c>
      <c r="BM273" s="4">
        <v>0</v>
      </c>
      <c r="BQ273" s="4">
        <v>2203.2449999999999</v>
      </c>
      <c r="BR273" s="4">
        <v>0.15928300000000001</v>
      </c>
      <c r="BS273" s="4">
        <v>-5</v>
      </c>
      <c r="BT273" s="4">
        <v>1.0754779999999999</v>
      </c>
      <c r="BU273" s="4">
        <v>3.8924780000000001</v>
      </c>
      <c r="BV273" s="4">
        <v>21.724656</v>
      </c>
    </row>
    <row r="274" spans="1:74" x14ac:dyDescent="0.25">
      <c r="A274" s="2">
        <v>42801</v>
      </c>
      <c r="B274" s="3">
        <v>0.65592405092592598</v>
      </c>
      <c r="C274" s="4">
        <v>9.08</v>
      </c>
      <c r="D274" s="4">
        <v>2.0000000000000001E-4</v>
      </c>
      <c r="E274" s="4">
        <v>2.343369</v>
      </c>
      <c r="F274" s="4">
        <v>325.89999999999998</v>
      </c>
      <c r="G274" s="4">
        <v>249</v>
      </c>
      <c r="H274" s="4">
        <v>0.3</v>
      </c>
      <c r="J274" s="4">
        <v>8.66</v>
      </c>
      <c r="K274" s="4">
        <v>0.92930000000000001</v>
      </c>
      <c r="L274" s="4">
        <v>8.4375999999999998</v>
      </c>
      <c r="M274" s="4">
        <v>2.0000000000000001E-4</v>
      </c>
      <c r="N274" s="4">
        <v>302.83879999999999</v>
      </c>
      <c r="O274" s="4">
        <v>231.3603</v>
      </c>
      <c r="P274" s="4">
        <v>534.20000000000005</v>
      </c>
      <c r="Q274" s="4">
        <v>262.74169999999998</v>
      </c>
      <c r="R274" s="4">
        <v>200.72730000000001</v>
      </c>
      <c r="S274" s="4">
        <v>463.5</v>
      </c>
      <c r="T274" s="4">
        <v>0.30580000000000002</v>
      </c>
      <c r="W274" s="4">
        <v>0</v>
      </c>
      <c r="X274" s="4">
        <v>8.0442999999999998</v>
      </c>
      <c r="Y274" s="4">
        <v>11.9</v>
      </c>
      <c r="Z274" s="4">
        <v>815</v>
      </c>
      <c r="AA274" s="4">
        <v>830</v>
      </c>
      <c r="AB274" s="4">
        <v>855</v>
      </c>
      <c r="AC274" s="4">
        <v>33</v>
      </c>
      <c r="AD274" s="4">
        <v>18.48</v>
      </c>
      <c r="AE274" s="4">
        <v>0.42</v>
      </c>
      <c r="AF274" s="4">
        <v>958</v>
      </c>
      <c r="AG274" s="4">
        <v>10</v>
      </c>
      <c r="AH274" s="4">
        <v>28.239000000000001</v>
      </c>
      <c r="AI274" s="4">
        <v>32</v>
      </c>
      <c r="AJ274" s="4">
        <v>190</v>
      </c>
      <c r="AK274" s="4">
        <v>191</v>
      </c>
      <c r="AL274" s="4">
        <v>3.4</v>
      </c>
      <c r="AM274" s="4">
        <v>196</v>
      </c>
      <c r="AN274" s="4" t="s">
        <v>155</v>
      </c>
      <c r="AO274" s="4">
        <v>2</v>
      </c>
      <c r="AP274" s="5">
        <v>0.86427083333333332</v>
      </c>
      <c r="AQ274" s="4">
        <v>47.160445000000003</v>
      </c>
      <c r="AR274" s="4">
        <v>-88.484088</v>
      </c>
      <c r="AS274" s="4">
        <v>310.39999999999998</v>
      </c>
      <c r="AT274" s="4">
        <v>28.4</v>
      </c>
      <c r="AU274" s="4">
        <v>12</v>
      </c>
      <c r="AV274" s="4">
        <v>9</v>
      </c>
      <c r="AW274" s="4" t="s">
        <v>413</v>
      </c>
      <c r="AX274" s="4">
        <v>1.635335</v>
      </c>
      <c r="AY274" s="4">
        <v>1.3413409999999999</v>
      </c>
      <c r="AZ274" s="4">
        <v>2.5413410000000001</v>
      </c>
      <c r="BA274" s="4">
        <v>13.836</v>
      </c>
      <c r="BB274" s="4">
        <v>23.19</v>
      </c>
      <c r="BC274" s="4">
        <v>1.68</v>
      </c>
      <c r="BD274" s="4">
        <v>7.6130000000000004</v>
      </c>
      <c r="BE274" s="4">
        <v>3091.7579999999998</v>
      </c>
      <c r="BF274" s="4">
        <v>5.0999999999999997E-2</v>
      </c>
      <c r="BG274" s="4">
        <v>11.621</v>
      </c>
      <c r="BH274" s="4">
        <v>8.8780000000000001</v>
      </c>
      <c r="BI274" s="4">
        <v>20.498999999999999</v>
      </c>
      <c r="BJ274" s="4">
        <v>10.082000000000001</v>
      </c>
      <c r="BK274" s="4">
        <v>7.702</v>
      </c>
      <c r="BL274" s="4">
        <v>17.785</v>
      </c>
      <c r="BM274" s="4">
        <v>3.5999999999999999E-3</v>
      </c>
      <c r="BQ274" s="4">
        <v>2143.2429999999999</v>
      </c>
      <c r="BR274" s="4">
        <v>0.219358</v>
      </c>
      <c r="BS274" s="4">
        <v>-5</v>
      </c>
      <c r="BT274" s="4">
        <v>1.0727169999999999</v>
      </c>
      <c r="BU274" s="4">
        <v>5.3605609999999997</v>
      </c>
      <c r="BV274" s="4">
        <v>21.668883000000001</v>
      </c>
    </row>
    <row r="275" spans="1:74" x14ac:dyDescent="0.25">
      <c r="A275" s="2">
        <v>42801</v>
      </c>
      <c r="B275" s="3">
        <v>0.65593562500000002</v>
      </c>
      <c r="C275" s="4">
        <v>9.08</v>
      </c>
      <c r="D275" s="4">
        <v>1E-3</v>
      </c>
      <c r="E275" s="4">
        <v>10</v>
      </c>
      <c r="F275" s="4">
        <v>329.9</v>
      </c>
      <c r="G275" s="4">
        <v>243.8</v>
      </c>
      <c r="H275" s="4">
        <v>-3</v>
      </c>
      <c r="J275" s="4">
        <v>8.3800000000000008</v>
      </c>
      <c r="K275" s="4">
        <v>0.92930000000000001</v>
      </c>
      <c r="L275" s="4">
        <v>8.4376999999999995</v>
      </c>
      <c r="M275" s="4">
        <v>8.9999999999999998E-4</v>
      </c>
      <c r="N275" s="4">
        <v>306.57100000000003</v>
      </c>
      <c r="O275" s="4">
        <v>226.51259999999999</v>
      </c>
      <c r="P275" s="4">
        <v>533.1</v>
      </c>
      <c r="Q275" s="4">
        <v>265.97980000000001</v>
      </c>
      <c r="R275" s="4">
        <v>196.5214</v>
      </c>
      <c r="S275" s="4">
        <v>462.5</v>
      </c>
      <c r="T275" s="4">
        <v>0</v>
      </c>
      <c r="W275" s="4">
        <v>0</v>
      </c>
      <c r="X275" s="4">
        <v>7.7910000000000004</v>
      </c>
      <c r="Y275" s="4">
        <v>11.8</v>
      </c>
      <c r="Z275" s="4">
        <v>815</v>
      </c>
      <c r="AA275" s="4">
        <v>831</v>
      </c>
      <c r="AB275" s="4">
        <v>855</v>
      </c>
      <c r="AC275" s="4">
        <v>33</v>
      </c>
      <c r="AD275" s="4">
        <v>18.48</v>
      </c>
      <c r="AE275" s="4">
        <v>0.42</v>
      </c>
      <c r="AF275" s="4">
        <v>958</v>
      </c>
      <c r="AG275" s="4">
        <v>10</v>
      </c>
      <c r="AH275" s="4">
        <v>28</v>
      </c>
      <c r="AI275" s="4">
        <v>32</v>
      </c>
      <c r="AJ275" s="4">
        <v>190</v>
      </c>
      <c r="AK275" s="4">
        <v>191</v>
      </c>
      <c r="AL275" s="4">
        <v>3.4</v>
      </c>
      <c r="AM275" s="4">
        <v>196</v>
      </c>
      <c r="AN275" s="4" t="s">
        <v>155</v>
      </c>
      <c r="AO275" s="4">
        <v>2</v>
      </c>
      <c r="AP275" s="5">
        <v>0.86428240740740747</v>
      </c>
      <c r="AQ275" s="4">
        <v>47.160553</v>
      </c>
      <c r="AR275" s="4">
        <v>-88.484053000000003</v>
      </c>
      <c r="AS275" s="4">
        <v>310.60000000000002</v>
      </c>
      <c r="AT275" s="4">
        <v>27.6</v>
      </c>
      <c r="AU275" s="4">
        <v>12</v>
      </c>
      <c r="AV275" s="4">
        <v>9</v>
      </c>
      <c r="AW275" s="4" t="s">
        <v>413</v>
      </c>
      <c r="AX275" s="4">
        <v>1.4876</v>
      </c>
      <c r="AY275" s="4">
        <v>1.6354</v>
      </c>
      <c r="AZ275" s="4">
        <v>2.7646000000000002</v>
      </c>
      <c r="BA275" s="4">
        <v>13.836</v>
      </c>
      <c r="BB275" s="4">
        <v>23.18</v>
      </c>
      <c r="BC275" s="4">
        <v>1.68</v>
      </c>
      <c r="BD275" s="4">
        <v>7.6130000000000004</v>
      </c>
      <c r="BE275" s="4">
        <v>3091.5070000000001</v>
      </c>
      <c r="BF275" s="4">
        <v>0.217</v>
      </c>
      <c r="BG275" s="4">
        <v>11.763</v>
      </c>
      <c r="BH275" s="4">
        <v>8.6910000000000007</v>
      </c>
      <c r="BI275" s="4">
        <v>20.454000000000001</v>
      </c>
      <c r="BJ275" s="4">
        <v>10.205</v>
      </c>
      <c r="BK275" s="4">
        <v>7.54</v>
      </c>
      <c r="BL275" s="4">
        <v>17.745999999999999</v>
      </c>
      <c r="BM275" s="4">
        <v>0</v>
      </c>
      <c r="BQ275" s="4">
        <v>2075.5790000000002</v>
      </c>
      <c r="BR275" s="4">
        <v>0.180925</v>
      </c>
      <c r="BS275" s="4">
        <v>-5</v>
      </c>
      <c r="BT275" s="4">
        <v>1.069717</v>
      </c>
      <c r="BU275" s="4">
        <v>4.4213550000000001</v>
      </c>
      <c r="BV275" s="4">
        <v>21.608283</v>
      </c>
    </row>
    <row r="276" spans="1:74" x14ac:dyDescent="0.25">
      <c r="A276" s="2">
        <v>42801</v>
      </c>
      <c r="B276" s="3">
        <v>0.65594719907407406</v>
      </c>
      <c r="C276" s="4">
        <v>8.9849999999999994</v>
      </c>
      <c r="D276" s="4">
        <v>1E-3</v>
      </c>
      <c r="E276" s="4">
        <v>10</v>
      </c>
      <c r="F276" s="4">
        <v>333.6</v>
      </c>
      <c r="G276" s="4">
        <v>237.3</v>
      </c>
      <c r="H276" s="4">
        <v>0.2</v>
      </c>
      <c r="J276" s="4">
        <v>8.3000000000000007</v>
      </c>
      <c r="K276" s="4">
        <v>0.93</v>
      </c>
      <c r="L276" s="4">
        <v>8.3559999999999999</v>
      </c>
      <c r="M276" s="4">
        <v>8.9999999999999998E-4</v>
      </c>
      <c r="N276" s="4">
        <v>310.25900000000001</v>
      </c>
      <c r="O276" s="4">
        <v>220.67580000000001</v>
      </c>
      <c r="P276" s="4">
        <v>530.9</v>
      </c>
      <c r="Q276" s="4">
        <v>269.17939999999999</v>
      </c>
      <c r="R276" s="4">
        <v>191.45740000000001</v>
      </c>
      <c r="S276" s="4">
        <v>460.6</v>
      </c>
      <c r="T276" s="4">
        <v>0.23350000000000001</v>
      </c>
      <c r="W276" s="4">
        <v>0</v>
      </c>
      <c r="X276" s="4">
        <v>7.7192999999999996</v>
      </c>
      <c r="Y276" s="4">
        <v>11.9</v>
      </c>
      <c r="Z276" s="4">
        <v>815</v>
      </c>
      <c r="AA276" s="4">
        <v>832</v>
      </c>
      <c r="AB276" s="4">
        <v>853</v>
      </c>
      <c r="AC276" s="4">
        <v>33</v>
      </c>
      <c r="AD276" s="4">
        <v>18.48</v>
      </c>
      <c r="AE276" s="4">
        <v>0.42</v>
      </c>
      <c r="AF276" s="4">
        <v>958</v>
      </c>
      <c r="AG276" s="4">
        <v>10</v>
      </c>
      <c r="AH276" s="4">
        <v>28.760999999999999</v>
      </c>
      <c r="AI276" s="4">
        <v>32</v>
      </c>
      <c r="AJ276" s="4">
        <v>190.8</v>
      </c>
      <c r="AK276" s="4">
        <v>191</v>
      </c>
      <c r="AL276" s="4">
        <v>3.5</v>
      </c>
      <c r="AM276" s="4">
        <v>196</v>
      </c>
      <c r="AN276" s="4" t="s">
        <v>155</v>
      </c>
      <c r="AO276" s="4">
        <v>2</v>
      </c>
      <c r="AP276" s="5">
        <v>0.86429398148148151</v>
      </c>
      <c r="AQ276" s="4">
        <v>47.16066</v>
      </c>
      <c r="AR276" s="4">
        <v>-88.484019000000004</v>
      </c>
      <c r="AS276" s="4">
        <v>311</v>
      </c>
      <c r="AT276" s="4">
        <v>26.9</v>
      </c>
      <c r="AU276" s="4">
        <v>12</v>
      </c>
      <c r="AV276" s="4">
        <v>9</v>
      </c>
      <c r="AW276" s="4" t="s">
        <v>413</v>
      </c>
      <c r="AX276" s="4">
        <v>1.1000000000000001</v>
      </c>
      <c r="AY276" s="4">
        <v>1.7</v>
      </c>
      <c r="AZ276" s="4">
        <v>2.7</v>
      </c>
      <c r="BA276" s="4">
        <v>13.836</v>
      </c>
      <c r="BB276" s="4">
        <v>23.42</v>
      </c>
      <c r="BC276" s="4">
        <v>1.69</v>
      </c>
      <c r="BD276" s="4">
        <v>7.5229999999999997</v>
      </c>
      <c r="BE276" s="4">
        <v>3091.6379999999999</v>
      </c>
      <c r="BF276" s="4">
        <v>0.219</v>
      </c>
      <c r="BG276" s="4">
        <v>12.021000000000001</v>
      </c>
      <c r="BH276" s="4">
        <v>8.5500000000000007</v>
      </c>
      <c r="BI276" s="4">
        <v>20.571999999999999</v>
      </c>
      <c r="BJ276" s="4">
        <v>10.43</v>
      </c>
      <c r="BK276" s="4">
        <v>7.4180000000000001</v>
      </c>
      <c r="BL276" s="4">
        <v>17.847999999999999</v>
      </c>
      <c r="BM276" s="4">
        <v>2.8E-3</v>
      </c>
      <c r="BQ276" s="4">
        <v>2076.6660000000002</v>
      </c>
      <c r="BR276" s="4">
        <v>0.169849</v>
      </c>
      <c r="BS276" s="4">
        <v>-5</v>
      </c>
      <c r="BT276" s="4">
        <v>1.072044</v>
      </c>
      <c r="BU276" s="4">
        <v>4.1506850000000002</v>
      </c>
      <c r="BV276" s="4">
        <v>21.655289</v>
      </c>
    </row>
    <row r="277" spans="1:74" x14ac:dyDescent="0.25">
      <c r="A277" s="2">
        <v>42801</v>
      </c>
      <c r="B277" s="3">
        <v>0.6559587731481481</v>
      </c>
      <c r="C277" s="4">
        <v>8.9060000000000006</v>
      </c>
      <c r="D277" s="4">
        <v>1.6999999999999999E-3</v>
      </c>
      <c r="E277" s="4">
        <v>17.163062</v>
      </c>
      <c r="F277" s="4">
        <v>340.1</v>
      </c>
      <c r="G277" s="4">
        <v>232.1</v>
      </c>
      <c r="H277" s="4">
        <v>-1.6</v>
      </c>
      <c r="J277" s="4">
        <v>8.32</v>
      </c>
      <c r="K277" s="4">
        <v>0.93059999999999998</v>
      </c>
      <c r="L277" s="4">
        <v>8.2881</v>
      </c>
      <c r="M277" s="4">
        <v>1.6000000000000001E-3</v>
      </c>
      <c r="N277" s="4">
        <v>316.5412</v>
      </c>
      <c r="O277" s="4">
        <v>215.9538</v>
      </c>
      <c r="P277" s="4">
        <v>532.5</v>
      </c>
      <c r="Q277" s="4">
        <v>274.62990000000002</v>
      </c>
      <c r="R277" s="4">
        <v>187.36060000000001</v>
      </c>
      <c r="S277" s="4">
        <v>462</v>
      </c>
      <c r="T277" s="4">
        <v>0</v>
      </c>
      <c r="W277" s="4">
        <v>0</v>
      </c>
      <c r="X277" s="4">
        <v>7.7435</v>
      </c>
      <c r="Y277" s="4">
        <v>11.9</v>
      </c>
      <c r="Z277" s="4">
        <v>815</v>
      </c>
      <c r="AA277" s="4">
        <v>832</v>
      </c>
      <c r="AB277" s="4">
        <v>854</v>
      </c>
      <c r="AC277" s="4">
        <v>33</v>
      </c>
      <c r="AD277" s="4">
        <v>18.48</v>
      </c>
      <c r="AE277" s="4">
        <v>0.42</v>
      </c>
      <c r="AF277" s="4">
        <v>958</v>
      </c>
      <c r="AG277" s="4">
        <v>10</v>
      </c>
      <c r="AH277" s="4">
        <v>29</v>
      </c>
      <c r="AI277" s="4">
        <v>32</v>
      </c>
      <c r="AJ277" s="4">
        <v>191</v>
      </c>
      <c r="AK277" s="4">
        <v>191</v>
      </c>
      <c r="AL277" s="4">
        <v>3.4</v>
      </c>
      <c r="AM277" s="4">
        <v>196</v>
      </c>
      <c r="AN277" s="4" t="s">
        <v>155</v>
      </c>
      <c r="AO277" s="4">
        <v>2</v>
      </c>
      <c r="AP277" s="5">
        <v>0.86430555555555555</v>
      </c>
      <c r="AQ277" s="4">
        <v>47.160763000000003</v>
      </c>
      <c r="AR277" s="4">
        <v>-88.483982999999995</v>
      </c>
      <c r="AS277" s="4">
        <v>311.2</v>
      </c>
      <c r="AT277" s="4">
        <v>26</v>
      </c>
      <c r="AU277" s="4">
        <v>12</v>
      </c>
      <c r="AV277" s="4">
        <v>9</v>
      </c>
      <c r="AW277" s="4" t="s">
        <v>413</v>
      </c>
      <c r="AX277" s="4">
        <v>1.1000000000000001</v>
      </c>
      <c r="AY277" s="4">
        <v>1.7354000000000001</v>
      </c>
      <c r="AZ277" s="4">
        <v>2.7</v>
      </c>
      <c r="BA277" s="4">
        <v>13.836</v>
      </c>
      <c r="BB277" s="4">
        <v>23.62</v>
      </c>
      <c r="BC277" s="4">
        <v>1.71</v>
      </c>
      <c r="BD277" s="4">
        <v>7.4560000000000004</v>
      </c>
      <c r="BE277" s="4">
        <v>3091.5149999999999</v>
      </c>
      <c r="BF277" s="4">
        <v>0.379</v>
      </c>
      <c r="BG277" s="4">
        <v>12.365</v>
      </c>
      <c r="BH277" s="4">
        <v>8.4359999999999999</v>
      </c>
      <c r="BI277" s="4">
        <v>20.8</v>
      </c>
      <c r="BJ277" s="4">
        <v>10.728</v>
      </c>
      <c r="BK277" s="4">
        <v>7.319</v>
      </c>
      <c r="BL277" s="4">
        <v>18.045999999999999</v>
      </c>
      <c r="BM277" s="4">
        <v>0</v>
      </c>
      <c r="BQ277" s="4">
        <v>2100.165</v>
      </c>
      <c r="BR277" s="4">
        <v>0.138516</v>
      </c>
      <c r="BS277" s="4">
        <v>-5</v>
      </c>
      <c r="BT277" s="4">
        <v>1.0707169999999999</v>
      </c>
      <c r="BU277" s="4">
        <v>3.3849849999999999</v>
      </c>
      <c r="BV277" s="4">
        <v>21.628482999999999</v>
      </c>
    </row>
    <row r="278" spans="1:74" x14ac:dyDescent="0.25">
      <c r="A278" s="2">
        <v>42801</v>
      </c>
      <c r="B278" s="3">
        <v>0.65597034722222225</v>
      </c>
      <c r="C278" s="4">
        <v>8.8789999999999996</v>
      </c>
      <c r="D278" s="4">
        <v>2.5000000000000001E-3</v>
      </c>
      <c r="E278" s="4">
        <v>25.491667</v>
      </c>
      <c r="F278" s="4">
        <v>344</v>
      </c>
      <c r="G278" s="4">
        <v>231.9</v>
      </c>
      <c r="H278" s="4">
        <v>-3.3</v>
      </c>
      <c r="J278" s="4">
        <v>8.4700000000000006</v>
      </c>
      <c r="K278" s="4">
        <v>0.93079999999999996</v>
      </c>
      <c r="L278" s="4">
        <v>8.2642000000000007</v>
      </c>
      <c r="M278" s="4">
        <v>2.3999999999999998E-3</v>
      </c>
      <c r="N278" s="4">
        <v>320.15449999999998</v>
      </c>
      <c r="O278" s="4">
        <v>215.84520000000001</v>
      </c>
      <c r="P278" s="4">
        <v>536</v>
      </c>
      <c r="Q278" s="4">
        <v>277.7647</v>
      </c>
      <c r="R278" s="4">
        <v>187.2664</v>
      </c>
      <c r="S278" s="4">
        <v>465</v>
      </c>
      <c r="T278" s="4">
        <v>0</v>
      </c>
      <c r="W278" s="4">
        <v>0</v>
      </c>
      <c r="X278" s="4">
        <v>7.8874000000000004</v>
      </c>
      <c r="Y278" s="4">
        <v>11.9</v>
      </c>
      <c r="Z278" s="4">
        <v>815</v>
      </c>
      <c r="AA278" s="4">
        <v>833</v>
      </c>
      <c r="AB278" s="4">
        <v>854</v>
      </c>
      <c r="AC278" s="4">
        <v>33</v>
      </c>
      <c r="AD278" s="4">
        <v>18.48</v>
      </c>
      <c r="AE278" s="4">
        <v>0.42</v>
      </c>
      <c r="AF278" s="4">
        <v>958</v>
      </c>
      <c r="AG278" s="4">
        <v>10</v>
      </c>
      <c r="AH278" s="4">
        <v>29</v>
      </c>
      <c r="AI278" s="4">
        <v>32</v>
      </c>
      <c r="AJ278" s="4">
        <v>191</v>
      </c>
      <c r="AK278" s="4">
        <v>191</v>
      </c>
      <c r="AL278" s="4">
        <v>3.3</v>
      </c>
      <c r="AM278" s="4">
        <v>196</v>
      </c>
      <c r="AN278" s="4" t="s">
        <v>155</v>
      </c>
      <c r="AO278" s="4">
        <v>2</v>
      </c>
      <c r="AP278" s="5">
        <v>0.86431712962962959</v>
      </c>
      <c r="AQ278" s="4">
        <v>47.160865999999999</v>
      </c>
      <c r="AR278" s="4">
        <v>-88.483952000000002</v>
      </c>
      <c r="AS278" s="4">
        <v>311.39999999999998</v>
      </c>
      <c r="AT278" s="4">
        <v>25.7</v>
      </c>
      <c r="AU278" s="4">
        <v>12</v>
      </c>
      <c r="AV278" s="4">
        <v>9</v>
      </c>
      <c r="AW278" s="4" t="s">
        <v>413</v>
      </c>
      <c r="AX278" s="4">
        <v>1.1000000000000001</v>
      </c>
      <c r="AY278" s="4">
        <v>1.8353999999999999</v>
      </c>
      <c r="AZ278" s="4">
        <v>2.7</v>
      </c>
      <c r="BA278" s="4">
        <v>13.836</v>
      </c>
      <c r="BB278" s="4">
        <v>23.69</v>
      </c>
      <c r="BC278" s="4">
        <v>1.71</v>
      </c>
      <c r="BD278" s="4">
        <v>7.4379999999999997</v>
      </c>
      <c r="BE278" s="4">
        <v>3091.2649999999999</v>
      </c>
      <c r="BF278" s="4">
        <v>0.56499999999999995</v>
      </c>
      <c r="BG278" s="4">
        <v>12.541</v>
      </c>
      <c r="BH278" s="4">
        <v>8.4550000000000001</v>
      </c>
      <c r="BI278" s="4">
        <v>20.995999999999999</v>
      </c>
      <c r="BJ278" s="4">
        <v>10.881</v>
      </c>
      <c r="BK278" s="4">
        <v>7.3360000000000003</v>
      </c>
      <c r="BL278" s="4">
        <v>18.216000000000001</v>
      </c>
      <c r="BM278" s="4">
        <v>0</v>
      </c>
      <c r="BQ278" s="4">
        <v>2145.1930000000002</v>
      </c>
      <c r="BR278" s="4">
        <v>0.17594299999999999</v>
      </c>
      <c r="BS278" s="4">
        <v>-5</v>
      </c>
      <c r="BT278" s="4">
        <v>1.0707610000000001</v>
      </c>
      <c r="BU278" s="4">
        <v>4.299607</v>
      </c>
      <c r="BV278" s="4">
        <v>21.629372</v>
      </c>
    </row>
    <row r="279" spans="1:74" x14ac:dyDescent="0.25">
      <c r="A279" s="2">
        <v>42801</v>
      </c>
      <c r="B279" s="3">
        <v>0.65598192129629629</v>
      </c>
      <c r="C279" s="4">
        <v>8.8970000000000002</v>
      </c>
      <c r="D279" s="4">
        <v>3.0000000000000001E-3</v>
      </c>
      <c r="E279" s="4">
        <v>30</v>
      </c>
      <c r="F279" s="4">
        <v>347.1</v>
      </c>
      <c r="G279" s="4">
        <v>231.9</v>
      </c>
      <c r="H279" s="4">
        <v>-0.6</v>
      </c>
      <c r="J279" s="4">
        <v>8.6</v>
      </c>
      <c r="K279" s="4">
        <v>0.93069999999999997</v>
      </c>
      <c r="L279" s="4">
        <v>8.2805999999999997</v>
      </c>
      <c r="M279" s="4">
        <v>2.8E-3</v>
      </c>
      <c r="N279" s="4">
        <v>323.0385</v>
      </c>
      <c r="O279" s="4">
        <v>215.86539999999999</v>
      </c>
      <c r="P279" s="4">
        <v>538.9</v>
      </c>
      <c r="Q279" s="4">
        <v>280.26690000000002</v>
      </c>
      <c r="R279" s="4">
        <v>187.28399999999999</v>
      </c>
      <c r="S279" s="4">
        <v>467.6</v>
      </c>
      <c r="T279" s="4">
        <v>0</v>
      </c>
      <c r="W279" s="4">
        <v>0</v>
      </c>
      <c r="X279" s="4">
        <v>8.0038</v>
      </c>
      <c r="Y279" s="4">
        <v>11.9</v>
      </c>
      <c r="Z279" s="4">
        <v>814</v>
      </c>
      <c r="AA279" s="4">
        <v>832</v>
      </c>
      <c r="AB279" s="4">
        <v>853</v>
      </c>
      <c r="AC279" s="4">
        <v>33</v>
      </c>
      <c r="AD279" s="4">
        <v>18.48</v>
      </c>
      <c r="AE279" s="4">
        <v>0.42</v>
      </c>
      <c r="AF279" s="4">
        <v>958</v>
      </c>
      <c r="AG279" s="4">
        <v>10</v>
      </c>
      <c r="AH279" s="4">
        <v>29</v>
      </c>
      <c r="AI279" s="4">
        <v>32</v>
      </c>
      <c r="AJ279" s="4">
        <v>191</v>
      </c>
      <c r="AK279" s="4">
        <v>191</v>
      </c>
      <c r="AL279" s="4">
        <v>3.5</v>
      </c>
      <c r="AM279" s="4">
        <v>196</v>
      </c>
      <c r="AN279" s="4" t="s">
        <v>155</v>
      </c>
      <c r="AO279" s="4">
        <v>2</v>
      </c>
      <c r="AP279" s="5">
        <v>0.86432870370370374</v>
      </c>
      <c r="AQ279" s="4">
        <v>47.160967999999997</v>
      </c>
      <c r="AR279" s="4">
        <v>-88.483934000000005</v>
      </c>
      <c r="AS279" s="4">
        <v>311.60000000000002</v>
      </c>
      <c r="AT279" s="4">
        <v>25.4</v>
      </c>
      <c r="AU279" s="4">
        <v>12</v>
      </c>
      <c r="AV279" s="4">
        <v>9</v>
      </c>
      <c r="AW279" s="4" t="s">
        <v>413</v>
      </c>
      <c r="AX279" s="4">
        <v>1.1354</v>
      </c>
      <c r="AY279" s="4">
        <v>1.9354</v>
      </c>
      <c r="AZ279" s="4">
        <v>2.7</v>
      </c>
      <c r="BA279" s="4">
        <v>13.836</v>
      </c>
      <c r="BB279" s="4">
        <v>23.64</v>
      </c>
      <c r="BC279" s="4">
        <v>1.71</v>
      </c>
      <c r="BD279" s="4">
        <v>7.4480000000000004</v>
      </c>
      <c r="BE279" s="4">
        <v>3091.08</v>
      </c>
      <c r="BF279" s="4">
        <v>0.66300000000000003</v>
      </c>
      <c r="BG279" s="4">
        <v>12.628</v>
      </c>
      <c r="BH279" s="4">
        <v>8.4390000000000001</v>
      </c>
      <c r="BI279" s="4">
        <v>21.067</v>
      </c>
      <c r="BJ279" s="4">
        <v>10.956</v>
      </c>
      <c r="BK279" s="4">
        <v>7.3209999999999997</v>
      </c>
      <c r="BL279" s="4">
        <v>18.277000000000001</v>
      </c>
      <c r="BM279" s="4">
        <v>0</v>
      </c>
      <c r="BQ279" s="4">
        <v>2172.415</v>
      </c>
      <c r="BR279" s="4">
        <v>0.17577999999999999</v>
      </c>
      <c r="BS279" s="4">
        <v>-5</v>
      </c>
      <c r="BT279" s="4">
        <v>1.072522</v>
      </c>
      <c r="BU279" s="4">
        <v>4.2956240000000001</v>
      </c>
      <c r="BV279" s="4">
        <v>21.664943999999998</v>
      </c>
    </row>
    <row r="280" spans="1:74" x14ac:dyDescent="0.25">
      <c r="A280" s="2">
        <v>42801</v>
      </c>
      <c r="B280" s="3">
        <v>0.65599349537037044</v>
      </c>
      <c r="C280" s="4">
        <v>10.355</v>
      </c>
      <c r="D280" s="4">
        <v>3.0000000000000001E-3</v>
      </c>
      <c r="E280" s="4">
        <v>30</v>
      </c>
      <c r="F280" s="4">
        <v>350.2</v>
      </c>
      <c r="G280" s="4">
        <v>227.6</v>
      </c>
      <c r="H280" s="4">
        <v>-4</v>
      </c>
      <c r="J280" s="4">
        <v>8.67</v>
      </c>
      <c r="K280" s="4">
        <v>0.91949999999999998</v>
      </c>
      <c r="L280" s="4">
        <v>9.5207999999999995</v>
      </c>
      <c r="M280" s="4">
        <v>2.8E-3</v>
      </c>
      <c r="N280" s="4">
        <v>322.00380000000001</v>
      </c>
      <c r="O280" s="4">
        <v>209.2955</v>
      </c>
      <c r="P280" s="4">
        <v>531.29999999999995</v>
      </c>
      <c r="Q280" s="4">
        <v>279.36919999999998</v>
      </c>
      <c r="R280" s="4">
        <v>181.5839</v>
      </c>
      <c r="S280" s="4">
        <v>461</v>
      </c>
      <c r="T280" s="4">
        <v>0</v>
      </c>
      <c r="W280" s="4">
        <v>0</v>
      </c>
      <c r="X280" s="4">
        <v>7.9692999999999996</v>
      </c>
      <c r="Y280" s="4">
        <v>11.8</v>
      </c>
      <c r="Z280" s="4">
        <v>815</v>
      </c>
      <c r="AA280" s="4">
        <v>832</v>
      </c>
      <c r="AB280" s="4">
        <v>854</v>
      </c>
      <c r="AC280" s="4">
        <v>33</v>
      </c>
      <c r="AD280" s="4">
        <v>18.48</v>
      </c>
      <c r="AE280" s="4">
        <v>0.42</v>
      </c>
      <c r="AF280" s="4">
        <v>958</v>
      </c>
      <c r="AG280" s="4">
        <v>10</v>
      </c>
      <c r="AH280" s="4">
        <v>29</v>
      </c>
      <c r="AI280" s="4">
        <v>32</v>
      </c>
      <c r="AJ280" s="4">
        <v>191</v>
      </c>
      <c r="AK280" s="4">
        <v>191</v>
      </c>
      <c r="AL280" s="4">
        <v>3.3</v>
      </c>
      <c r="AM280" s="4">
        <v>196</v>
      </c>
      <c r="AN280" s="4" t="s">
        <v>155</v>
      </c>
      <c r="AO280" s="4">
        <v>2</v>
      </c>
      <c r="AP280" s="5">
        <v>0.86434027777777767</v>
      </c>
      <c r="AQ280" s="4">
        <v>47.161071</v>
      </c>
      <c r="AR280" s="4">
        <v>-88.483937999999995</v>
      </c>
      <c r="AS280" s="4">
        <v>311.8</v>
      </c>
      <c r="AT280" s="4">
        <v>25.3</v>
      </c>
      <c r="AU280" s="4">
        <v>12</v>
      </c>
      <c r="AV280" s="4">
        <v>9</v>
      </c>
      <c r="AW280" s="4" t="s">
        <v>413</v>
      </c>
      <c r="AX280" s="4">
        <v>1.2</v>
      </c>
      <c r="AY280" s="4">
        <v>2</v>
      </c>
      <c r="AZ280" s="4">
        <v>2.5937999999999999</v>
      </c>
      <c r="BA280" s="4">
        <v>13.836</v>
      </c>
      <c r="BB280" s="4">
        <v>20.440000000000001</v>
      </c>
      <c r="BC280" s="4">
        <v>1.48</v>
      </c>
      <c r="BD280" s="4">
        <v>8.7569999999999997</v>
      </c>
      <c r="BE280" s="4">
        <v>3089.2829999999999</v>
      </c>
      <c r="BF280" s="4">
        <v>0.56999999999999995</v>
      </c>
      <c r="BG280" s="4">
        <v>10.942</v>
      </c>
      <c r="BH280" s="4">
        <v>7.1120000000000001</v>
      </c>
      <c r="BI280" s="4">
        <v>18.053000000000001</v>
      </c>
      <c r="BJ280" s="4">
        <v>9.4930000000000003</v>
      </c>
      <c r="BK280" s="4">
        <v>6.17</v>
      </c>
      <c r="BL280" s="4">
        <v>15.663</v>
      </c>
      <c r="BM280" s="4">
        <v>0</v>
      </c>
      <c r="BQ280" s="4">
        <v>1880.1849999999999</v>
      </c>
      <c r="BR280" s="4">
        <v>0.18545900000000001</v>
      </c>
      <c r="BS280" s="4">
        <v>-5</v>
      </c>
      <c r="BT280" s="4">
        <v>1.0707169999999999</v>
      </c>
      <c r="BU280" s="4">
        <v>4.5321540000000002</v>
      </c>
      <c r="BV280" s="4">
        <v>21.628482999999999</v>
      </c>
    </row>
    <row r="281" spans="1:74" x14ac:dyDescent="0.25">
      <c r="A281" s="2">
        <v>42801</v>
      </c>
      <c r="B281" s="3">
        <v>0.65600506944444448</v>
      </c>
      <c r="C281" s="4">
        <v>11.252000000000001</v>
      </c>
      <c r="D281" s="4">
        <v>2.8E-3</v>
      </c>
      <c r="E281" s="4">
        <v>27.613064999999999</v>
      </c>
      <c r="F281" s="4">
        <v>351.9</v>
      </c>
      <c r="G281" s="4">
        <v>195.1</v>
      </c>
      <c r="H281" s="4">
        <v>-0.8</v>
      </c>
      <c r="J281" s="4">
        <v>8.09</v>
      </c>
      <c r="K281" s="4">
        <v>0.91269999999999996</v>
      </c>
      <c r="L281" s="4">
        <v>10.2699</v>
      </c>
      <c r="M281" s="4">
        <v>2.5000000000000001E-3</v>
      </c>
      <c r="N281" s="4">
        <v>321.2303</v>
      </c>
      <c r="O281" s="4">
        <v>178.0949</v>
      </c>
      <c r="P281" s="4">
        <v>499.3</v>
      </c>
      <c r="Q281" s="4">
        <v>278.69810000000001</v>
      </c>
      <c r="R281" s="4">
        <v>154.51439999999999</v>
      </c>
      <c r="S281" s="4">
        <v>433.2</v>
      </c>
      <c r="T281" s="4">
        <v>0</v>
      </c>
      <c r="W281" s="4">
        <v>0</v>
      </c>
      <c r="X281" s="4">
        <v>7.3845999999999998</v>
      </c>
      <c r="Y281" s="4">
        <v>11.9</v>
      </c>
      <c r="Z281" s="4">
        <v>816</v>
      </c>
      <c r="AA281" s="4">
        <v>834</v>
      </c>
      <c r="AB281" s="4">
        <v>853</v>
      </c>
      <c r="AC281" s="4">
        <v>33</v>
      </c>
      <c r="AD281" s="4">
        <v>18.48</v>
      </c>
      <c r="AE281" s="4">
        <v>0.42</v>
      </c>
      <c r="AF281" s="4">
        <v>958</v>
      </c>
      <c r="AG281" s="4">
        <v>10</v>
      </c>
      <c r="AH281" s="4">
        <v>29</v>
      </c>
      <c r="AI281" s="4">
        <v>32</v>
      </c>
      <c r="AJ281" s="4">
        <v>191</v>
      </c>
      <c r="AK281" s="4">
        <v>191</v>
      </c>
      <c r="AL281" s="4">
        <v>3.3</v>
      </c>
      <c r="AM281" s="4">
        <v>196</v>
      </c>
      <c r="AN281" s="4" t="s">
        <v>155</v>
      </c>
      <c r="AO281" s="4">
        <v>2</v>
      </c>
      <c r="AP281" s="5">
        <v>0.86435185185185182</v>
      </c>
      <c r="AQ281" s="4">
        <v>47.161175</v>
      </c>
      <c r="AR281" s="4">
        <v>-88.483945000000006</v>
      </c>
      <c r="AS281" s="4">
        <v>312</v>
      </c>
      <c r="AT281" s="4">
        <v>25.3</v>
      </c>
      <c r="AU281" s="4">
        <v>12</v>
      </c>
      <c r="AV281" s="4">
        <v>9</v>
      </c>
      <c r="AW281" s="4" t="s">
        <v>413</v>
      </c>
      <c r="AX281" s="4">
        <v>1.2</v>
      </c>
      <c r="AY281" s="4">
        <v>2</v>
      </c>
      <c r="AZ281" s="4">
        <v>2.4</v>
      </c>
      <c r="BA281" s="4">
        <v>13.836</v>
      </c>
      <c r="BB281" s="4">
        <v>18.88</v>
      </c>
      <c r="BC281" s="4">
        <v>1.36</v>
      </c>
      <c r="BD281" s="4">
        <v>9.5619999999999994</v>
      </c>
      <c r="BE281" s="4">
        <v>3088.4740000000002</v>
      </c>
      <c r="BF281" s="4">
        <v>0.48199999999999998</v>
      </c>
      <c r="BG281" s="4">
        <v>10.117000000000001</v>
      </c>
      <c r="BH281" s="4">
        <v>5.609</v>
      </c>
      <c r="BI281" s="4">
        <v>15.725</v>
      </c>
      <c r="BJ281" s="4">
        <v>8.7769999999999992</v>
      </c>
      <c r="BK281" s="4">
        <v>4.8659999999999997</v>
      </c>
      <c r="BL281" s="4">
        <v>13.643000000000001</v>
      </c>
      <c r="BM281" s="4">
        <v>0</v>
      </c>
      <c r="BQ281" s="4">
        <v>1614.7360000000001</v>
      </c>
      <c r="BR281" s="4">
        <v>0.19989299999999999</v>
      </c>
      <c r="BS281" s="4">
        <v>-5</v>
      </c>
      <c r="BT281" s="4">
        <v>1.0722830000000001</v>
      </c>
      <c r="BU281" s="4">
        <v>4.8848859999999998</v>
      </c>
      <c r="BV281" s="4">
        <v>21.660117</v>
      </c>
    </row>
    <row r="282" spans="1:74" x14ac:dyDescent="0.25">
      <c r="A282" s="2">
        <v>42801</v>
      </c>
      <c r="B282" s="3">
        <v>0.65601664351851852</v>
      </c>
      <c r="C282" s="4">
        <v>11.427</v>
      </c>
      <c r="D282" s="4">
        <v>-1.4E-3</v>
      </c>
      <c r="E282" s="4">
        <v>-14.262981999999999</v>
      </c>
      <c r="F282" s="4">
        <v>350.9</v>
      </c>
      <c r="G282" s="4">
        <v>167.4</v>
      </c>
      <c r="H282" s="4">
        <v>-3.2</v>
      </c>
      <c r="J282" s="4">
        <v>6.33</v>
      </c>
      <c r="K282" s="4">
        <v>0.91139999999999999</v>
      </c>
      <c r="L282" s="4">
        <v>10.414999999999999</v>
      </c>
      <c r="M282" s="4">
        <v>0</v>
      </c>
      <c r="N282" s="4">
        <v>319.83690000000001</v>
      </c>
      <c r="O282" s="4">
        <v>152.57550000000001</v>
      </c>
      <c r="P282" s="4">
        <v>472.4</v>
      </c>
      <c r="Q282" s="4">
        <v>277.48919999999998</v>
      </c>
      <c r="R282" s="4">
        <v>132.37389999999999</v>
      </c>
      <c r="S282" s="4">
        <v>409.9</v>
      </c>
      <c r="T282" s="4">
        <v>0</v>
      </c>
      <c r="W282" s="4">
        <v>0</v>
      </c>
      <c r="X282" s="4">
        <v>5.7655000000000003</v>
      </c>
      <c r="Y282" s="4">
        <v>11.9</v>
      </c>
      <c r="Z282" s="4">
        <v>817</v>
      </c>
      <c r="AA282" s="4">
        <v>834</v>
      </c>
      <c r="AB282" s="4">
        <v>855</v>
      </c>
      <c r="AC282" s="4">
        <v>33</v>
      </c>
      <c r="AD282" s="4">
        <v>18.48</v>
      </c>
      <c r="AE282" s="4">
        <v>0.42</v>
      </c>
      <c r="AF282" s="4">
        <v>958</v>
      </c>
      <c r="AG282" s="4">
        <v>10</v>
      </c>
      <c r="AH282" s="4">
        <v>29</v>
      </c>
      <c r="AI282" s="4">
        <v>32</v>
      </c>
      <c r="AJ282" s="4">
        <v>191</v>
      </c>
      <c r="AK282" s="4">
        <v>191</v>
      </c>
      <c r="AL282" s="4">
        <v>3.3</v>
      </c>
      <c r="AM282" s="4">
        <v>195.6</v>
      </c>
      <c r="AN282" s="4" t="s">
        <v>155</v>
      </c>
      <c r="AO282" s="4">
        <v>2</v>
      </c>
      <c r="AP282" s="5">
        <v>0.86436342592592597</v>
      </c>
      <c r="AQ282" s="4">
        <v>47.161278000000003</v>
      </c>
      <c r="AR282" s="4">
        <v>-88.483953999999997</v>
      </c>
      <c r="AS282" s="4">
        <v>312.3</v>
      </c>
      <c r="AT282" s="4">
        <v>25.3</v>
      </c>
      <c r="AU282" s="4">
        <v>12</v>
      </c>
      <c r="AV282" s="4">
        <v>9</v>
      </c>
      <c r="AW282" s="4" t="s">
        <v>413</v>
      </c>
      <c r="AX282" s="4">
        <v>1.2354000000000001</v>
      </c>
      <c r="AY282" s="4">
        <v>2.0708000000000002</v>
      </c>
      <c r="AZ282" s="4">
        <v>2.4708000000000001</v>
      </c>
      <c r="BA282" s="4">
        <v>13.836</v>
      </c>
      <c r="BB282" s="4">
        <v>18.61</v>
      </c>
      <c r="BC282" s="4">
        <v>1.34</v>
      </c>
      <c r="BD282" s="4">
        <v>9.7159999999999993</v>
      </c>
      <c r="BE282" s="4">
        <v>3089.067</v>
      </c>
      <c r="BF282" s="4">
        <v>0</v>
      </c>
      <c r="BG282" s="4">
        <v>9.9339999999999993</v>
      </c>
      <c r="BH282" s="4">
        <v>4.7389999999999999</v>
      </c>
      <c r="BI282" s="4">
        <v>14.673</v>
      </c>
      <c r="BJ282" s="4">
        <v>8.6189999999999998</v>
      </c>
      <c r="BK282" s="4">
        <v>4.1120000000000001</v>
      </c>
      <c r="BL282" s="4">
        <v>12.73</v>
      </c>
      <c r="BM282" s="4">
        <v>0</v>
      </c>
      <c r="BQ282" s="4">
        <v>1243.367</v>
      </c>
      <c r="BR282" s="4">
        <v>0.26464100000000002</v>
      </c>
      <c r="BS282" s="4">
        <v>-5</v>
      </c>
      <c r="BT282" s="4">
        <v>1.073</v>
      </c>
      <c r="BU282" s="4">
        <v>6.4671649999999996</v>
      </c>
      <c r="BV282" s="4">
        <v>21.674600000000002</v>
      </c>
    </row>
    <row r="283" spans="1:74" x14ac:dyDescent="0.25">
      <c r="A283" s="2">
        <v>42801</v>
      </c>
      <c r="B283" s="3">
        <v>0.65602821759259256</v>
      </c>
      <c r="C283" s="4">
        <v>11.37</v>
      </c>
      <c r="D283" s="4">
        <v>-1.2999999999999999E-3</v>
      </c>
      <c r="E283" s="4">
        <v>-12.598628</v>
      </c>
      <c r="F283" s="4">
        <v>351.6</v>
      </c>
      <c r="G283" s="4">
        <v>175.4</v>
      </c>
      <c r="H283" s="4">
        <v>-4</v>
      </c>
      <c r="J283" s="4">
        <v>5.37</v>
      </c>
      <c r="K283" s="4">
        <v>0.91190000000000004</v>
      </c>
      <c r="L283" s="4">
        <v>10.367900000000001</v>
      </c>
      <c r="M283" s="4">
        <v>0</v>
      </c>
      <c r="N283" s="4">
        <v>320.64010000000002</v>
      </c>
      <c r="O283" s="4">
        <v>159.92089999999999</v>
      </c>
      <c r="P283" s="4">
        <v>480.6</v>
      </c>
      <c r="Q283" s="4">
        <v>278.18599999999998</v>
      </c>
      <c r="R283" s="4">
        <v>138.7467</v>
      </c>
      <c r="S283" s="4">
        <v>416.9</v>
      </c>
      <c r="T283" s="4">
        <v>0</v>
      </c>
      <c r="W283" s="4">
        <v>0</v>
      </c>
      <c r="X283" s="4">
        <v>4.8935000000000004</v>
      </c>
      <c r="Y283" s="4">
        <v>11.8</v>
      </c>
      <c r="Z283" s="4">
        <v>816</v>
      </c>
      <c r="AA283" s="4">
        <v>833</v>
      </c>
      <c r="AB283" s="4">
        <v>854</v>
      </c>
      <c r="AC283" s="4">
        <v>33</v>
      </c>
      <c r="AD283" s="4">
        <v>18.48</v>
      </c>
      <c r="AE283" s="4">
        <v>0.42</v>
      </c>
      <c r="AF283" s="4">
        <v>958</v>
      </c>
      <c r="AG283" s="4">
        <v>10</v>
      </c>
      <c r="AH283" s="4">
        <v>29</v>
      </c>
      <c r="AI283" s="4">
        <v>32</v>
      </c>
      <c r="AJ283" s="4">
        <v>191</v>
      </c>
      <c r="AK283" s="4">
        <v>190.2</v>
      </c>
      <c r="AL283" s="4">
        <v>3.3</v>
      </c>
      <c r="AM283" s="4">
        <v>195.3</v>
      </c>
      <c r="AN283" s="4" t="s">
        <v>155</v>
      </c>
      <c r="AO283" s="4">
        <v>2</v>
      </c>
      <c r="AP283" s="5">
        <v>0.864375</v>
      </c>
      <c r="AQ283" s="4">
        <v>47.161385000000003</v>
      </c>
      <c r="AR283" s="4">
        <v>-88.483957000000004</v>
      </c>
      <c r="AS283" s="4">
        <v>312.5</v>
      </c>
      <c r="AT283" s="4">
        <v>26.2</v>
      </c>
      <c r="AU283" s="4">
        <v>12</v>
      </c>
      <c r="AV283" s="4">
        <v>9</v>
      </c>
      <c r="AW283" s="4" t="s">
        <v>413</v>
      </c>
      <c r="AX283" s="4">
        <v>1.3353999999999999</v>
      </c>
      <c r="AY283" s="4">
        <v>2.2000000000000002</v>
      </c>
      <c r="AZ283" s="4">
        <v>2.6354000000000002</v>
      </c>
      <c r="BA283" s="4">
        <v>13.836</v>
      </c>
      <c r="BB283" s="4">
        <v>18.690000000000001</v>
      </c>
      <c r="BC283" s="4">
        <v>1.35</v>
      </c>
      <c r="BD283" s="4">
        <v>9.6649999999999991</v>
      </c>
      <c r="BE283" s="4">
        <v>3089.1210000000001</v>
      </c>
      <c r="BF283" s="4">
        <v>0</v>
      </c>
      <c r="BG283" s="4">
        <v>10.005000000000001</v>
      </c>
      <c r="BH283" s="4">
        <v>4.99</v>
      </c>
      <c r="BI283" s="4">
        <v>14.994</v>
      </c>
      <c r="BJ283" s="4">
        <v>8.68</v>
      </c>
      <c r="BK283" s="4">
        <v>4.3289999999999997</v>
      </c>
      <c r="BL283" s="4">
        <v>13.009</v>
      </c>
      <c r="BM283" s="4">
        <v>0</v>
      </c>
      <c r="BQ283" s="4">
        <v>1060.1389999999999</v>
      </c>
      <c r="BR283" s="4">
        <v>0.26193100000000002</v>
      </c>
      <c r="BS283" s="4">
        <v>-5</v>
      </c>
      <c r="BT283" s="4">
        <v>1.0714779999999999</v>
      </c>
      <c r="BU283" s="4">
        <v>6.400938</v>
      </c>
      <c r="BV283" s="4">
        <v>21.643856</v>
      </c>
    </row>
    <row r="284" spans="1:74" x14ac:dyDescent="0.25">
      <c r="A284" s="2">
        <v>42801</v>
      </c>
      <c r="B284" s="3">
        <v>0.65603979166666659</v>
      </c>
      <c r="C284" s="4">
        <v>11.426</v>
      </c>
      <c r="D284" s="4">
        <v>1.2999999999999999E-3</v>
      </c>
      <c r="E284" s="4">
        <v>12.502018</v>
      </c>
      <c r="F284" s="4">
        <v>354.4</v>
      </c>
      <c r="G284" s="4">
        <v>191.2</v>
      </c>
      <c r="H284" s="4">
        <v>-1.3</v>
      </c>
      <c r="J284" s="4">
        <v>5.2</v>
      </c>
      <c r="K284" s="4">
        <v>0.91139999999999999</v>
      </c>
      <c r="L284" s="4">
        <v>10.4131</v>
      </c>
      <c r="M284" s="4">
        <v>1.1000000000000001E-3</v>
      </c>
      <c r="N284" s="4">
        <v>323.02339999999998</v>
      </c>
      <c r="O284" s="4">
        <v>174.28639999999999</v>
      </c>
      <c r="P284" s="4">
        <v>497.3</v>
      </c>
      <c r="Q284" s="4">
        <v>280.25380000000001</v>
      </c>
      <c r="R284" s="4">
        <v>151.21019999999999</v>
      </c>
      <c r="S284" s="4">
        <v>431.5</v>
      </c>
      <c r="T284" s="4">
        <v>0</v>
      </c>
      <c r="W284" s="4">
        <v>0</v>
      </c>
      <c r="X284" s="4">
        <v>4.7392000000000003</v>
      </c>
      <c r="Y284" s="4">
        <v>11.9</v>
      </c>
      <c r="Z284" s="4">
        <v>815</v>
      </c>
      <c r="AA284" s="4">
        <v>832</v>
      </c>
      <c r="AB284" s="4">
        <v>853</v>
      </c>
      <c r="AC284" s="4">
        <v>33</v>
      </c>
      <c r="AD284" s="4">
        <v>18.48</v>
      </c>
      <c r="AE284" s="4">
        <v>0.42</v>
      </c>
      <c r="AF284" s="4">
        <v>958</v>
      </c>
      <c r="AG284" s="4">
        <v>10</v>
      </c>
      <c r="AH284" s="4">
        <v>28.239000000000001</v>
      </c>
      <c r="AI284" s="4">
        <v>32</v>
      </c>
      <c r="AJ284" s="4">
        <v>191</v>
      </c>
      <c r="AK284" s="4">
        <v>190</v>
      </c>
      <c r="AL284" s="4">
        <v>3.1</v>
      </c>
      <c r="AM284" s="4">
        <v>195.1</v>
      </c>
      <c r="AN284" s="4" t="s">
        <v>155</v>
      </c>
      <c r="AO284" s="4">
        <v>2</v>
      </c>
      <c r="AP284" s="5">
        <v>0.86438657407407404</v>
      </c>
      <c r="AQ284" s="4">
        <v>47.161498000000002</v>
      </c>
      <c r="AR284" s="4">
        <v>-88.483958000000001</v>
      </c>
      <c r="AS284" s="4">
        <v>312.89999999999998</v>
      </c>
      <c r="AT284" s="4">
        <v>27.7</v>
      </c>
      <c r="AU284" s="4">
        <v>12</v>
      </c>
      <c r="AV284" s="4">
        <v>9</v>
      </c>
      <c r="AW284" s="4" t="s">
        <v>413</v>
      </c>
      <c r="AX284" s="4">
        <v>1.4</v>
      </c>
      <c r="AY284" s="4">
        <v>2.2353999999999998</v>
      </c>
      <c r="AZ284" s="4">
        <v>2.7353999999999998</v>
      </c>
      <c r="BA284" s="4">
        <v>13.836</v>
      </c>
      <c r="BB284" s="4">
        <v>18.61</v>
      </c>
      <c r="BC284" s="4">
        <v>1.34</v>
      </c>
      <c r="BD284" s="4">
        <v>9.7240000000000002</v>
      </c>
      <c r="BE284" s="4">
        <v>3088.73</v>
      </c>
      <c r="BF284" s="4">
        <v>0.215</v>
      </c>
      <c r="BG284" s="4">
        <v>10.034000000000001</v>
      </c>
      <c r="BH284" s="4">
        <v>5.4139999999999997</v>
      </c>
      <c r="BI284" s="4">
        <v>15.448</v>
      </c>
      <c r="BJ284" s="4">
        <v>8.7050000000000001</v>
      </c>
      <c r="BK284" s="4">
        <v>4.6970000000000001</v>
      </c>
      <c r="BL284" s="4">
        <v>13.401999999999999</v>
      </c>
      <c r="BM284" s="4">
        <v>0</v>
      </c>
      <c r="BQ284" s="4">
        <v>1022.112</v>
      </c>
      <c r="BR284" s="4">
        <v>0.31816299999999997</v>
      </c>
      <c r="BS284" s="4">
        <v>-5</v>
      </c>
      <c r="BT284" s="4">
        <v>1.072522</v>
      </c>
      <c r="BU284" s="4">
        <v>7.7751080000000004</v>
      </c>
      <c r="BV284" s="4">
        <v>21.664943999999998</v>
      </c>
    </row>
    <row r="285" spans="1:74" x14ac:dyDescent="0.25">
      <c r="A285" s="2">
        <v>42801</v>
      </c>
      <c r="B285" s="3">
        <v>0.65605136574074074</v>
      </c>
      <c r="C285" s="4">
        <v>11.614000000000001</v>
      </c>
      <c r="D285" s="4">
        <v>2.2000000000000001E-3</v>
      </c>
      <c r="E285" s="4">
        <v>22.170940000000002</v>
      </c>
      <c r="F285" s="4">
        <v>356.1</v>
      </c>
      <c r="G285" s="4">
        <v>198.5</v>
      </c>
      <c r="H285" s="4">
        <v>-2.8</v>
      </c>
      <c r="J285" s="4">
        <v>5.08</v>
      </c>
      <c r="K285" s="4">
        <v>0.91</v>
      </c>
      <c r="L285" s="4">
        <v>10.5688</v>
      </c>
      <c r="M285" s="4">
        <v>2E-3</v>
      </c>
      <c r="N285" s="4">
        <v>324.0437</v>
      </c>
      <c r="O285" s="4">
        <v>180.6309</v>
      </c>
      <c r="P285" s="4">
        <v>504.7</v>
      </c>
      <c r="Q285" s="4">
        <v>281.13900000000001</v>
      </c>
      <c r="R285" s="4">
        <v>156.71469999999999</v>
      </c>
      <c r="S285" s="4">
        <v>437.9</v>
      </c>
      <c r="T285" s="4">
        <v>0</v>
      </c>
      <c r="W285" s="4">
        <v>0</v>
      </c>
      <c r="X285" s="4">
        <v>4.6197999999999997</v>
      </c>
      <c r="Y285" s="4">
        <v>11.8</v>
      </c>
      <c r="Z285" s="4">
        <v>816</v>
      </c>
      <c r="AA285" s="4">
        <v>833</v>
      </c>
      <c r="AB285" s="4">
        <v>854</v>
      </c>
      <c r="AC285" s="4">
        <v>33</v>
      </c>
      <c r="AD285" s="4">
        <v>18.48</v>
      </c>
      <c r="AE285" s="4">
        <v>0.42</v>
      </c>
      <c r="AF285" s="4">
        <v>958</v>
      </c>
      <c r="AG285" s="4">
        <v>10</v>
      </c>
      <c r="AH285" s="4">
        <v>28</v>
      </c>
      <c r="AI285" s="4">
        <v>32</v>
      </c>
      <c r="AJ285" s="4">
        <v>191</v>
      </c>
      <c r="AK285" s="4">
        <v>190</v>
      </c>
      <c r="AL285" s="4">
        <v>3.2</v>
      </c>
      <c r="AM285" s="4">
        <v>195.5</v>
      </c>
      <c r="AN285" s="4" t="s">
        <v>155</v>
      </c>
      <c r="AO285" s="4">
        <v>2</v>
      </c>
      <c r="AP285" s="5">
        <v>0.86439814814814808</v>
      </c>
      <c r="AQ285" s="4">
        <v>47.161614999999998</v>
      </c>
      <c r="AR285" s="4">
        <v>-88.483965999999995</v>
      </c>
      <c r="AS285" s="4">
        <v>313.10000000000002</v>
      </c>
      <c r="AT285" s="4">
        <v>28</v>
      </c>
      <c r="AU285" s="4">
        <v>12</v>
      </c>
      <c r="AV285" s="4">
        <v>9</v>
      </c>
      <c r="AW285" s="4" t="s">
        <v>413</v>
      </c>
      <c r="AX285" s="4">
        <v>1.5062</v>
      </c>
      <c r="AY285" s="4">
        <v>1.8398000000000001</v>
      </c>
      <c r="AZ285" s="4">
        <v>2.8353999999999999</v>
      </c>
      <c r="BA285" s="4">
        <v>13.836</v>
      </c>
      <c r="BB285" s="4">
        <v>18.32</v>
      </c>
      <c r="BC285" s="4">
        <v>1.32</v>
      </c>
      <c r="BD285" s="4">
        <v>9.8930000000000007</v>
      </c>
      <c r="BE285" s="4">
        <v>3088.3029999999999</v>
      </c>
      <c r="BF285" s="4">
        <v>0.375</v>
      </c>
      <c r="BG285" s="4">
        <v>9.9160000000000004</v>
      </c>
      <c r="BH285" s="4">
        <v>5.5270000000000001</v>
      </c>
      <c r="BI285" s="4">
        <v>15.443</v>
      </c>
      <c r="BJ285" s="4">
        <v>8.6029999999999998</v>
      </c>
      <c r="BK285" s="4">
        <v>4.7960000000000003</v>
      </c>
      <c r="BL285" s="4">
        <v>13.398999999999999</v>
      </c>
      <c r="BM285" s="4">
        <v>0</v>
      </c>
      <c r="BQ285" s="4">
        <v>981.56700000000001</v>
      </c>
      <c r="BR285" s="4">
        <v>0.358547</v>
      </c>
      <c r="BS285" s="4">
        <v>-5</v>
      </c>
      <c r="BT285" s="4">
        <v>1.0722389999999999</v>
      </c>
      <c r="BU285" s="4">
        <v>8.7619930000000004</v>
      </c>
      <c r="BV285" s="4">
        <v>21.659227999999999</v>
      </c>
    </row>
    <row r="286" spans="1:74" x14ac:dyDescent="0.25">
      <c r="A286" s="2">
        <v>42801</v>
      </c>
      <c r="B286" s="3">
        <v>0.65606293981481478</v>
      </c>
      <c r="C286" s="4">
        <v>11.759</v>
      </c>
      <c r="D286" s="4">
        <v>8.0000000000000004E-4</v>
      </c>
      <c r="E286" s="4">
        <v>7.6585369999999999</v>
      </c>
      <c r="F286" s="4">
        <v>356.4</v>
      </c>
      <c r="G286" s="4">
        <v>191.8</v>
      </c>
      <c r="H286" s="4">
        <v>-2.4</v>
      </c>
      <c r="J286" s="4">
        <v>4.83</v>
      </c>
      <c r="K286" s="4">
        <v>0.90890000000000004</v>
      </c>
      <c r="L286" s="4">
        <v>10.6882</v>
      </c>
      <c r="M286" s="4">
        <v>6.9999999999999999E-4</v>
      </c>
      <c r="N286" s="4">
        <v>323.95350000000002</v>
      </c>
      <c r="O286" s="4">
        <v>174.33269999999999</v>
      </c>
      <c r="P286" s="4">
        <v>498.3</v>
      </c>
      <c r="Q286" s="4">
        <v>281.0607</v>
      </c>
      <c r="R286" s="4">
        <v>151.25040000000001</v>
      </c>
      <c r="S286" s="4">
        <v>432.3</v>
      </c>
      <c r="T286" s="4">
        <v>0</v>
      </c>
      <c r="W286" s="4">
        <v>0</v>
      </c>
      <c r="X286" s="4">
        <v>4.3932000000000002</v>
      </c>
      <c r="Y286" s="4">
        <v>11.8</v>
      </c>
      <c r="Z286" s="4">
        <v>817</v>
      </c>
      <c r="AA286" s="4">
        <v>832</v>
      </c>
      <c r="AB286" s="4">
        <v>856</v>
      </c>
      <c r="AC286" s="4">
        <v>33</v>
      </c>
      <c r="AD286" s="4">
        <v>18.48</v>
      </c>
      <c r="AE286" s="4">
        <v>0.42</v>
      </c>
      <c r="AF286" s="4">
        <v>958</v>
      </c>
      <c r="AG286" s="4">
        <v>10</v>
      </c>
      <c r="AH286" s="4">
        <v>28</v>
      </c>
      <c r="AI286" s="4">
        <v>32</v>
      </c>
      <c r="AJ286" s="4">
        <v>191</v>
      </c>
      <c r="AK286" s="4">
        <v>190.8</v>
      </c>
      <c r="AL286" s="4">
        <v>3.2</v>
      </c>
      <c r="AM286" s="4">
        <v>195.9</v>
      </c>
      <c r="AN286" s="4" t="s">
        <v>155</v>
      </c>
      <c r="AO286" s="4">
        <v>2</v>
      </c>
      <c r="AP286" s="5">
        <v>0.86440972222222223</v>
      </c>
      <c r="AQ286" s="4">
        <v>47.161734000000003</v>
      </c>
      <c r="AR286" s="4">
        <v>-88.483986000000002</v>
      </c>
      <c r="AS286" s="4">
        <v>313.2</v>
      </c>
      <c r="AT286" s="4">
        <v>28.5</v>
      </c>
      <c r="AU286" s="4">
        <v>12</v>
      </c>
      <c r="AV286" s="4">
        <v>9</v>
      </c>
      <c r="AW286" s="4" t="s">
        <v>413</v>
      </c>
      <c r="AX286" s="4">
        <v>1.4521999999999999</v>
      </c>
      <c r="AY286" s="4">
        <v>1.0354000000000001</v>
      </c>
      <c r="AZ286" s="4">
        <v>2.5459999999999998</v>
      </c>
      <c r="BA286" s="4">
        <v>13.836</v>
      </c>
      <c r="BB286" s="4">
        <v>18.100000000000001</v>
      </c>
      <c r="BC286" s="4">
        <v>1.31</v>
      </c>
      <c r="BD286" s="4">
        <v>10.02</v>
      </c>
      <c r="BE286" s="4">
        <v>3088.5619999999999</v>
      </c>
      <c r="BF286" s="4">
        <v>0.128</v>
      </c>
      <c r="BG286" s="4">
        <v>9.8030000000000008</v>
      </c>
      <c r="BH286" s="4">
        <v>5.2759999999999998</v>
      </c>
      <c r="BI286" s="4">
        <v>15.079000000000001</v>
      </c>
      <c r="BJ286" s="4">
        <v>8.5050000000000008</v>
      </c>
      <c r="BK286" s="4">
        <v>4.577</v>
      </c>
      <c r="BL286" s="4">
        <v>13.082000000000001</v>
      </c>
      <c r="BM286" s="4">
        <v>0</v>
      </c>
      <c r="BQ286" s="4">
        <v>923.05100000000004</v>
      </c>
      <c r="BR286" s="4">
        <v>0.37108799999999997</v>
      </c>
      <c r="BS286" s="4">
        <v>-5</v>
      </c>
      <c r="BT286" s="4">
        <v>1.067434</v>
      </c>
      <c r="BU286" s="4">
        <v>9.0684629999999995</v>
      </c>
      <c r="BV286" s="4">
        <v>21.562166999999999</v>
      </c>
    </row>
    <row r="287" spans="1:74" x14ac:dyDescent="0.25">
      <c r="A287" s="2">
        <v>42801</v>
      </c>
      <c r="B287" s="3">
        <v>0.65607451388888893</v>
      </c>
      <c r="C287" s="4">
        <v>12.054</v>
      </c>
      <c r="D287" s="4">
        <v>1E-4</v>
      </c>
      <c r="E287" s="4">
        <v>1.001727</v>
      </c>
      <c r="F287" s="4">
        <v>354.3</v>
      </c>
      <c r="G287" s="4">
        <v>183.4</v>
      </c>
      <c r="H287" s="4">
        <v>-2.9</v>
      </c>
      <c r="J287" s="4">
        <v>4.8</v>
      </c>
      <c r="K287" s="4">
        <v>0.90680000000000005</v>
      </c>
      <c r="L287" s="4">
        <v>10.930099999999999</v>
      </c>
      <c r="M287" s="4">
        <v>1E-4</v>
      </c>
      <c r="N287" s="4">
        <v>321.22500000000002</v>
      </c>
      <c r="O287" s="4">
        <v>166.2997</v>
      </c>
      <c r="P287" s="4">
        <v>487.5</v>
      </c>
      <c r="Q287" s="4">
        <v>278.69349999999997</v>
      </c>
      <c r="R287" s="4">
        <v>144.28100000000001</v>
      </c>
      <c r="S287" s="4">
        <v>423</v>
      </c>
      <c r="T287" s="4">
        <v>0</v>
      </c>
      <c r="W287" s="4">
        <v>0</v>
      </c>
      <c r="X287" s="4">
        <v>4.3524000000000003</v>
      </c>
      <c r="Y287" s="4">
        <v>11.8</v>
      </c>
      <c r="Z287" s="4">
        <v>816</v>
      </c>
      <c r="AA287" s="4">
        <v>832</v>
      </c>
      <c r="AB287" s="4">
        <v>855</v>
      </c>
      <c r="AC287" s="4">
        <v>33</v>
      </c>
      <c r="AD287" s="4">
        <v>18.48</v>
      </c>
      <c r="AE287" s="4">
        <v>0.42</v>
      </c>
      <c r="AF287" s="4">
        <v>958</v>
      </c>
      <c r="AG287" s="4">
        <v>10</v>
      </c>
      <c r="AH287" s="4">
        <v>28</v>
      </c>
      <c r="AI287" s="4">
        <v>32</v>
      </c>
      <c r="AJ287" s="4">
        <v>191</v>
      </c>
      <c r="AK287" s="4">
        <v>190.2</v>
      </c>
      <c r="AL287" s="4">
        <v>3.2</v>
      </c>
      <c r="AM287" s="4">
        <v>196</v>
      </c>
      <c r="AN287" s="4" t="s">
        <v>155</v>
      </c>
      <c r="AO287" s="4">
        <v>2</v>
      </c>
      <c r="AP287" s="5">
        <v>0.86442129629629638</v>
      </c>
      <c r="AQ287" s="4">
        <v>47.161848999999997</v>
      </c>
      <c r="AR287" s="4">
        <v>-88.484026</v>
      </c>
      <c r="AS287" s="4">
        <v>313.39999999999998</v>
      </c>
      <c r="AT287" s="4">
        <v>29</v>
      </c>
      <c r="AU287" s="4">
        <v>12</v>
      </c>
      <c r="AV287" s="4">
        <v>9</v>
      </c>
      <c r="AW287" s="4" t="s">
        <v>413</v>
      </c>
      <c r="AX287" s="4">
        <v>1.0708</v>
      </c>
      <c r="AY287" s="4">
        <v>1.2416</v>
      </c>
      <c r="AZ287" s="4">
        <v>2.0415999999999999</v>
      </c>
      <c r="BA287" s="4">
        <v>13.836</v>
      </c>
      <c r="BB287" s="4">
        <v>17.68</v>
      </c>
      <c r="BC287" s="4">
        <v>1.28</v>
      </c>
      <c r="BD287" s="4">
        <v>10.282999999999999</v>
      </c>
      <c r="BE287" s="4">
        <v>3088.4830000000002</v>
      </c>
      <c r="BF287" s="4">
        <v>1.6E-2</v>
      </c>
      <c r="BG287" s="4">
        <v>9.5050000000000008</v>
      </c>
      <c r="BH287" s="4">
        <v>4.9210000000000003</v>
      </c>
      <c r="BI287" s="4">
        <v>14.426</v>
      </c>
      <c r="BJ287" s="4">
        <v>8.2469999999999999</v>
      </c>
      <c r="BK287" s="4">
        <v>4.2690000000000001</v>
      </c>
      <c r="BL287" s="4">
        <v>12.516</v>
      </c>
      <c r="BM287" s="4">
        <v>0</v>
      </c>
      <c r="BQ287" s="4">
        <v>894.23699999999997</v>
      </c>
      <c r="BR287" s="4">
        <v>0.31440299999999999</v>
      </c>
      <c r="BS287" s="4">
        <v>-5</v>
      </c>
      <c r="BT287" s="4">
        <v>1.0682830000000001</v>
      </c>
      <c r="BU287" s="4">
        <v>7.6832229999999999</v>
      </c>
      <c r="BV287" s="4">
        <v>21.579317</v>
      </c>
    </row>
    <row r="288" spans="1:74" x14ac:dyDescent="0.25">
      <c r="A288" s="2">
        <v>42801</v>
      </c>
      <c r="B288" s="3">
        <v>0.65608608796296297</v>
      </c>
      <c r="C288" s="4">
        <v>12.667999999999999</v>
      </c>
      <c r="D288" s="4">
        <v>1.8E-3</v>
      </c>
      <c r="E288" s="4">
        <v>18.272884000000001</v>
      </c>
      <c r="F288" s="4">
        <v>354.6</v>
      </c>
      <c r="G288" s="4">
        <v>183.4</v>
      </c>
      <c r="H288" s="4">
        <v>-5.7</v>
      </c>
      <c r="J288" s="4">
        <v>4.53</v>
      </c>
      <c r="K288" s="4">
        <v>0.9022</v>
      </c>
      <c r="L288" s="4">
        <v>11.429500000000001</v>
      </c>
      <c r="M288" s="4">
        <v>1.6000000000000001E-3</v>
      </c>
      <c r="N288" s="4">
        <v>319.97730000000001</v>
      </c>
      <c r="O288" s="4">
        <v>165.4726</v>
      </c>
      <c r="P288" s="4">
        <v>485.4</v>
      </c>
      <c r="Q288" s="4">
        <v>277.61099999999999</v>
      </c>
      <c r="R288" s="4">
        <v>143.5634</v>
      </c>
      <c r="S288" s="4">
        <v>421.2</v>
      </c>
      <c r="T288" s="4">
        <v>0</v>
      </c>
      <c r="W288" s="4">
        <v>0</v>
      </c>
      <c r="X288" s="4">
        <v>4.0834000000000001</v>
      </c>
      <c r="Y288" s="4">
        <v>11.8</v>
      </c>
      <c r="Z288" s="4">
        <v>817</v>
      </c>
      <c r="AA288" s="4">
        <v>834</v>
      </c>
      <c r="AB288" s="4">
        <v>855</v>
      </c>
      <c r="AC288" s="4">
        <v>33</v>
      </c>
      <c r="AD288" s="4">
        <v>18.48</v>
      </c>
      <c r="AE288" s="4">
        <v>0.42</v>
      </c>
      <c r="AF288" s="4">
        <v>958</v>
      </c>
      <c r="AG288" s="4">
        <v>10</v>
      </c>
      <c r="AH288" s="4">
        <v>28</v>
      </c>
      <c r="AI288" s="4">
        <v>32</v>
      </c>
      <c r="AJ288" s="4">
        <v>191</v>
      </c>
      <c r="AK288" s="4">
        <v>190</v>
      </c>
      <c r="AL288" s="4">
        <v>3.2</v>
      </c>
      <c r="AM288" s="4">
        <v>196</v>
      </c>
      <c r="AN288" s="4" t="s">
        <v>155</v>
      </c>
      <c r="AO288" s="4">
        <v>2</v>
      </c>
      <c r="AP288" s="5">
        <v>0.86443287037037031</v>
      </c>
      <c r="AQ288" s="4">
        <v>47.161968000000002</v>
      </c>
      <c r="AR288" s="4">
        <v>-88.484092000000004</v>
      </c>
      <c r="AS288" s="4">
        <v>313.39999999999998</v>
      </c>
      <c r="AT288" s="4">
        <v>30.3</v>
      </c>
      <c r="AU288" s="4">
        <v>12</v>
      </c>
      <c r="AV288" s="4">
        <v>9</v>
      </c>
      <c r="AW288" s="4" t="s">
        <v>413</v>
      </c>
      <c r="AX288" s="4">
        <v>1.2707999999999999</v>
      </c>
      <c r="AY288" s="4">
        <v>1.5708</v>
      </c>
      <c r="AZ288" s="4">
        <v>2.3708</v>
      </c>
      <c r="BA288" s="4">
        <v>13.836</v>
      </c>
      <c r="BB288" s="4">
        <v>16.87</v>
      </c>
      <c r="BC288" s="4">
        <v>1.22</v>
      </c>
      <c r="BD288" s="4">
        <v>10.834</v>
      </c>
      <c r="BE288" s="4">
        <v>3087.5680000000002</v>
      </c>
      <c r="BF288" s="4">
        <v>0.28299999999999997</v>
      </c>
      <c r="BG288" s="4">
        <v>9.0519999999999996</v>
      </c>
      <c r="BH288" s="4">
        <v>4.681</v>
      </c>
      <c r="BI288" s="4">
        <v>13.733000000000001</v>
      </c>
      <c r="BJ288" s="4">
        <v>7.8529999999999998</v>
      </c>
      <c r="BK288" s="4">
        <v>4.0609999999999999</v>
      </c>
      <c r="BL288" s="4">
        <v>11.914999999999999</v>
      </c>
      <c r="BM288" s="4">
        <v>0</v>
      </c>
      <c r="BQ288" s="4">
        <v>802.05799999999999</v>
      </c>
      <c r="BR288" s="4">
        <v>0.34089900000000001</v>
      </c>
      <c r="BS288" s="4">
        <v>-5</v>
      </c>
      <c r="BT288" s="4">
        <v>1.071283</v>
      </c>
      <c r="BU288" s="4">
        <v>8.3307199999999995</v>
      </c>
      <c r="BV288" s="4">
        <v>21.639917000000001</v>
      </c>
    </row>
    <row r="289" spans="1:74" x14ac:dyDescent="0.25">
      <c r="A289" s="2">
        <v>42801</v>
      </c>
      <c r="B289" s="3">
        <v>0.65609766203703701</v>
      </c>
      <c r="C289" s="4">
        <v>13.087999999999999</v>
      </c>
      <c r="D289" s="4">
        <v>-1.6999999999999999E-3</v>
      </c>
      <c r="E289" s="4">
        <v>-17.220844</v>
      </c>
      <c r="F289" s="4">
        <v>354.8</v>
      </c>
      <c r="G289" s="4">
        <v>176.5</v>
      </c>
      <c r="H289" s="4">
        <v>-1.6</v>
      </c>
      <c r="J289" s="4">
        <v>3.93</v>
      </c>
      <c r="K289" s="4">
        <v>0.8992</v>
      </c>
      <c r="L289" s="4">
        <v>11.7692</v>
      </c>
      <c r="M289" s="4">
        <v>0</v>
      </c>
      <c r="N289" s="4">
        <v>319.01299999999998</v>
      </c>
      <c r="O289" s="4">
        <v>158.73849999999999</v>
      </c>
      <c r="P289" s="4">
        <v>477.8</v>
      </c>
      <c r="Q289" s="4">
        <v>276.77440000000001</v>
      </c>
      <c r="R289" s="4">
        <v>137.7209</v>
      </c>
      <c r="S289" s="4">
        <v>414.5</v>
      </c>
      <c r="T289" s="4">
        <v>0</v>
      </c>
      <c r="W289" s="4">
        <v>0</v>
      </c>
      <c r="X289" s="4">
        <v>3.5377000000000001</v>
      </c>
      <c r="Y289" s="4">
        <v>11.9</v>
      </c>
      <c r="Z289" s="4">
        <v>818</v>
      </c>
      <c r="AA289" s="4">
        <v>834</v>
      </c>
      <c r="AB289" s="4">
        <v>856</v>
      </c>
      <c r="AC289" s="4">
        <v>33</v>
      </c>
      <c r="AD289" s="4">
        <v>18.48</v>
      </c>
      <c r="AE289" s="4">
        <v>0.42</v>
      </c>
      <c r="AF289" s="4">
        <v>958</v>
      </c>
      <c r="AG289" s="4">
        <v>10</v>
      </c>
      <c r="AH289" s="4">
        <v>28</v>
      </c>
      <c r="AI289" s="4">
        <v>32</v>
      </c>
      <c r="AJ289" s="4">
        <v>191</v>
      </c>
      <c r="AK289" s="4">
        <v>190</v>
      </c>
      <c r="AL289" s="4">
        <v>3.3</v>
      </c>
      <c r="AM289" s="4">
        <v>196</v>
      </c>
      <c r="AN289" s="4" t="s">
        <v>155</v>
      </c>
      <c r="AO289" s="4">
        <v>2</v>
      </c>
      <c r="AP289" s="5">
        <v>0.86444444444444446</v>
      </c>
      <c r="AQ289" s="4">
        <v>47.162089999999999</v>
      </c>
      <c r="AR289" s="4">
        <v>-88.484129999999993</v>
      </c>
      <c r="AS289" s="4">
        <v>313.3</v>
      </c>
      <c r="AT289" s="4">
        <v>31.2</v>
      </c>
      <c r="AU289" s="4">
        <v>12</v>
      </c>
      <c r="AV289" s="4">
        <v>9</v>
      </c>
      <c r="AW289" s="4" t="s">
        <v>413</v>
      </c>
      <c r="AX289" s="4">
        <v>1.4</v>
      </c>
      <c r="AY289" s="4">
        <v>1.7</v>
      </c>
      <c r="AZ289" s="4">
        <v>2.5</v>
      </c>
      <c r="BA289" s="4">
        <v>13.836</v>
      </c>
      <c r="BB289" s="4">
        <v>16.36</v>
      </c>
      <c r="BC289" s="4">
        <v>1.18</v>
      </c>
      <c r="BD289" s="4">
        <v>11.204000000000001</v>
      </c>
      <c r="BE289" s="4">
        <v>3087.703</v>
      </c>
      <c r="BF289" s="4">
        <v>0</v>
      </c>
      <c r="BG289" s="4">
        <v>8.7650000000000006</v>
      </c>
      <c r="BH289" s="4">
        <v>4.3609999999999998</v>
      </c>
      <c r="BI289" s="4">
        <v>13.125999999999999</v>
      </c>
      <c r="BJ289" s="4">
        <v>7.6040000000000001</v>
      </c>
      <c r="BK289" s="4">
        <v>3.7839999999999998</v>
      </c>
      <c r="BL289" s="4">
        <v>11.388</v>
      </c>
      <c r="BM289" s="4">
        <v>0</v>
      </c>
      <c r="BQ289" s="4">
        <v>674.85</v>
      </c>
      <c r="BR289" s="4">
        <v>0.367176</v>
      </c>
      <c r="BS289" s="4">
        <v>-5</v>
      </c>
      <c r="BT289" s="4">
        <v>1.0780879999999999</v>
      </c>
      <c r="BU289" s="4">
        <v>8.9728639999999995</v>
      </c>
      <c r="BV289" s="4">
        <v>21.777377999999999</v>
      </c>
    </row>
    <row r="290" spans="1:74" x14ac:dyDescent="0.25">
      <c r="A290" s="2">
        <v>42801</v>
      </c>
      <c r="B290" s="3">
        <v>0.65610923611111105</v>
      </c>
      <c r="C290" s="4">
        <v>13.1</v>
      </c>
      <c r="D290" s="4">
        <v>-3.0000000000000001E-3</v>
      </c>
      <c r="E290" s="4">
        <v>-30</v>
      </c>
      <c r="F290" s="4">
        <v>355</v>
      </c>
      <c r="G290" s="4">
        <v>149</v>
      </c>
      <c r="H290" s="4">
        <v>-4.3</v>
      </c>
      <c r="J290" s="4">
        <v>3.07</v>
      </c>
      <c r="K290" s="4">
        <v>0.89910000000000001</v>
      </c>
      <c r="L290" s="4">
        <v>11.778700000000001</v>
      </c>
      <c r="M290" s="4">
        <v>0</v>
      </c>
      <c r="N290" s="4">
        <v>319.20159999999998</v>
      </c>
      <c r="O290" s="4">
        <v>134.0077</v>
      </c>
      <c r="P290" s="4">
        <v>453.2</v>
      </c>
      <c r="Q290" s="4">
        <v>276.94760000000002</v>
      </c>
      <c r="R290" s="4">
        <v>116.26860000000001</v>
      </c>
      <c r="S290" s="4">
        <v>393.2</v>
      </c>
      <c r="T290" s="4">
        <v>0</v>
      </c>
      <c r="W290" s="4">
        <v>0</v>
      </c>
      <c r="X290" s="4">
        <v>2.7627000000000002</v>
      </c>
      <c r="Y290" s="4">
        <v>11.8</v>
      </c>
      <c r="Z290" s="4">
        <v>819</v>
      </c>
      <c r="AA290" s="4">
        <v>836</v>
      </c>
      <c r="AB290" s="4">
        <v>857</v>
      </c>
      <c r="AC290" s="4">
        <v>33</v>
      </c>
      <c r="AD290" s="4">
        <v>18.489999999999998</v>
      </c>
      <c r="AE290" s="4">
        <v>0.42</v>
      </c>
      <c r="AF290" s="4">
        <v>957</v>
      </c>
      <c r="AG290" s="4">
        <v>10</v>
      </c>
      <c r="AH290" s="4">
        <v>28</v>
      </c>
      <c r="AI290" s="4">
        <v>32</v>
      </c>
      <c r="AJ290" s="4">
        <v>191</v>
      </c>
      <c r="AK290" s="4">
        <v>190</v>
      </c>
      <c r="AL290" s="4">
        <v>3.2</v>
      </c>
      <c r="AM290" s="4">
        <v>195.7</v>
      </c>
      <c r="AN290" s="4" t="s">
        <v>155</v>
      </c>
      <c r="AO290" s="4">
        <v>2</v>
      </c>
      <c r="AP290" s="5">
        <v>0.8644560185185185</v>
      </c>
      <c r="AQ290" s="4">
        <v>47.162213000000001</v>
      </c>
      <c r="AR290" s="4">
        <v>-88.484156999999996</v>
      </c>
      <c r="AS290" s="4">
        <v>313.39999999999998</v>
      </c>
      <c r="AT290" s="4">
        <v>30.8</v>
      </c>
      <c r="AU290" s="4">
        <v>12</v>
      </c>
      <c r="AV290" s="4">
        <v>9</v>
      </c>
      <c r="AW290" s="4" t="s">
        <v>413</v>
      </c>
      <c r="AX290" s="4">
        <v>1.258659</v>
      </c>
      <c r="AY290" s="4">
        <v>1.7</v>
      </c>
      <c r="AZ290" s="4">
        <v>2.4293290000000001</v>
      </c>
      <c r="BA290" s="4">
        <v>13.836</v>
      </c>
      <c r="BB290" s="4">
        <v>16.34</v>
      </c>
      <c r="BC290" s="4">
        <v>1.18</v>
      </c>
      <c r="BD290" s="4">
        <v>11.217000000000001</v>
      </c>
      <c r="BE290" s="4">
        <v>3087.6950000000002</v>
      </c>
      <c r="BF290" s="4">
        <v>0</v>
      </c>
      <c r="BG290" s="4">
        <v>8.7629999999999999</v>
      </c>
      <c r="BH290" s="4">
        <v>3.6789999999999998</v>
      </c>
      <c r="BI290" s="4">
        <v>12.441000000000001</v>
      </c>
      <c r="BJ290" s="4">
        <v>7.6029999999999998</v>
      </c>
      <c r="BK290" s="4">
        <v>3.1920000000000002</v>
      </c>
      <c r="BL290" s="4">
        <v>10.795</v>
      </c>
      <c r="BM290" s="4">
        <v>0</v>
      </c>
      <c r="BQ290" s="4">
        <v>526.58900000000006</v>
      </c>
      <c r="BR290" s="4">
        <v>0.37556600000000001</v>
      </c>
      <c r="BS290" s="4">
        <v>-5</v>
      </c>
      <c r="BT290" s="4">
        <v>1.075434</v>
      </c>
      <c r="BU290" s="4">
        <v>9.1778949999999995</v>
      </c>
      <c r="BV290" s="4">
        <v>21.723766999999999</v>
      </c>
    </row>
    <row r="291" spans="1:74" x14ac:dyDescent="0.25">
      <c r="A291" s="2">
        <v>42801</v>
      </c>
      <c r="B291" s="3">
        <v>0.6561208101851852</v>
      </c>
      <c r="C291" s="4">
        <v>13.1</v>
      </c>
      <c r="D291" s="4">
        <v>-3.0000000000000001E-3</v>
      </c>
      <c r="E291" s="4">
        <v>-30</v>
      </c>
      <c r="F291" s="4">
        <v>355.4</v>
      </c>
      <c r="G291" s="4">
        <v>145.69999999999999</v>
      </c>
      <c r="H291" s="4">
        <v>-1</v>
      </c>
      <c r="J291" s="4">
        <v>2.78</v>
      </c>
      <c r="K291" s="4">
        <v>0.89910000000000001</v>
      </c>
      <c r="L291" s="4">
        <v>11.778600000000001</v>
      </c>
      <c r="M291" s="4">
        <v>0</v>
      </c>
      <c r="N291" s="4">
        <v>319.55079999999998</v>
      </c>
      <c r="O291" s="4">
        <v>131.00319999999999</v>
      </c>
      <c r="P291" s="4">
        <v>450.6</v>
      </c>
      <c r="Q291" s="4">
        <v>277.25360000000001</v>
      </c>
      <c r="R291" s="4">
        <v>113.663</v>
      </c>
      <c r="S291" s="4">
        <v>390.9</v>
      </c>
      <c r="T291" s="4">
        <v>0</v>
      </c>
      <c r="W291" s="4">
        <v>0</v>
      </c>
      <c r="X291" s="4">
        <v>2.5034999999999998</v>
      </c>
      <c r="Y291" s="4">
        <v>11.8</v>
      </c>
      <c r="Z291" s="4">
        <v>820</v>
      </c>
      <c r="AA291" s="4">
        <v>837</v>
      </c>
      <c r="AB291" s="4">
        <v>857</v>
      </c>
      <c r="AC291" s="4">
        <v>33</v>
      </c>
      <c r="AD291" s="4">
        <v>18.5</v>
      </c>
      <c r="AE291" s="4">
        <v>0.42</v>
      </c>
      <c r="AF291" s="4">
        <v>957</v>
      </c>
      <c r="AG291" s="4">
        <v>10</v>
      </c>
      <c r="AH291" s="4">
        <v>28</v>
      </c>
      <c r="AI291" s="4">
        <v>32</v>
      </c>
      <c r="AJ291" s="4">
        <v>191</v>
      </c>
      <c r="AK291" s="4">
        <v>190</v>
      </c>
      <c r="AL291" s="4">
        <v>3.2</v>
      </c>
      <c r="AM291" s="4">
        <v>195.3</v>
      </c>
      <c r="AN291" s="4" t="s">
        <v>155</v>
      </c>
      <c r="AO291" s="4">
        <v>2</v>
      </c>
      <c r="AP291" s="5">
        <v>0.86446759259259265</v>
      </c>
      <c r="AQ291" s="4">
        <v>47.162336000000003</v>
      </c>
      <c r="AR291" s="4">
        <v>-88.484157999999994</v>
      </c>
      <c r="AS291" s="4">
        <v>313.5</v>
      </c>
      <c r="AT291" s="4">
        <v>30.3</v>
      </c>
      <c r="AU291" s="4">
        <v>12</v>
      </c>
      <c r="AV291" s="4">
        <v>9</v>
      </c>
      <c r="AW291" s="4" t="s">
        <v>413</v>
      </c>
      <c r="AX291" s="4">
        <v>1.0354000000000001</v>
      </c>
      <c r="AY291" s="4">
        <v>1.7354000000000001</v>
      </c>
      <c r="AZ291" s="4">
        <v>2.2999999999999998</v>
      </c>
      <c r="BA291" s="4">
        <v>13.836</v>
      </c>
      <c r="BB291" s="4">
        <v>16.34</v>
      </c>
      <c r="BC291" s="4">
        <v>1.18</v>
      </c>
      <c r="BD291" s="4">
        <v>11.218999999999999</v>
      </c>
      <c r="BE291" s="4">
        <v>3087.6950000000002</v>
      </c>
      <c r="BF291" s="4">
        <v>0</v>
      </c>
      <c r="BG291" s="4">
        <v>8.7720000000000002</v>
      </c>
      <c r="BH291" s="4">
        <v>3.5960000000000001</v>
      </c>
      <c r="BI291" s="4">
        <v>12.369</v>
      </c>
      <c r="BJ291" s="4">
        <v>7.6109999999999998</v>
      </c>
      <c r="BK291" s="4">
        <v>3.12</v>
      </c>
      <c r="BL291" s="4">
        <v>10.731999999999999</v>
      </c>
      <c r="BM291" s="4">
        <v>0</v>
      </c>
      <c r="BQ291" s="4">
        <v>477.19200000000001</v>
      </c>
      <c r="BR291" s="4">
        <v>0.36406300000000003</v>
      </c>
      <c r="BS291" s="4">
        <v>-5</v>
      </c>
      <c r="BT291" s="4">
        <v>1.072478</v>
      </c>
      <c r="BU291" s="4">
        <v>8.8967899999999993</v>
      </c>
      <c r="BV291" s="4">
        <v>21.664055999999999</v>
      </c>
    </row>
    <row r="292" spans="1:74" x14ac:dyDescent="0.25">
      <c r="A292" s="2">
        <v>42801</v>
      </c>
      <c r="B292" s="3">
        <v>0.65613238425925924</v>
      </c>
      <c r="C292" s="4">
        <v>13.1</v>
      </c>
      <c r="D292" s="4">
        <v>-2.8E-3</v>
      </c>
      <c r="E292" s="4">
        <v>-27.635467999999999</v>
      </c>
      <c r="F292" s="4">
        <v>358.4</v>
      </c>
      <c r="G292" s="4">
        <v>133.19999999999999</v>
      </c>
      <c r="H292" s="4">
        <v>2.2000000000000002</v>
      </c>
      <c r="J292" s="4">
        <v>2.7</v>
      </c>
      <c r="K292" s="4">
        <v>0.89910000000000001</v>
      </c>
      <c r="L292" s="4">
        <v>11.778600000000001</v>
      </c>
      <c r="M292" s="4">
        <v>0</v>
      </c>
      <c r="N292" s="4">
        <v>322.29230000000001</v>
      </c>
      <c r="O292" s="4">
        <v>119.76390000000001</v>
      </c>
      <c r="P292" s="4">
        <v>442.1</v>
      </c>
      <c r="Q292" s="4">
        <v>279.63220000000001</v>
      </c>
      <c r="R292" s="4">
        <v>103.9114</v>
      </c>
      <c r="S292" s="4">
        <v>383.5</v>
      </c>
      <c r="T292" s="4">
        <v>2.2115</v>
      </c>
      <c r="W292" s="4">
        <v>0</v>
      </c>
      <c r="X292" s="4">
        <v>2.4276</v>
      </c>
      <c r="Y292" s="4">
        <v>11.9</v>
      </c>
      <c r="Z292" s="4">
        <v>820</v>
      </c>
      <c r="AA292" s="4">
        <v>837</v>
      </c>
      <c r="AB292" s="4">
        <v>858</v>
      </c>
      <c r="AC292" s="4">
        <v>33</v>
      </c>
      <c r="AD292" s="4">
        <v>18.5</v>
      </c>
      <c r="AE292" s="4">
        <v>0.42</v>
      </c>
      <c r="AF292" s="4">
        <v>957</v>
      </c>
      <c r="AG292" s="4">
        <v>10</v>
      </c>
      <c r="AH292" s="4">
        <v>28</v>
      </c>
      <c r="AI292" s="4">
        <v>32</v>
      </c>
      <c r="AJ292" s="4">
        <v>191</v>
      </c>
      <c r="AK292" s="4">
        <v>190</v>
      </c>
      <c r="AL292" s="4">
        <v>3.2</v>
      </c>
      <c r="AM292" s="4">
        <v>195</v>
      </c>
      <c r="AN292" s="4" t="s">
        <v>155</v>
      </c>
      <c r="AO292" s="4">
        <v>2</v>
      </c>
      <c r="AP292" s="5">
        <v>0.86447916666666658</v>
      </c>
      <c r="AQ292" s="4">
        <v>47.162463000000002</v>
      </c>
      <c r="AR292" s="4">
        <v>-88.484138999999999</v>
      </c>
      <c r="AS292" s="4">
        <v>314</v>
      </c>
      <c r="AT292" s="4">
        <v>30.9</v>
      </c>
      <c r="AU292" s="4">
        <v>12</v>
      </c>
      <c r="AV292" s="4">
        <v>9</v>
      </c>
      <c r="AW292" s="4" t="s">
        <v>413</v>
      </c>
      <c r="AX292" s="4">
        <v>1.1000000000000001</v>
      </c>
      <c r="AY292" s="4">
        <v>1.9061999999999999</v>
      </c>
      <c r="AZ292" s="4">
        <v>2.4062000000000001</v>
      </c>
      <c r="BA292" s="4">
        <v>13.836</v>
      </c>
      <c r="BB292" s="4">
        <v>16.34</v>
      </c>
      <c r="BC292" s="4">
        <v>1.18</v>
      </c>
      <c r="BD292" s="4">
        <v>11.218999999999999</v>
      </c>
      <c r="BE292" s="4">
        <v>3087.6370000000002</v>
      </c>
      <c r="BF292" s="4">
        <v>0</v>
      </c>
      <c r="BG292" s="4">
        <v>8.8469999999999995</v>
      </c>
      <c r="BH292" s="4">
        <v>3.2879999999999998</v>
      </c>
      <c r="BI292" s="4">
        <v>12.135</v>
      </c>
      <c r="BJ292" s="4">
        <v>7.6760000000000002</v>
      </c>
      <c r="BK292" s="4">
        <v>2.8530000000000002</v>
      </c>
      <c r="BL292" s="4">
        <v>10.529</v>
      </c>
      <c r="BM292" s="4">
        <v>1.8800000000000001E-2</v>
      </c>
      <c r="BQ292" s="4">
        <v>462.71899999999999</v>
      </c>
      <c r="BR292" s="4">
        <v>0.36228300000000002</v>
      </c>
      <c r="BS292" s="4">
        <v>-5</v>
      </c>
      <c r="BT292" s="4">
        <v>1.0735220000000001</v>
      </c>
      <c r="BU292" s="4">
        <v>8.8532899999999994</v>
      </c>
      <c r="BV292" s="4">
        <v>21.685144000000001</v>
      </c>
    </row>
    <row r="293" spans="1:74" x14ac:dyDescent="0.25">
      <c r="A293" s="2">
        <v>42801</v>
      </c>
      <c r="B293" s="3">
        <v>0.65614395833333339</v>
      </c>
      <c r="C293" s="4">
        <v>13.237</v>
      </c>
      <c r="D293" s="4">
        <v>-2.0999999999999999E-3</v>
      </c>
      <c r="E293" s="4">
        <v>-20.576606000000002</v>
      </c>
      <c r="F293" s="4">
        <v>363.9</v>
      </c>
      <c r="G293" s="4">
        <v>135.5</v>
      </c>
      <c r="H293" s="4">
        <v>0</v>
      </c>
      <c r="J293" s="4">
        <v>2.7</v>
      </c>
      <c r="K293" s="4">
        <v>0.8982</v>
      </c>
      <c r="L293" s="4">
        <v>11.889200000000001</v>
      </c>
      <c r="M293" s="4">
        <v>0</v>
      </c>
      <c r="N293" s="4">
        <v>326.87329999999997</v>
      </c>
      <c r="O293" s="4">
        <v>121.6914</v>
      </c>
      <c r="P293" s="4">
        <v>448.6</v>
      </c>
      <c r="Q293" s="4">
        <v>283.6069</v>
      </c>
      <c r="R293" s="4">
        <v>105.5838</v>
      </c>
      <c r="S293" s="4">
        <v>389.2</v>
      </c>
      <c r="T293" s="4">
        <v>0</v>
      </c>
      <c r="W293" s="4">
        <v>0</v>
      </c>
      <c r="X293" s="4">
        <v>2.4251</v>
      </c>
      <c r="Y293" s="4">
        <v>11.8</v>
      </c>
      <c r="Z293" s="4">
        <v>819</v>
      </c>
      <c r="AA293" s="4">
        <v>835</v>
      </c>
      <c r="AB293" s="4">
        <v>856</v>
      </c>
      <c r="AC293" s="4">
        <v>33</v>
      </c>
      <c r="AD293" s="4">
        <v>18.5</v>
      </c>
      <c r="AE293" s="4">
        <v>0.42</v>
      </c>
      <c r="AF293" s="4">
        <v>957</v>
      </c>
      <c r="AG293" s="4">
        <v>10</v>
      </c>
      <c r="AH293" s="4">
        <v>28</v>
      </c>
      <c r="AI293" s="4">
        <v>32</v>
      </c>
      <c r="AJ293" s="4">
        <v>191</v>
      </c>
      <c r="AK293" s="4">
        <v>190</v>
      </c>
      <c r="AL293" s="4">
        <v>3.3</v>
      </c>
      <c r="AM293" s="4">
        <v>195</v>
      </c>
      <c r="AN293" s="4" t="s">
        <v>155</v>
      </c>
      <c r="AO293" s="4">
        <v>2</v>
      </c>
      <c r="AP293" s="5">
        <v>0.86449074074074073</v>
      </c>
      <c r="AQ293" s="4">
        <v>47.162593999999999</v>
      </c>
      <c r="AR293" s="4">
        <v>-88.484110999999999</v>
      </c>
      <c r="AS293" s="4">
        <v>314.3</v>
      </c>
      <c r="AT293" s="4">
        <v>31.8</v>
      </c>
      <c r="AU293" s="4">
        <v>12</v>
      </c>
      <c r="AV293" s="4">
        <v>9</v>
      </c>
      <c r="AW293" s="4" t="s">
        <v>413</v>
      </c>
      <c r="AX293" s="4">
        <v>1.1354</v>
      </c>
      <c r="AY293" s="4">
        <v>1.7105999999999999</v>
      </c>
      <c r="AZ293" s="4">
        <v>2.3521999999999998</v>
      </c>
      <c r="BA293" s="4">
        <v>13.836</v>
      </c>
      <c r="BB293" s="4">
        <v>16.18</v>
      </c>
      <c r="BC293" s="4">
        <v>1.17</v>
      </c>
      <c r="BD293" s="4">
        <v>11.337</v>
      </c>
      <c r="BE293" s="4">
        <v>3087.598</v>
      </c>
      <c r="BF293" s="4">
        <v>0</v>
      </c>
      <c r="BG293" s="4">
        <v>8.89</v>
      </c>
      <c r="BH293" s="4">
        <v>3.31</v>
      </c>
      <c r="BI293" s="4">
        <v>12.199</v>
      </c>
      <c r="BJ293" s="4">
        <v>7.7130000000000001</v>
      </c>
      <c r="BK293" s="4">
        <v>2.871</v>
      </c>
      <c r="BL293" s="4">
        <v>10.584</v>
      </c>
      <c r="BM293" s="4">
        <v>0</v>
      </c>
      <c r="BQ293" s="4">
        <v>457.92099999999999</v>
      </c>
      <c r="BR293" s="4">
        <v>0.35691200000000001</v>
      </c>
      <c r="BS293" s="4">
        <v>-5</v>
      </c>
      <c r="BT293" s="4">
        <v>1.0732390000000001</v>
      </c>
      <c r="BU293" s="4">
        <v>8.7220370000000003</v>
      </c>
      <c r="BV293" s="4">
        <v>21.679428000000001</v>
      </c>
    </row>
    <row r="294" spans="1:74" x14ac:dyDescent="0.25">
      <c r="A294" s="2">
        <v>42801</v>
      </c>
      <c r="B294" s="3">
        <v>0.65615553240740743</v>
      </c>
      <c r="C294" s="4">
        <v>13.29</v>
      </c>
      <c r="D294" s="4">
        <v>-2.8999999999999998E-3</v>
      </c>
      <c r="E294" s="4">
        <v>-28.813839000000002</v>
      </c>
      <c r="F294" s="4">
        <v>365.4</v>
      </c>
      <c r="G294" s="4">
        <v>138</v>
      </c>
      <c r="H294" s="4">
        <v>3</v>
      </c>
      <c r="J294" s="4">
        <v>2.63</v>
      </c>
      <c r="K294" s="4">
        <v>0.89790000000000003</v>
      </c>
      <c r="L294" s="4">
        <v>11.932600000000001</v>
      </c>
      <c r="M294" s="4">
        <v>0</v>
      </c>
      <c r="N294" s="4">
        <v>328.07190000000003</v>
      </c>
      <c r="O294" s="4">
        <v>123.8732</v>
      </c>
      <c r="P294" s="4">
        <v>451.9</v>
      </c>
      <c r="Q294" s="4">
        <v>284.64679999999998</v>
      </c>
      <c r="R294" s="4">
        <v>107.4768</v>
      </c>
      <c r="S294" s="4">
        <v>392.1</v>
      </c>
      <c r="T294" s="4">
        <v>3</v>
      </c>
      <c r="W294" s="4">
        <v>0</v>
      </c>
      <c r="X294" s="4">
        <v>2.3635999999999999</v>
      </c>
      <c r="Y294" s="4">
        <v>11.9</v>
      </c>
      <c r="Z294" s="4">
        <v>818</v>
      </c>
      <c r="AA294" s="4">
        <v>836</v>
      </c>
      <c r="AB294" s="4">
        <v>855</v>
      </c>
      <c r="AC294" s="4">
        <v>33</v>
      </c>
      <c r="AD294" s="4">
        <v>18.5</v>
      </c>
      <c r="AE294" s="4">
        <v>0.42</v>
      </c>
      <c r="AF294" s="4">
        <v>957</v>
      </c>
      <c r="AG294" s="4">
        <v>10</v>
      </c>
      <c r="AH294" s="4">
        <v>28</v>
      </c>
      <c r="AI294" s="4">
        <v>32</v>
      </c>
      <c r="AJ294" s="4">
        <v>191</v>
      </c>
      <c r="AK294" s="4">
        <v>190.8</v>
      </c>
      <c r="AL294" s="4">
        <v>3.5</v>
      </c>
      <c r="AM294" s="4">
        <v>195</v>
      </c>
      <c r="AN294" s="4" t="s">
        <v>155</v>
      </c>
      <c r="AO294" s="4">
        <v>2</v>
      </c>
      <c r="AP294" s="5">
        <v>0.86450231481481488</v>
      </c>
      <c r="AQ294" s="4">
        <v>47.162728000000001</v>
      </c>
      <c r="AR294" s="4">
        <v>-88.484100999999995</v>
      </c>
      <c r="AS294" s="4">
        <v>314.60000000000002</v>
      </c>
      <c r="AT294" s="4">
        <v>32.5</v>
      </c>
      <c r="AU294" s="4">
        <v>12</v>
      </c>
      <c r="AV294" s="4">
        <v>9</v>
      </c>
      <c r="AW294" s="4" t="s">
        <v>413</v>
      </c>
      <c r="AX294" s="4">
        <v>1.235365</v>
      </c>
      <c r="AY294" s="4">
        <v>1.1060939999999999</v>
      </c>
      <c r="AZ294" s="4">
        <v>2.006094</v>
      </c>
      <c r="BA294" s="4">
        <v>13.836</v>
      </c>
      <c r="BB294" s="4">
        <v>16.12</v>
      </c>
      <c r="BC294" s="4">
        <v>1.17</v>
      </c>
      <c r="BD294" s="4">
        <v>11.375999999999999</v>
      </c>
      <c r="BE294" s="4">
        <v>3087.482</v>
      </c>
      <c r="BF294" s="4">
        <v>0</v>
      </c>
      <c r="BG294" s="4">
        <v>8.8889999999999993</v>
      </c>
      <c r="BH294" s="4">
        <v>3.3559999999999999</v>
      </c>
      <c r="BI294" s="4">
        <v>12.246</v>
      </c>
      <c r="BJ294" s="4">
        <v>7.7130000000000001</v>
      </c>
      <c r="BK294" s="4">
        <v>2.9119999999999999</v>
      </c>
      <c r="BL294" s="4">
        <v>10.625</v>
      </c>
      <c r="BM294" s="4">
        <v>2.52E-2</v>
      </c>
      <c r="BQ294" s="4">
        <v>444.66699999999997</v>
      </c>
      <c r="BR294" s="4">
        <v>0.38087399999999999</v>
      </c>
      <c r="BS294" s="4">
        <v>-5</v>
      </c>
      <c r="BT294" s="4">
        <v>1.0722389999999999</v>
      </c>
      <c r="BU294" s="4">
        <v>9.3076089999999994</v>
      </c>
      <c r="BV294" s="4">
        <v>21.659227999999999</v>
      </c>
    </row>
    <row r="295" spans="1:74" x14ac:dyDescent="0.25">
      <c r="A295" s="2">
        <v>42801</v>
      </c>
      <c r="B295" s="3">
        <v>0.65616710648148147</v>
      </c>
      <c r="C295" s="4">
        <v>13.29</v>
      </c>
      <c r="D295" s="4">
        <v>-2.3E-3</v>
      </c>
      <c r="E295" s="4">
        <v>-22.77027</v>
      </c>
      <c r="F295" s="4">
        <v>367.3</v>
      </c>
      <c r="G295" s="4">
        <v>123.2</v>
      </c>
      <c r="H295" s="4">
        <v>0.5</v>
      </c>
      <c r="J295" s="4">
        <v>2.5</v>
      </c>
      <c r="K295" s="4">
        <v>0.89790000000000003</v>
      </c>
      <c r="L295" s="4">
        <v>11.933299999999999</v>
      </c>
      <c r="M295" s="4">
        <v>0</v>
      </c>
      <c r="N295" s="4">
        <v>329.83440000000002</v>
      </c>
      <c r="O295" s="4">
        <v>110.6236</v>
      </c>
      <c r="P295" s="4">
        <v>440.5</v>
      </c>
      <c r="Q295" s="4">
        <v>286.17599999999999</v>
      </c>
      <c r="R295" s="4">
        <v>95.980999999999995</v>
      </c>
      <c r="S295" s="4">
        <v>382.2</v>
      </c>
      <c r="T295" s="4">
        <v>0.54710000000000003</v>
      </c>
      <c r="W295" s="4">
        <v>0</v>
      </c>
      <c r="X295" s="4">
        <v>2.2448000000000001</v>
      </c>
      <c r="Y295" s="4">
        <v>11.9</v>
      </c>
      <c r="Z295" s="4">
        <v>818</v>
      </c>
      <c r="AA295" s="4">
        <v>835</v>
      </c>
      <c r="AB295" s="4">
        <v>857</v>
      </c>
      <c r="AC295" s="4">
        <v>33</v>
      </c>
      <c r="AD295" s="4">
        <v>18.5</v>
      </c>
      <c r="AE295" s="4">
        <v>0.42</v>
      </c>
      <c r="AF295" s="4">
        <v>957</v>
      </c>
      <c r="AG295" s="4">
        <v>10</v>
      </c>
      <c r="AH295" s="4">
        <v>28</v>
      </c>
      <c r="AI295" s="4">
        <v>32</v>
      </c>
      <c r="AJ295" s="4">
        <v>191</v>
      </c>
      <c r="AK295" s="4">
        <v>190.2</v>
      </c>
      <c r="AL295" s="4">
        <v>3.6</v>
      </c>
      <c r="AM295" s="4">
        <v>195</v>
      </c>
      <c r="AN295" s="4" t="s">
        <v>155</v>
      </c>
      <c r="AO295" s="4">
        <v>2</v>
      </c>
      <c r="AP295" s="5">
        <v>0.86451388888888892</v>
      </c>
      <c r="AQ295" s="4">
        <v>47.162863000000002</v>
      </c>
      <c r="AR295" s="4">
        <v>-88.484119000000007</v>
      </c>
      <c r="AS295" s="4">
        <v>314.89999999999998</v>
      </c>
      <c r="AT295" s="4">
        <v>33</v>
      </c>
      <c r="AU295" s="4">
        <v>12</v>
      </c>
      <c r="AV295" s="4">
        <v>10</v>
      </c>
      <c r="AW295" s="4" t="s">
        <v>412</v>
      </c>
      <c r="AX295" s="4">
        <v>1.3353349999999999</v>
      </c>
      <c r="AY295" s="4">
        <v>1.4060060000000001</v>
      </c>
      <c r="AZ295" s="4">
        <v>2.2706710000000001</v>
      </c>
      <c r="BA295" s="4">
        <v>13.836</v>
      </c>
      <c r="BB295" s="4">
        <v>16.12</v>
      </c>
      <c r="BC295" s="4">
        <v>1.17</v>
      </c>
      <c r="BD295" s="4">
        <v>11.369</v>
      </c>
      <c r="BE295" s="4">
        <v>3087.5450000000001</v>
      </c>
      <c r="BF295" s="4">
        <v>0</v>
      </c>
      <c r="BG295" s="4">
        <v>8.9369999999999994</v>
      </c>
      <c r="BH295" s="4">
        <v>2.9969999999999999</v>
      </c>
      <c r="BI295" s="4">
        <v>11.933999999999999</v>
      </c>
      <c r="BJ295" s="4">
        <v>7.7539999999999996</v>
      </c>
      <c r="BK295" s="4">
        <v>2.601</v>
      </c>
      <c r="BL295" s="4">
        <v>10.355</v>
      </c>
      <c r="BM295" s="4">
        <v>4.5999999999999999E-3</v>
      </c>
      <c r="BQ295" s="4">
        <v>422.30599999999998</v>
      </c>
      <c r="BR295" s="4">
        <v>0.35627700000000001</v>
      </c>
      <c r="BS295" s="4">
        <v>-5</v>
      </c>
      <c r="BT295" s="4">
        <v>1.0742830000000001</v>
      </c>
      <c r="BU295" s="4">
        <v>8.7065190000000001</v>
      </c>
      <c r="BV295" s="4">
        <v>21.700517000000001</v>
      </c>
    </row>
    <row r="296" spans="1:74" x14ac:dyDescent="0.25">
      <c r="A296" s="2">
        <v>42801</v>
      </c>
      <c r="B296" s="3">
        <v>0.6561786805555555</v>
      </c>
      <c r="C296" s="4">
        <v>13.29</v>
      </c>
      <c r="D296" s="4">
        <v>-2E-3</v>
      </c>
      <c r="E296" s="4">
        <v>-20</v>
      </c>
      <c r="F296" s="4">
        <v>373.7</v>
      </c>
      <c r="G296" s="4">
        <v>109.1</v>
      </c>
      <c r="H296" s="4">
        <v>-0.2</v>
      </c>
      <c r="J296" s="4">
        <v>2.4</v>
      </c>
      <c r="K296" s="4">
        <v>0.89790000000000003</v>
      </c>
      <c r="L296" s="4">
        <v>11.932600000000001</v>
      </c>
      <c r="M296" s="4">
        <v>0</v>
      </c>
      <c r="N296" s="4">
        <v>335.54270000000002</v>
      </c>
      <c r="O296" s="4">
        <v>97.996200000000002</v>
      </c>
      <c r="P296" s="4">
        <v>433.5</v>
      </c>
      <c r="Q296" s="4">
        <v>291.12869999999998</v>
      </c>
      <c r="R296" s="4">
        <v>85.025000000000006</v>
      </c>
      <c r="S296" s="4">
        <v>376.2</v>
      </c>
      <c r="T296" s="4">
        <v>0</v>
      </c>
      <c r="W296" s="4">
        <v>0</v>
      </c>
      <c r="X296" s="4">
        <v>2.1549</v>
      </c>
      <c r="Y296" s="4">
        <v>11.9</v>
      </c>
      <c r="Z296" s="4">
        <v>819</v>
      </c>
      <c r="AA296" s="4">
        <v>836</v>
      </c>
      <c r="AB296" s="4">
        <v>857</v>
      </c>
      <c r="AC296" s="4">
        <v>33</v>
      </c>
      <c r="AD296" s="4">
        <v>18.5</v>
      </c>
      <c r="AE296" s="4">
        <v>0.42</v>
      </c>
      <c r="AF296" s="4">
        <v>957</v>
      </c>
      <c r="AG296" s="4">
        <v>10</v>
      </c>
      <c r="AH296" s="4">
        <v>28</v>
      </c>
      <c r="AI296" s="4">
        <v>32</v>
      </c>
      <c r="AJ296" s="4">
        <v>191.8</v>
      </c>
      <c r="AK296" s="4">
        <v>190</v>
      </c>
      <c r="AL296" s="4">
        <v>3.4</v>
      </c>
      <c r="AM296" s="4">
        <v>195</v>
      </c>
      <c r="AN296" s="4" t="s">
        <v>155</v>
      </c>
      <c r="AO296" s="4">
        <v>2</v>
      </c>
      <c r="AP296" s="5">
        <v>0.86452546296296295</v>
      </c>
      <c r="AQ296" s="4">
        <v>47.162996999999997</v>
      </c>
      <c r="AR296" s="4">
        <v>-88.484156999999996</v>
      </c>
      <c r="AS296" s="4">
        <v>315.10000000000002</v>
      </c>
      <c r="AT296" s="4">
        <v>33.299999999999997</v>
      </c>
      <c r="AU296" s="4">
        <v>12</v>
      </c>
      <c r="AV296" s="4">
        <v>10</v>
      </c>
      <c r="AW296" s="4" t="s">
        <v>412</v>
      </c>
      <c r="AX296" s="4">
        <v>1.5416000000000001</v>
      </c>
      <c r="AY296" s="4">
        <v>1.3875999999999999</v>
      </c>
      <c r="AZ296" s="4">
        <v>2.5415999999999999</v>
      </c>
      <c r="BA296" s="4">
        <v>13.836</v>
      </c>
      <c r="BB296" s="4">
        <v>16.12</v>
      </c>
      <c r="BC296" s="4">
        <v>1.17</v>
      </c>
      <c r="BD296" s="4">
        <v>11.375</v>
      </c>
      <c r="BE296" s="4">
        <v>3087.56</v>
      </c>
      <c r="BF296" s="4">
        <v>0</v>
      </c>
      <c r="BG296" s="4">
        <v>9.0920000000000005</v>
      </c>
      <c r="BH296" s="4">
        <v>2.6549999999999998</v>
      </c>
      <c r="BI296" s="4">
        <v>11.747</v>
      </c>
      <c r="BJ296" s="4">
        <v>7.8890000000000002</v>
      </c>
      <c r="BK296" s="4">
        <v>2.3039999999999998</v>
      </c>
      <c r="BL296" s="4">
        <v>10.193</v>
      </c>
      <c r="BM296" s="4">
        <v>0</v>
      </c>
      <c r="BQ296" s="4">
        <v>405.41500000000002</v>
      </c>
      <c r="BR296" s="4">
        <v>0.30795</v>
      </c>
      <c r="BS296" s="4">
        <v>-5</v>
      </c>
      <c r="BT296" s="4">
        <v>1.076522</v>
      </c>
      <c r="BU296" s="4">
        <v>7.5255280000000004</v>
      </c>
      <c r="BV296" s="4">
        <v>21.745743999999998</v>
      </c>
    </row>
    <row r="297" spans="1:74" x14ac:dyDescent="0.25">
      <c r="A297" s="2">
        <v>42801</v>
      </c>
      <c r="B297" s="3">
        <v>0.65619025462962965</v>
      </c>
      <c r="C297" s="4">
        <v>13.286</v>
      </c>
      <c r="D297" s="4">
        <v>-2E-3</v>
      </c>
      <c r="E297" s="4">
        <v>-20</v>
      </c>
      <c r="F297" s="4">
        <v>376.2</v>
      </c>
      <c r="G297" s="4">
        <v>110.5</v>
      </c>
      <c r="H297" s="4">
        <v>2.2999999999999998</v>
      </c>
      <c r="J297" s="4">
        <v>2.4</v>
      </c>
      <c r="K297" s="4">
        <v>0.89790000000000003</v>
      </c>
      <c r="L297" s="4">
        <v>11.928900000000001</v>
      </c>
      <c r="M297" s="4">
        <v>0</v>
      </c>
      <c r="N297" s="4">
        <v>337.7792</v>
      </c>
      <c r="O297" s="4">
        <v>99.214799999999997</v>
      </c>
      <c r="P297" s="4">
        <v>437</v>
      </c>
      <c r="Q297" s="4">
        <v>293.06909999999999</v>
      </c>
      <c r="R297" s="4">
        <v>86.0822</v>
      </c>
      <c r="S297" s="4">
        <v>379.2</v>
      </c>
      <c r="T297" s="4">
        <v>2.2709999999999999</v>
      </c>
      <c r="W297" s="4">
        <v>0</v>
      </c>
      <c r="X297" s="4">
        <v>2.1549</v>
      </c>
      <c r="Y297" s="4">
        <v>12</v>
      </c>
      <c r="Z297" s="4">
        <v>817</v>
      </c>
      <c r="AA297" s="4">
        <v>835</v>
      </c>
      <c r="AB297" s="4">
        <v>856</v>
      </c>
      <c r="AC297" s="4">
        <v>33</v>
      </c>
      <c r="AD297" s="4">
        <v>18.5</v>
      </c>
      <c r="AE297" s="4">
        <v>0.42</v>
      </c>
      <c r="AF297" s="4">
        <v>957</v>
      </c>
      <c r="AG297" s="4">
        <v>10</v>
      </c>
      <c r="AH297" s="4">
        <v>28</v>
      </c>
      <c r="AI297" s="4">
        <v>31.239000000000001</v>
      </c>
      <c r="AJ297" s="4">
        <v>192</v>
      </c>
      <c r="AK297" s="4">
        <v>190</v>
      </c>
      <c r="AL297" s="4">
        <v>3.4</v>
      </c>
      <c r="AM297" s="4">
        <v>195</v>
      </c>
      <c r="AN297" s="4" t="s">
        <v>155</v>
      </c>
      <c r="AO297" s="4">
        <v>2</v>
      </c>
      <c r="AP297" s="5">
        <v>0.86453703703703699</v>
      </c>
      <c r="AQ297" s="4">
        <v>47.163128999999998</v>
      </c>
      <c r="AR297" s="4">
        <v>-88.484223</v>
      </c>
      <c r="AS297" s="4">
        <v>315.60000000000002</v>
      </c>
      <c r="AT297" s="4">
        <v>33.700000000000003</v>
      </c>
      <c r="AU297" s="4">
        <v>12</v>
      </c>
      <c r="AV297" s="4">
        <v>10</v>
      </c>
      <c r="AW297" s="4" t="s">
        <v>412</v>
      </c>
      <c r="AX297" s="4">
        <v>1.8353999999999999</v>
      </c>
      <c r="AY297" s="4">
        <v>1.177</v>
      </c>
      <c r="AZ297" s="4">
        <v>2.9062000000000001</v>
      </c>
      <c r="BA297" s="4">
        <v>13.836</v>
      </c>
      <c r="BB297" s="4">
        <v>16.13</v>
      </c>
      <c r="BC297" s="4">
        <v>1.17</v>
      </c>
      <c r="BD297" s="4">
        <v>11.375</v>
      </c>
      <c r="BE297" s="4">
        <v>3087.5039999999999</v>
      </c>
      <c r="BF297" s="4">
        <v>0</v>
      </c>
      <c r="BG297" s="4">
        <v>9.1549999999999994</v>
      </c>
      <c r="BH297" s="4">
        <v>2.6890000000000001</v>
      </c>
      <c r="BI297" s="4">
        <v>11.845000000000001</v>
      </c>
      <c r="BJ297" s="4">
        <v>7.944</v>
      </c>
      <c r="BK297" s="4">
        <v>2.3330000000000002</v>
      </c>
      <c r="BL297" s="4">
        <v>10.276999999999999</v>
      </c>
      <c r="BM297" s="4">
        <v>1.9099999999999999E-2</v>
      </c>
      <c r="BQ297" s="4">
        <v>405.536</v>
      </c>
      <c r="BR297" s="4">
        <v>0.33405000000000001</v>
      </c>
      <c r="BS297" s="4">
        <v>-5</v>
      </c>
      <c r="BT297" s="4">
        <v>1.0754779999999999</v>
      </c>
      <c r="BU297" s="4">
        <v>8.1633469999999999</v>
      </c>
      <c r="BV297" s="4">
        <v>21.724656</v>
      </c>
    </row>
    <row r="298" spans="1:74" x14ac:dyDescent="0.25">
      <c r="A298" s="2">
        <v>42801</v>
      </c>
      <c r="B298" s="3">
        <v>0.65620182870370369</v>
      </c>
      <c r="C298" s="4">
        <v>13.211</v>
      </c>
      <c r="D298" s="4">
        <v>-1.8E-3</v>
      </c>
      <c r="E298" s="4">
        <v>-17.625720999999999</v>
      </c>
      <c r="F298" s="4">
        <v>380.9</v>
      </c>
      <c r="G298" s="4">
        <v>122.9</v>
      </c>
      <c r="H298" s="4">
        <v>-0.3</v>
      </c>
      <c r="J298" s="4">
        <v>2.4</v>
      </c>
      <c r="K298" s="4">
        <v>0.89829999999999999</v>
      </c>
      <c r="L298" s="4">
        <v>11.868</v>
      </c>
      <c r="M298" s="4">
        <v>0</v>
      </c>
      <c r="N298" s="4">
        <v>342.1696</v>
      </c>
      <c r="O298" s="4">
        <v>110.407</v>
      </c>
      <c r="P298" s="4">
        <v>452.6</v>
      </c>
      <c r="Q298" s="4">
        <v>296.8784</v>
      </c>
      <c r="R298" s="4">
        <v>95.793099999999995</v>
      </c>
      <c r="S298" s="4">
        <v>392.7</v>
      </c>
      <c r="T298" s="4">
        <v>0</v>
      </c>
      <c r="W298" s="4">
        <v>0</v>
      </c>
      <c r="X298" s="4">
        <v>2.1560000000000001</v>
      </c>
      <c r="Y298" s="4">
        <v>11.9</v>
      </c>
      <c r="Z298" s="4">
        <v>819</v>
      </c>
      <c r="AA298" s="4">
        <v>836</v>
      </c>
      <c r="AB298" s="4">
        <v>856</v>
      </c>
      <c r="AC298" s="4">
        <v>33</v>
      </c>
      <c r="AD298" s="4">
        <v>18.5</v>
      </c>
      <c r="AE298" s="4">
        <v>0.42</v>
      </c>
      <c r="AF298" s="4">
        <v>957</v>
      </c>
      <c r="AG298" s="4">
        <v>10</v>
      </c>
      <c r="AH298" s="4">
        <v>28</v>
      </c>
      <c r="AI298" s="4">
        <v>31</v>
      </c>
      <c r="AJ298" s="4">
        <v>191.2</v>
      </c>
      <c r="AK298" s="4">
        <v>190</v>
      </c>
      <c r="AL298" s="4">
        <v>3.2</v>
      </c>
      <c r="AM298" s="4">
        <v>195</v>
      </c>
      <c r="AN298" s="4" t="s">
        <v>155</v>
      </c>
      <c r="AO298" s="4">
        <v>2</v>
      </c>
      <c r="AP298" s="5">
        <v>0.86454861111111114</v>
      </c>
      <c r="AQ298" s="4">
        <v>47.163257999999999</v>
      </c>
      <c r="AR298" s="4">
        <v>-88.484298999999993</v>
      </c>
      <c r="AS298" s="4">
        <v>316.2</v>
      </c>
      <c r="AT298" s="4">
        <v>33.9</v>
      </c>
      <c r="AU298" s="4">
        <v>12</v>
      </c>
      <c r="AV298" s="4">
        <v>10</v>
      </c>
      <c r="AW298" s="4" t="s">
        <v>412</v>
      </c>
      <c r="AX298" s="4">
        <v>1.9</v>
      </c>
      <c r="AY298" s="4">
        <v>1.5</v>
      </c>
      <c r="AZ298" s="4">
        <v>3.1</v>
      </c>
      <c r="BA298" s="4">
        <v>13.836</v>
      </c>
      <c r="BB298" s="4">
        <v>16.21</v>
      </c>
      <c r="BC298" s="4">
        <v>1.17</v>
      </c>
      <c r="BD298" s="4">
        <v>11.315</v>
      </c>
      <c r="BE298" s="4">
        <v>3087.616</v>
      </c>
      <c r="BF298" s="4">
        <v>0</v>
      </c>
      <c r="BG298" s="4">
        <v>9.3219999999999992</v>
      </c>
      <c r="BH298" s="4">
        <v>3.008</v>
      </c>
      <c r="BI298" s="4">
        <v>12.33</v>
      </c>
      <c r="BJ298" s="4">
        <v>8.0879999999999992</v>
      </c>
      <c r="BK298" s="4">
        <v>2.61</v>
      </c>
      <c r="BL298" s="4">
        <v>10.698</v>
      </c>
      <c r="BM298" s="4">
        <v>0</v>
      </c>
      <c r="BQ298" s="4">
        <v>407.851</v>
      </c>
      <c r="BR298" s="4">
        <v>0.30490600000000001</v>
      </c>
      <c r="BS298" s="4">
        <v>-5</v>
      </c>
      <c r="BT298" s="4">
        <v>1.0734779999999999</v>
      </c>
      <c r="BU298" s="4">
        <v>7.4511399999999997</v>
      </c>
      <c r="BV298" s="4">
        <v>21.684256000000001</v>
      </c>
    </row>
    <row r="299" spans="1:74" x14ac:dyDescent="0.25">
      <c r="A299" s="2">
        <v>42801</v>
      </c>
      <c r="B299" s="3">
        <v>0.65621340277777784</v>
      </c>
      <c r="C299" s="4">
        <v>13</v>
      </c>
      <c r="D299" s="4">
        <v>-1.1000000000000001E-3</v>
      </c>
      <c r="E299" s="4">
        <v>-11.270110000000001</v>
      </c>
      <c r="F299" s="4">
        <v>389.9</v>
      </c>
      <c r="G299" s="4">
        <v>119.3</v>
      </c>
      <c r="H299" s="4">
        <v>1.5</v>
      </c>
      <c r="J299" s="4">
        <v>2.5</v>
      </c>
      <c r="K299" s="4">
        <v>0.89990000000000003</v>
      </c>
      <c r="L299" s="4">
        <v>11.6988</v>
      </c>
      <c r="M299" s="4">
        <v>0</v>
      </c>
      <c r="N299" s="4">
        <v>350.88679999999999</v>
      </c>
      <c r="O299" s="4">
        <v>107.31610000000001</v>
      </c>
      <c r="P299" s="4">
        <v>458.2</v>
      </c>
      <c r="Q299" s="4">
        <v>304.4418</v>
      </c>
      <c r="R299" s="4">
        <v>93.1113</v>
      </c>
      <c r="S299" s="4">
        <v>397.6</v>
      </c>
      <c r="T299" s="4">
        <v>1.5158</v>
      </c>
      <c r="W299" s="4">
        <v>0</v>
      </c>
      <c r="X299" s="4">
        <v>2.2496999999999998</v>
      </c>
      <c r="Y299" s="4">
        <v>12</v>
      </c>
      <c r="Z299" s="4">
        <v>818</v>
      </c>
      <c r="AA299" s="4">
        <v>835</v>
      </c>
      <c r="AB299" s="4">
        <v>856</v>
      </c>
      <c r="AC299" s="4">
        <v>33</v>
      </c>
      <c r="AD299" s="4">
        <v>18.5</v>
      </c>
      <c r="AE299" s="4">
        <v>0.42</v>
      </c>
      <c r="AF299" s="4">
        <v>957</v>
      </c>
      <c r="AG299" s="4">
        <v>10</v>
      </c>
      <c r="AH299" s="4">
        <v>28</v>
      </c>
      <c r="AI299" s="4">
        <v>31</v>
      </c>
      <c r="AJ299" s="4">
        <v>191.8</v>
      </c>
      <c r="AK299" s="4">
        <v>190</v>
      </c>
      <c r="AL299" s="4">
        <v>3.3</v>
      </c>
      <c r="AM299" s="4">
        <v>195</v>
      </c>
      <c r="AN299" s="4" t="s">
        <v>155</v>
      </c>
      <c r="AO299" s="4">
        <v>2</v>
      </c>
      <c r="AP299" s="5">
        <v>0.86456018518518529</v>
      </c>
      <c r="AQ299" s="4">
        <v>47.163384999999998</v>
      </c>
      <c r="AR299" s="4">
        <v>-88.484386000000001</v>
      </c>
      <c r="AS299" s="4">
        <v>316.60000000000002</v>
      </c>
      <c r="AT299" s="4">
        <v>34.200000000000003</v>
      </c>
      <c r="AU299" s="4">
        <v>12</v>
      </c>
      <c r="AV299" s="4">
        <v>10</v>
      </c>
      <c r="AW299" s="4" t="s">
        <v>412</v>
      </c>
      <c r="AX299" s="4">
        <v>1.9708000000000001</v>
      </c>
      <c r="AY299" s="4">
        <v>1.323</v>
      </c>
      <c r="AZ299" s="4">
        <v>3.1354000000000002</v>
      </c>
      <c r="BA299" s="4">
        <v>13.836</v>
      </c>
      <c r="BB299" s="4">
        <v>16.46</v>
      </c>
      <c r="BC299" s="4">
        <v>1.19</v>
      </c>
      <c r="BD299" s="4">
        <v>11.125</v>
      </c>
      <c r="BE299" s="4">
        <v>3087.7260000000001</v>
      </c>
      <c r="BF299" s="4">
        <v>0</v>
      </c>
      <c r="BG299" s="4">
        <v>9.6980000000000004</v>
      </c>
      <c r="BH299" s="4">
        <v>2.9660000000000002</v>
      </c>
      <c r="BI299" s="4">
        <v>12.664999999999999</v>
      </c>
      <c r="BJ299" s="4">
        <v>8.4149999999999991</v>
      </c>
      <c r="BK299" s="4">
        <v>2.5739999999999998</v>
      </c>
      <c r="BL299" s="4">
        <v>10.988</v>
      </c>
      <c r="BM299" s="4">
        <v>1.2999999999999999E-2</v>
      </c>
      <c r="BQ299" s="4">
        <v>431.74099999999999</v>
      </c>
      <c r="BR299" s="4">
        <v>0.31406899999999999</v>
      </c>
      <c r="BS299" s="4">
        <v>-5</v>
      </c>
      <c r="BT299" s="4">
        <v>1.073761</v>
      </c>
      <c r="BU299" s="4">
        <v>7.6750619999999996</v>
      </c>
      <c r="BV299" s="4">
        <v>21.689972000000001</v>
      </c>
    </row>
    <row r="300" spans="1:74" x14ac:dyDescent="0.25">
      <c r="A300" s="2">
        <v>42801</v>
      </c>
      <c r="B300" s="3">
        <v>0.65622497685185188</v>
      </c>
      <c r="C300" s="4">
        <v>12.538</v>
      </c>
      <c r="D300" s="4">
        <v>-2.8E-3</v>
      </c>
      <c r="E300" s="4">
        <v>-28.204910999999999</v>
      </c>
      <c r="F300" s="4">
        <v>401</v>
      </c>
      <c r="G300" s="4">
        <v>113.3</v>
      </c>
      <c r="H300" s="4">
        <v>0</v>
      </c>
      <c r="J300" s="4">
        <v>2.57</v>
      </c>
      <c r="K300" s="4">
        <v>0.9032</v>
      </c>
      <c r="L300" s="4">
        <v>11.323700000000001</v>
      </c>
      <c r="M300" s="4">
        <v>0</v>
      </c>
      <c r="N300" s="4">
        <v>362.15589999999997</v>
      </c>
      <c r="O300" s="4">
        <v>102.31570000000001</v>
      </c>
      <c r="P300" s="4">
        <v>464.5</v>
      </c>
      <c r="Q300" s="4">
        <v>314.53489999999999</v>
      </c>
      <c r="R300" s="4">
        <v>88.861900000000006</v>
      </c>
      <c r="S300" s="4">
        <v>403.4</v>
      </c>
      <c r="T300" s="4">
        <v>0</v>
      </c>
      <c r="W300" s="4">
        <v>0</v>
      </c>
      <c r="X300" s="4">
        <v>2.3239999999999998</v>
      </c>
      <c r="Y300" s="4">
        <v>11.9</v>
      </c>
      <c r="Z300" s="4">
        <v>818</v>
      </c>
      <c r="AA300" s="4">
        <v>835</v>
      </c>
      <c r="AB300" s="4">
        <v>857</v>
      </c>
      <c r="AC300" s="4">
        <v>33.799999999999997</v>
      </c>
      <c r="AD300" s="4">
        <v>18.93</v>
      </c>
      <c r="AE300" s="4">
        <v>0.43</v>
      </c>
      <c r="AF300" s="4">
        <v>957</v>
      </c>
      <c r="AG300" s="4">
        <v>10</v>
      </c>
      <c r="AH300" s="4">
        <v>28</v>
      </c>
      <c r="AI300" s="4">
        <v>31</v>
      </c>
      <c r="AJ300" s="4">
        <v>192</v>
      </c>
      <c r="AK300" s="4">
        <v>190</v>
      </c>
      <c r="AL300" s="4">
        <v>3.3</v>
      </c>
      <c r="AM300" s="4">
        <v>195</v>
      </c>
      <c r="AN300" s="4" t="s">
        <v>155</v>
      </c>
      <c r="AO300" s="4">
        <v>2</v>
      </c>
      <c r="AP300" s="5">
        <v>0.86457175925925922</v>
      </c>
      <c r="AQ300" s="4">
        <v>47.163502999999999</v>
      </c>
      <c r="AR300" s="4">
        <v>-88.484522999999996</v>
      </c>
      <c r="AS300" s="4">
        <v>316.89999999999998</v>
      </c>
      <c r="AT300" s="4">
        <v>34.9</v>
      </c>
      <c r="AU300" s="4">
        <v>12</v>
      </c>
      <c r="AV300" s="4">
        <v>10</v>
      </c>
      <c r="AW300" s="4" t="s">
        <v>412</v>
      </c>
      <c r="AX300" s="4">
        <v>2.2770000000000001</v>
      </c>
      <c r="AY300" s="4">
        <v>1</v>
      </c>
      <c r="AZ300" s="4">
        <v>3.3416000000000001</v>
      </c>
      <c r="BA300" s="4">
        <v>13.836</v>
      </c>
      <c r="BB300" s="4">
        <v>17.04</v>
      </c>
      <c r="BC300" s="4">
        <v>1.23</v>
      </c>
      <c r="BD300" s="4">
        <v>10.72</v>
      </c>
      <c r="BE300" s="4">
        <v>3088.1149999999998</v>
      </c>
      <c r="BF300" s="4">
        <v>0</v>
      </c>
      <c r="BG300" s="4">
        <v>10.343</v>
      </c>
      <c r="BH300" s="4">
        <v>2.9220000000000002</v>
      </c>
      <c r="BI300" s="4">
        <v>13.265000000000001</v>
      </c>
      <c r="BJ300" s="4">
        <v>8.9830000000000005</v>
      </c>
      <c r="BK300" s="4">
        <v>2.5379999999999998</v>
      </c>
      <c r="BL300" s="4">
        <v>11.521000000000001</v>
      </c>
      <c r="BM300" s="4">
        <v>0</v>
      </c>
      <c r="BQ300" s="4">
        <v>460.82100000000003</v>
      </c>
      <c r="BR300" s="4">
        <v>0.39405600000000002</v>
      </c>
      <c r="BS300" s="4">
        <v>-5</v>
      </c>
      <c r="BT300" s="4">
        <v>1.070956</v>
      </c>
      <c r="BU300" s="4">
        <v>9.6297440000000005</v>
      </c>
      <c r="BV300" s="4">
        <v>21.633310999999999</v>
      </c>
    </row>
    <row r="301" spans="1:74" x14ac:dyDescent="0.25">
      <c r="A301" s="2">
        <v>42801</v>
      </c>
      <c r="B301" s="3">
        <v>0.65623655092592592</v>
      </c>
      <c r="C301" s="4">
        <v>11.532999999999999</v>
      </c>
      <c r="D301" s="4">
        <v>-1.5E-3</v>
      </c>
      <c r="E301" s="4">
        <v>-15.1</v>
      </c>
      <c r="F301" s="4">
        <v>409.1</v>
      </c>
      <c r="G301" s="4">
        <v>112.1</v>
      </c>
      <c r="H301" s="4">
        <v>-0.5</v>
      </c>
      <c r="J301" s="4">
        <v>2.95</v>
      </c>
      <c r="K301" s="4">
        <v>0.91049999999999998</v>
      </c>
      <c r="L301" s="4">
        <v>10.501300000000001</v>
      </c>
      <c r="M301" s="4">
        <v>0</v>
      </c>
      <c r="N301" s="4">
        <v>372.47269999999997</v>
      </c>
      <c r="O301" s="4">
        <v>102.08759999999999</v>
      </c>
      <c r="P301" s="4">
        <v>474.6</v>
      </c>
      <c r="Q301" s="4">
        <v>323.59719999999999</v>
      </c>
      <c r="R301" s="4">
        <v>88.691800000000001</v>
      </c>
      <c r="S301" s="4">
        <v>412.3</v>
      </c>
      <c r="T301" s="4">
        <v>0</v>
      </c>
      <c r="W301" s="4">
        <v>0</v>
      </c>
      <c r="X301" s="4">
        <v>2.6840999999999999</v>
      </c>
      <c r="Y301" s="4">
        <v>11.9</v>
      </c>
      <c r="Z301" s="4">
        <v>818</v>
      </c>
      <c r="AA301" s="4">
        <v>834</v>
      </c>
      <c r="AB301" s="4">
        <v>857</v>
      </c>
      <c r="AC301" s="4">
        <v>34</v>
      </c>
      <c r="AD301" s="4">
        <v>19.059999999999999</v>
      </c>
      <c r="AE301" s="4">
        <v>0.44</v>
      </c>
      <c r="AF301" s="4">
        <v>957</v>
      </c>
      <c r="AG301" s="4">
        <v>10</v>
      </c>
      <c r="AH301" s="4">
        <v>28</v>
      </c>
      <c r="AI301" s="4">
        <v>31</v>
      </c>
      <c r="AJ301" s="4">
        <v>192</v>
      </c>
      <c r="AK301" s="4">
        <v>190.8</v>
      </c>
      <c r="AL301" s="4">
        <v>3.3</v>
      </c>
      <c r="AM301" s="4">
        <v>195.3</v>
      </c>
      <c r="AN301" s="4" t="s">
        <v>155</v>
      </c>
      <c r="AO301" s="4">
        <v>2</v>
      </c>
      <c r="AP301" s="5">
        <v>0.86458333333333337</v>
      </c>
      <c r="AQ301" s="4">
        <v>47.163620000000002</v>
      </c>
      <c r="AR301" s="4">
        <v>-88.484650999999999</v>
      </c>
      <c r="AS301" s="4">
        <v>317</v>
      </c>
      <c r="AT301" s="4">
        <v>35.4</v>
      </c>
      <c r="AU301" s="4">
        <v>12</v>
      </c>
      <c r="AV301" s="4">
        <v>10</v>
      </c>
      <c r="AW301" s="4" t="s">
        <v>412</v>
      </c>
      <c r="AX301" s="4">
        <v>2.3168000000000002</v>
      </c>
      <c r="AY301" s="4">
        <v>1.0708</v>
      </c>
      <c r="AZ301" s="4">
        <v>3.4584000000000001</v>
      </c>
      <c r="BA301" s="4">
        <v>13.836</v>
      </c>
      <c r="BB301" s="4">
        <v>18.440000000000001</v>
      </c>
      <c r="BC301" s="4">
        <v>1.33</v>
      </c>
      <c r="BD301" s="4">
        <v>9.8239999999999998</v>
      </c>
      <c r="BE301" s="4">
        <v>3088.9679999999998</v>
      </c>
      <c r="BF301" s="4">
        <v>0</v>
      </c>
      <c r="BG301" s="4">
        <v>11.474</v>
      </c>
      <c r="BH301" s="4">
        <v>3.145</v>
      </c>
      <c r="BI301" s="4">
        <v>14.618</v>
      </c>
      <c r="BJ301" s="4">
        <v>9.968</v>
      </c>
      <c r="BK301" s="4">
        <v>2.7320000000000002</v>
      </c>
      <c r="BL301" s="4">
        <v>12.7</v>
      </c>
      <c r="BM301" s="4">
        <v>0</v>
      </c>
      <c r="BQ301" s="4">
        <v>574.07500000000005</v>
      </c>
      <c r="BR301" s="4">
        <v>0.42689300000000002</v>
      </c>
      <c r="BS301" s="4">
        <v>-5</v>
      </c>
      <c r="BT301" s="4">
        <v>1.068478</v>
      </c>
      <c r="BU301" s="4">
        <v>10.432198</v>
      </c>
      <c r="BV301" s="4">
        <v>21.583255999999999</v>
      </c>
    </row>
    <row r="302" spans="1:74" x14ac:dyDescent="0.25">
      <c r="A302" s="2">
        <v>42801</v>
      </c>
      <c r="B302" s="3">
        <v>0.65624812499999996</v>
      </c>
      <c r="C302" s="4">
        <v>10.708</v>
      </c>
      <c r="D302" s="4">
        <v>-1E-3</v>
      </c>
      <c r="E302" s="4">
        <v>-10</v>
      </c>
      <c r="F302" s="4">
        <v>431.6</v>
      </c>
      <c r="G302" s="4">
        <v>126.9</v>
      </c>
      <c r="H302" s="4">
        <v>2.5</v>
      </c>
      <c r="J302" s="4">
        <v>3.74</v>
      </c>
      <c r="K302" s="4">
        <v>0.91679999999999995</v>
      </c>
      <c r="L302" s="4">
        <v>9.8168000000000006</v>
      </c>
      <c r="M302" s="4">
        <v>0</v>
      </c>
      <c r="N302" s="4">
        <v>395.64819999999997</v>
      </c>
      <c r="O302" s="4">
        <v>116.375</v>
      </c>
      <c r="P302" s="4">
        <v>512</v>
      </c>
      <c r="Q302" s="4">
        <v>343.73169999999999</v>
      </c>
      <c r="R302" s="4">
        <v>101.1044</v>
      </c>
      <c r="S302" s="4">
        <v>444.8</v>
      </c>
      <c r="T302" s="4">
        <v>2.4733000000000001</v>
      </c>
      <c r="W302" s="4">
        <v>0</v>
      </c>
      <c r="X302" s="4">
        <v>3.4268000000000001</v>
      </c>
      <c r="Y302" s="4">
        <v>12</v>
      </c>
      <c r="Z302" s="4">
        <v>816</v>
      </c>
      <c r="AA302" s="4">
        <v>833</v>
      </c>
      <c r="AB302" s="4">
        <v>855</v>
      </c>
      <c r="AC302" s="4">
        <v>34</v>
      </c>
      <c r="AD302" s="4">
        <v>19.059999999999999</v>
      </c>
      <c r="AE302" s="4">
        <v>0.44</v>
      </c>
      <c r="AF302" s="4">
        <v>957</v>
      </c>
      <c r="AG302" s="4">
        <v>10</v>
      </c>
      <c r="AH302" s="4">
        <v>28</v>
      </c>
      <c r="AI302" s="4">
        <v>31</v>
      </c>
      <c r="AJ302" s="4">
        <v>192</v>
      </c>
      <c r="AK302" s="4">
        <v>191</v>
      </c>
      <c r="AL302" s="4">
        <v>3.5</v>
      </c>
      <c r="AM302" s="4">
        <v>195.7</v>
      </c>
      <c r="AN302" s="4" t="s">
        <v>155</v>
      </c>
      <c r="AO302" s="4">
        <v>2</v>
      </c>
      <c r="AP302" s="5">
        <v>0.86459490740740741</v>
      </c>
      <c r="AQ302" s="4">
        <v>47.163741999999999</v>
      </c>
      <c r="AR302" s="4">
        <v>-88.484768000000003</v>
      </c>
      <c r="AS302" s="4">
        <v>316.89999999999998</v>
      </c>
      <c r="AT302" s="4">
        <v>35.799999999999997</v>
      </c>
      <c r="AU302" s="4">
        <v>12</v>
      </c>
      <c r="AV302" s="4">
        <v>10</v>
      </c>
      <c r="AW302" s="4" t="s">
        <v>412</v>
      </c>
      <c r="AX302" s="4">
        <v>1.7292000000000001</v>
      </c>
      <c r="AY302" s="4">
        <v>1.2354000000000001</v>
      </c>
      <c r="AZ302" s="4">
        <v>3.1292</v>
      </c>
      <c r="BA302" s="4">
        <v>13.836</v>
      </c>
      <c r="BB302" s="4">
        <v>19.8</v>
      </c>
      <c r="BC302" s="4">
        <v>1.43</v>
      </c>
      <c r="BD302" s="4">
        <v>9.0779999999999994</v>
      </c>
      <c r="BE302" s="4">
        <v>3089.71</v>
      </c>
      <c r="BF302" s="4">
        <v>0</v>
      </c>
      <c r="BG302" s="4">
        <v>13.04</v>
      </c>
      <c r="BH302" s="4">
        <v>3.8359999999999999</v>
      </c>
      <c r="BI302" s="4">
        <v>16.876000000000001</v>
      </c>
      <c r="BJ302" s="4">
        <v>11.329000000000001</v>
      </c>
      <c r="BK302" s="4">
        <v>3.3319999999999999</v>
      </c>
      <c r="BL302" s="4">
        <v>14.662000000000001</v>
      </c>
      <c r="BM302" s="4">
        <v>2.53E-2</v>
      </c>
      <c r="BQ302" s="4">
        <v>784.22</v>
      </c>
      <c r="BR302" s="4">
        <v>0.28464899999999999</v>
      </c>
      <c r="BS302" s="4">
        <v>-5</v>
      </c>
      <c r="BT302" s="4">
        <v>1.0725659999999999</v>
      </c>
      <c r="BU302" s="4">
        <v>6.9561099999999998</v>
      </c>
      <c r="BV302" s="4">
        <v>21.665832999999999</v>
      </c>
    </row>
    <row r="303" spans="1:74" x14ac:dyDescent="0.25">
      <c r="A303" s="2">
        <v>42801</v>
      </c>
      <c r="B303" s="3">
        <v>0.65625969907407411</v>
      </c>
      <c r="C303" s="4">
        <v>11.531000000000001</v>
      </c>
      <c r="D303" s="4">
        <v>1.6999999999999999E-3</v>
      </c>
      <c r="E303" s="4">
        <v>17.255575</v>
      </c>
      <c r="F303" s="4">
        <v>448.5</v>
      </c>
      <c r="G303" s="4">
        <v>132.30000000000001</v>
      </c>
      <c r="H303" s="4">
        <v>-0.3</v>
      </c>
      <c r="J303" s="4">
        <v>5.37</v>
      </c>
      <c r="K303" s="4">
        <v>0.91059999999999997</v>
      </c>
      <c r="L303" s="4">
        <v>10.5006</v>
      </c>
      <c r="M303" s="4">
        <v>1.6000000000000001E-3</v>
      </c>
      <c r="N303" s="4">
        <v>408.40390000000002</v>
      </c>
      <c r="O303" s="4">
        <v>120.4723</v>
      </c>
      <c r="P303" s="4">
        <v>528.9</v>
      </c>
      <c r="Q303" s="4">
        <v>354.81360000000001</v>
      </c>
      <c r="R303" s="4">
        <v>104.6641</v>
      </c>
      <c r="S303" s="4">
        <v>459.5</v>
      </c>
      <c r="T303" s="4">
        <v>0</v>
      </c>
      <c r="W303" s="4">
        <v>0</v>
      </c>
      <c r="X303" s="4">
        <v>4.8917999999999999</v>
      </c>
      <c r="Y303" s="4">
        <v>11.9</v>
      </c>
      <c r="Z303" s="4">
        <v>815</v>
      </c>
      <c r="AA303" s="4">
        <v>832</v>
      </c>
      <c r="AB303" s="4">
        <v>854</v>
      </c>
      <c r="AC303" s="4">
        <v>34</v>
      </c>
      <c r="AD303" s="4">
        <v>19.059999999999999</v>
      </c>
      <c r="AE303" s="4">
        <v>0.44</v>
      </c>
      <c r="AF303" s="4">
        <v>957</v>
      </c>
      <c r="AG303" s="4">
        <v>10</v>
      </c>
      <c r="AH303" s="4">
        <v>28</v>
      </c>
      <c r="AI303" s="4">
        <v>31</v>
      </c>
      <c r="AJ303" s="4">
        <v>192</v>
      </c>
      <c r="AK303" s="4">
        <v>190.2</v>
      </c>
      <c r="AL303" s="4">
        <v>3.4</v>
      </c>
      <c r="AM303" s="4">
        <v>195.9</v>
      </c>
      <c r="AN303" s="4" t="s">
        <v>155</v>
      </c>
      <c r="AO303" s="4">
        <v>2</v>
      </c>
      <c r="AP303" s="5">
        <v>0.86460648148148145</v>
      </c>
      <c r="AQ303" s="4">
        <v>47.163848999999999</v>
      </c>
      <c r="AR303" s="4">
        <v>-88.484908000000004</v>
      </c>
      <c r="AS303" s="4">
        <v>316.7</v>
      </c>
      <c r="AT303" s="4">
        <v>35.799999999999997</v>
      </c>
      <c r="AU303" s="4">
        <v>12</v>
      </c>
      <c r="AV303" s="4">
        <v>10</v>
      </c>
      <c r="AW303" s="4" t="s">
        <v>412</v>
      </c>
      <c r="AX303" s="4">
        <v>1.6354</v>
      </c>
      <c r="AY303" s="4">
        <v>1.3708</v>
      </c>
      <c r="AZ303" s="4">
        <v>3.0354000000000001</v>
      </c>
      <c r="BA303" s="4">
        <v>13.836</v>
      </c>
      <c r="BB303" s="4">
        <v>18.440000000000001</v>
      </c>
      <c r="BC303" s="4">
        <v>1.33</v>
      </c>
      <c r="BD303" s="4">
        <v>9.8179999999999996</v>
      </c>
      <c r="BE303" s="4">
        <v>3088.5050000000001</v>
      </c>
      <c r="BF303" s="4">
        <v>0.29399999999999998</v>
      </c>
      <c r="BG303" s="4">
        <v>12.579000000000001</v>
      </c>
      <c r="BH303" s="4">
        <v>3.7109999999999999</v>
      </c>
      <c r="BI303" s="4">
        <v>16.29</v>
      </c>
      <c r="BJ303" s="4">
        <v>10.929</v>
      </c>
      <c r="BK303" s="4">
        <v>3.2240000000000002</v>
      </c>
      <c r="BL303" s="4">
        <v>14.153</v>
      </c>
      <c r="BM303" s="4">
        <v>0</v>
      </c>
      <c r="BQ303" s="4">
        <v>1046.163</v>
      </c>
      <c r="BR303" s="4">
        <v>0.245088</v>
      </c>
      <c r="BS303" s="4">
        <v>-5</v>
      </c>
      <c r="BT303" s="4">
        <v>1.069434</v>
      </c>
      <c r="BU303" s="4">
        <v>5.9893380000000001</v>
      </c>
      <c r="BV303" s="4">
        <v>21.602567000000001</v>
      </c>
    </row>
    <row r="304" spans="1:74" x14ac:dyDescent="0.25">
      <c r="A304" s="2">
        <v>42801</v>
      </c>
      <c r="B304" s="3">
        <v>0.65627127314814815</v>
      </c>
      <c r="C304" s="4">
        <v>12.714</v>
      </c>
      <c r="D304" s="4">
        <v>4.1000000000000003E-3</v>
      </c>
      <c r="E304" s="4">
        <v>40.815987</v>
      </c>
      <c r="F304" s="4">
        <v>454.7</v>
      </c>
      <c r="G304" s="4">
        <v>130.80000000000001</v>
      </c>
      <c r="H304" s="4">
        <v>1.7</v>
      </c>
      <c r="J304" s="4">
        <v>5.69</v>
      </c>
      <c r="K304" s="4">
        <v>0.90190000000000003</v>
      </c>
      <c r="L304" s="4">
        <v>11.4664</v>
      </c>
      <c r="M304" s="4">
        <v>3.7000000000000002E-3</v>
      </c>
      <c r="N304" s="4">
        <v>410.1114</v>
      </c>
      <c r="O304" s="4">
        <v>117.9508</v>
      </c>
      <c r="P304" s="4">
        <v>528.1</v>
      </c>
      <c r="Q304" s="4">
        <v>356.29700000000003</v>
      </c>
      <c r="R304" s="4">
        <v>102.4734</v>
      </c>
      <c r="S304" s="4">
        <v>458.8</v>
      </c>
      <c r="T304" s="4">
        <v>1.7278</v>
      </c>
      <c r="W304" s="4">
        <v>0</v>
      </c>
      <c r="X304" s="4">
        <v>5.1276999999999999</v>
      </c>
      <c r="Y304" s="4">
        <v>12</v>
      </c>
      <c r="Z304" s="4">
        <v>816</v>
      </c>
      <c r="AA304" s="4">
        <v>832</v>
      </c>
      <c r="AB304" s="4">
        <v>854</v>
      </c>
      <c r="AC304" s="4">
        <v>34</v>
      </c>
      <c r="AD304" s="4">
        <v>19.059999999999999</v>
      </c>
      <c r="AE304" s="4">
        <v>0.44</v>
      </c>
      <c r="AF304" s="4">
        <v>957</v>
      </c>
      <c r="AG304" s="4">
        <v>10</v>
      </c>
      <c r="AH304" s="4">
        <v>28</v>
      </c>
      <c r="AI304" s="4">
        <v>31</v>
      </c>
      <c r="AJ304" s="4">
        <v>192</v>
      </c>
      <c r="AK304" s="4">
        <v>190.8</v>
      </c>
      <c r="AL304" s="4">
        <v>3.4</v>
      </c>
      <c r="AM304" s="4">
        <v>195.6</v>
      </c>
      <c r="AN304" s="4" t="s">
        <v>155</v>
      </c>
      <c r="AO304" s="4">
        <v>2</v>
      </c>
      <c r="AP304" s="5">
        <v>0.86461805555555549</v>
      </c>
      <c r="AQ304" s="4">
        <v>47.163947</v>
      </c>
      <c r="AR304" s="4">
        <v>-88.485061999999999</v>
      </c>
      <c r="AS304" s="4">
        <v>316.39999999999998</v>
      </c>
      <c r="AT304" s="4">
        <v>35.5</v>
      </c>
      <c r="AU304" s="4">
        <v>12</v>
      </c>
      <c r="AV304" s="4">
        <v>9</v>
      </c>
      <c r="AW304" s="4" t="s">
        <v>413</v>
      </c>
      <c r="AX304" s="4">
        <v>1.5229999999999999</v>
      </c>
      <c r="AY304" s="4">
        <v>1.5354000000000001</v>
      </c>
      <c r="AZ304" s="4">
        <v>2.8875999999999999</v>
      </c>
      <c r="BA304" s="4">
        <v>13.836</v>
      </c>
      <c r="BB304" s="4">
        <v>16.809999999999999</v>
      </c>
      <c r="BC304" s="4">
        <v>1.21</v>
      </c>
      <c r="BD304" s="4">
        <v>10.88</v>
      </c>
      <c r="BE304" s="4">
        <v>3086.9380000000001</v>
      </c>
      <c r="BF304" s="4">
        <v>0.63100000000000001</v>
      </c>
      <c r="BG304" s="4">
        <v>11.561999999999999</v>
      </c>
      <c r="BH304" s="4">
        <v>3.3250000000000002</v>
      </c>
      <c r="BI304" s="4">
        <v>14.887</v>
      </c>
      <c r="BJ304" s="4">
        <v>10.045</v>
      </c>
      <c r="BK304" s="4">
        <v>2.8889999999999998</v>
      </c>
      <c r="BL304" s="4">
        <v>12.933999999999999</v>
      </c>
      <c r="BM304" s="4">
        <v>1.5100000000000001E-2</v>
      </c>
      <c r="BQ304" s="4">
        <v>1003.739</v>
      </c>
      <c r="BR304" s="4">
        <v>0.33138699999999999</v>
      </c>
      <c r="BS304" s="4">
        <v>-5</v>
      </c>
      <c r="BT304" s="4">
        <v>1.06952</v>
      </c>
      <c r="BU304" s="4">
        <v>8.0982599999999998</v>
      </c>
      <c r="BV304" s="4">
        <v>21.604313999999999</v>
      </c>
    </row>
    <row r="305" spans="1:74" x14ac:dyDescent="0.25">
      <c r="A305" s="2">
        <v>42801</v>
      </c>
      <c r="B305" s="3">
        <v>0.65628284722222219</v>
      </c>
      <c r="C305" s="4">
        <v>11.615</v>
      </c>
      <c r="D305" s="4">
        <v>-1.9E-3</v>
      </c>
      <c r="E305" s="4">
        <v>-18.543932999999999</v>
      </c>
      <c r="F305" s="4">
        <v>431.6</v>
      </c>
      <c r="G305" s="4">
        <v>108.6</v>
      </c>
      <c r="H305" s="4">
        <v>1.5</v>
      </c>
      <c r="J305" s="4">
        <v>4.09</v>
      </c>
      <c r="K305" s="4">
        <v>0.91</v>
      </c>
      <c r="L305" s="4">
        <v>10.569699999999999</v>
      </c>
      <c r="M305" s="4">
        <v>0</v>
      </c>
      <c r="N305" s="4">
        <v>392.79059999999998</v>
      </c>
      <c r="O305" s="4">
        <v>98.787499999999994</v>
      </c>
      <c r="P305" s="4">
        <v>491.6</v>
      </c>
      <c r="Q305" s="4">
        <v>341.24900000000002</v>
      </c>
      <c r="R305" s="4">
        <v>85.824700000000007</v>
      </c>
      <c r="S305" s="4">
        <v>427.1</v>
      </c>
      <c r="T305" s="4">
        <v>1.4866999999999999</v>
      </c>
      <c r="W305" s="4">
        <v>0</v>
      </c>
      <c r="X305" s="4">
        <v>3.7227000000000001</v>
      </c>
      <c r="Y305" s="4">
        <v>12</v>
      </c>
      <c r="Z305" s="4">
        <v>816</v>
      </c>
      <c r="AA305" s="4">
        <v>832</v>
      </c>
      <c r="AB305" s="4">
        <v>855</v>
      </c>
      <c r="AC305" s="4">
        <v>34</v>
      </c>
      <c r="AD305" s="4">
        <v>19.059999999999999</v>
      </c>
      <c r="AE305" s="4">
        <v>0.44</v>
      </c>
      <c r="AF305" s="4">
        <v>957</v>
      </c>
      <c r="AG305" s="4">
        <v>10</v>
      </c>
      <c r="AH305" s="4">
        <v>28</v>
      </c>
      <c r="AI305" s="4">
        <v>31</v>
      </c>
      <c r="AJ305" s="4">
        <v>192</v>
      </c>
      <c r="AK305" s="4">
        <v>191</v>
      </c>
      <c r="AL305" s="4">
        <v>3.4</v>
      </c>
      <c r="AM305" s="4">
        <v>195.2</v>
      </c>
      <c r="AN305" s="4" t="s">
        <v>155</v>
      </c>
      <c r="AO305" s="4">
        <v>2</v>
      </c>
      <c r="AP305" s="5">
        <v>0.86462962962962964</v>
      </c>
      <c r="AQ305" s="4">
        <v>47.164037999999998</v>
      </c>
      <c r="AR305" s="4">
        <v>-88.485213999999999</v>
      </c>
      <c r="AS305" s="4">
        <v>316.2</v>
      </c>
      <c r="AT305" s="4">
        <v>34.6</v>
      </c>
      <c r="AU305" s="4">
        <v>12</v>
      </c>
      <c r="AV305" s="4">
        <v>9</v>
      </c>
      <c r="AW305" s="4" t="s">
        <v>413</v>
      </c>
      <c r="AX305" s="4">
        <v>1.235365</v>
      </c>
      <c r="AY305" s="4">
        <v>1.706094</v>
      </c>
      <c r="AZ305" s="4">
        <v>2.6060940000000001</v>
      </c>
      <c r="BA305" s="4">
        <v>13.836</v>
      </c>
      <c r="BB305" s="4">
        <v>18.32</v>
      </c>
      <c r="BC305" s="4">
        <v>1.32</v>
      </c>
      <c r="BD305" s="4">
        <v>9.8919999999999995</v>
      </c>
      <c r="BE305" s="4">
        <v>3088.8490000000002</v>
      </c>
      <c r="BF305" s="4">
        <v>0</v>
      </c>
      <c r="BG305" s="4">
        <v>12.021000000000001</v>
      </c>
      <c r="BH305" s="4">
        <v>3.0230000000000001</v>
      </c>
      <c r="BI305" s="4">
        <v>15.044</v>
      </c>
      <c r="BJ305" s="4">
        <v>10.443</v>
      </c>
      <c r="BK305" s="4">
        <v>2.6269999999999998</v>
      </c>
      <c r="BL305" s="4">
        <v>13.07</v>
      </c>
      <c r="BM305" s="4">
        <v>1.41E-2</v>
      </c>
      <c r="BQ305" s="4">
        <v>791.029</v>
      </c>
      <c r="BR305" s="4">
        <v>0.38995200000000002</v>
      </c>
      <c r="BS305" s="4">
        <v>-5</v>
      </c>
      <c r="BT305" s="4">
        <v>1.07</v>
      </c>
      <c r="BU305" s="4">
        <v>9.5294509999999999</v>
      </c>
      <c r="BV305" s="4">
        <v>21.614000000000001</v>
      </c>
    </row>
    <row r="306" spans="1:74" x14ac:dyDescent="0.25">
      <c r="A306" s="2">
        <v>42801</v>
      </c>
      <c r="B306" s="3">
        <v>0.65629442129629634</v>
      </c>
      <c r="C306" s="4">
        <v>10.856</v>
      </c>
      <c r="D306" s="4">
        <v>-2.0000000000000001E-4</v>
      </c>
      <c r="E306" s="4">
        <v>-1.807531</v>
      </c>
      <c r="F306" s="4">
        <v>438</v>
      </c>
      <c r="G306" s="4">
        <v>104.2</v>
      </c>
      <c r="H306" s="4">
        <v>0</v>
      </c>
      <c r="J306" s="4">
        <v>3.65</v>
      </c>
      <c r="K306" s="4">
        <v>0.91559999999999997</v>
      </c>
      <c r="L306" s="4">
        <v>9.9405000000000001</v>
      </c>
      <c r="M306" s="4">
        <v>0</v>
      </c>
      <c r="N306" s="4">
        <v>401.02140000000003</v>
      </c>
      <c r="O306" s="4">
        <v>95.386499999999998</v>
      </c>
      <c r="P306" s="4">
        <v>496.4</v>
      </c>
      <c r="Q306" s="4">
        <v>348.39980000000003</v>
      </c>
      <c r="R306" s="4">
        <v>82.87</v>
      </c>
      <c r="S306" s="4">
        <v>431.3</v>
      </c>
      <c r="T306" s="4">
        <v>0</v>
      </c>
      <c r="W306" s="4">
        <v>0</v>
      </c>
      <c r="X306" s="4">
        <v>3.3378999999999999</v>
      </c>
      <c r="Y306" s="4">
        <v>11.9</v>
      </c>
      <c r="Z306" s="4">
        <v>814</v>
      </c>
      <c r="AA306" s="4">
        <v>830</v>
      </c>
      <c r="AB306" s="4">
        <v>854</v>
      </c>
      <c r="AC306" s="4">
        <v>34</v>
      </c>
      <c r="AD306" s="4">
        <v>19.059999999999999</v>
      </c>
      <c r="AE306" s="4">
        <v>0.44</v>
      </c>
      <c r="AF306" s="4">
        <v>957</v>
      </c>
      <c r="AG306" s="4">
        <v>10</v>
      </c>
      <c r="AH306" s="4">
        <v>28</v>
      </c>
      <c r="AI306" s="4">
        <v>31</v>
      </c>
      <c r="AJ306" s="4">
        <v>191.2</v>
      </c>
      <c r="AK306" s="4">
        <v>191</v>
      </c>
      <c r="AL306" s="4">
        <v>3.4</v>
      </c>
      <c r="AM306" s="4">
        <v>195</v>
      </c>
      <c r="AN306" s="4" t="s">
        <v>155</v>
      </c>
      <c r="AO306" s="4">
        <v>2</v>
      </c>
      <c r="AP306" s="5">
        <v>0.86464120370370379</v>
      </c>
      <c r="AQ306" s="4">
        <v>47.164113</v>
      </c>
      <c r="AR306" s="4">
        <v>-88.485373999999993</v>
      </c>
      <c r="AS306" s="4">
        <v>316.10000000000002</v>
      </c>
      <c r="AT306" s="4">
        <v>33.799999999999997</v>
      </c>
      <c r="AU306" s="4">
        <v>12</v>
      </c>
      <c r="AV306" s="4">
        <v>9</v>
      </c>
      <c r="AW306" s="4" t="s">
        <v>413</v>
      </c>
      <c r="AX306" s="4">
        <v>1.4060060000000001</v>
      </c>
      <c r="AY306" s="4">
        <v>1.581982</v>
      </c>
      <c r="AZ306" s="4">
        <v>2.8353350000000002</v>
      </c>
      <c r="BA306" s="4">
        <v>13.836</v>
      </c>
      <c r="BB306" s="4">
        <v>19.54</v>
      </c>
      <c r="BC306" s="4">
        <v>1.41</v>
      </c>
      <c r="BD306" s="4">
        <v>9.2129999999999992</v>
      </c>
      <c r="BE306" s="4">
        <v>3089.6320000000001</v>
      </c>
      <c r="BF306" s="4">
        <v>0</v>
      </c>
      <c r="BG306" s="4">
        <v>13.053000000000001</v>
      </c>
      <c r="BH306" s="4">
        <v>3.105</v>
      </c>
      <c r="BI306" s="4">
        <v>16.157</v>
      </c>
      <c r="BJ306" s="4">
        <v>11.34</v>
      </c>
      <c r="BK306" s="4">
        <v>2.6970000000000001</v>
      </c>
      <c r="BL306" s="4">
        <v>14.037000000000001</v>
      </c>
      <c r="BM306" s="4">
        <v>0</v>
      </c>
      <c r="BQ306" s="4">
        <v>754.34900000000005</v>
      </c>
      <c r="BR306" s="4">
        <v>0.39086799999999999</v>
      </c>
      <c r="BS306" s="4">
        <v>-5</v>
      </c>
      <c r="BT306" s="4">
        <v>1.068478</v>
      </c>
      <c r="BU306" s="4">
        <v>9.5518370000000008</v>
      </c>
      <c r="BV306" s="4">
        <v>21.583255999999999</v>
      </c>
    </row>
    <row r="307" spans="1:74" x14ac:dyDescent="0.25">
      <c r="A307" s="2">
        <v>42801</v>
      </c>
      <c r="B307" s="3">
        <v>0.65630599537037038</v>
      </c>
      <c r="C307" s="4">
        <v>9.9529999999999994</v>
      </c>
      <c r="D307" s="4">
        <v>-6.9999999999999999E-4</v>
      </c>
      <c r="E307" s="4">
        <v>-7.4832210000000003</v>
      </c>
      <c r="F307" s="4">
        <v>461.4</v>
      </c>
      <c r="G307" s="4">
        <v>118.9</v>
      </c>
      <c r="H307" s="4">
        <v>2.7</v>
      </c>
      <c r="J307" s="4">
        <v>5.03</v>
      </c>
      <c r="K307" s="4">
        <v>0.92249999999999999</v>
      </c>
      <c r="L307" s="4">
        <v>9.1814</v>
      </c>
      <c r="M307" s="4">
        <v>0</v>
      </c>
      <c r="N307" s="4">
        <v>425.65750000000003</v>
      </c>
      <c r="O307" s="4">
        <v>109.7255</v>
      </c>
      <c r="P307" s="4">
        <v>535.4</v>
      </c>
      <c r="Q307" s="4">
        <v>369.8032</v>
      </c>
      <c r="R307" s="4">
        <v>95.327399999999997</v>
      </c>
      <c r="S307" s="4">
        <v>465.1</v>
      </c>
      <c r="T307" s="4">
        <v>2.7389999999999999</v>
      </c>
      <c r="W307" s="4">
        <v>0</v>
      </c>
      <c r="X307" s="4">
        <v>4.6356000000000002</v>
      </c>
      <c r="Y307" s="4">
        <v>12</v>
      </c>
      <c r="Z307" s="4">
        <v>813</v>
      </c>
      <c r="AA307" s="4">
        <v>830</v>
      </c>
      <c r="AB307" s="4">
        <v>852</v>
      </c>
      <c r="AC307" s="4">
        <v>34</v>
      </c>
      <c r="AD307" s="4">
        <v>19.059999999999999</v>
      </c>
      <c r="AE307" s="4">
        <v>0.44</v>
      </c>
      <c r="AF307" s="4">
        <v>957</v>
      </c>
      <c r="AG307" s="4">
        <v>10</v>
      </c>
      <c r="AH307" s="4">
        <v>28</v>
      </c>
      <c r="AI307" s="4">
        <v>31</v>
      </c>
      <c r="AJ307" s="4">
        <v>191.8</v>
      </c>
      <c r="AK307" s="4">
        <v>191</v>
      </c>
      <c r="AL307" s="4">
        <v>3.5</v>
      </c>
      <c r="AM307" s="4">
        <v>195</v>
      </c>
      <c r="AN307" s="4" t="s">
        <v>155</v>
      </c>
      <c r="AO307" s="4">
        <v>2</v>
      </c>
      <c r="AP307" s="5">
        <v>0.86465277777777771</v>
      </c>
      <c r="AQ307" s="4">
        <v>47.164181999999997</v>
      </c>
      <c r="AR307" s="4">
        <v>-88.485545000000002</v>
      </c>
      <c r="AS307" s="4">
        <v>316</v>
      </c>
      <c r="AT307" s="4">
        <v>33.700000000000003</v>
      </c>
      <c r="AU307" s="4">
        <v>12</v>
      </c>
      <c r="AV307" s="4">
        <v>9</v>
      </c>
      <c r="AW307" s="4" t="s">
        <v>413</v>
      </c>
      <c r="AX307" s="4">
        <v>1.5646</v>
      </c>
      <c r="AY307" s="4">
        <v>1.0708</v>
      </c>
      <c r="AZ307" s="4">
        <v>2.9</v>
      </c>
      <c r="BA307" s="4">
        <v>13.836</v>
      </c>
      <c r="BB307" s="4">
        <v>21.23</v>
      </c>
      <c r="BC307" s="4">
        <v>1.53</v>
      </c>
      <c r="BD307" s="4">
        <v>8.4009999999999998</v>
      </c>
      <c r="BE307" s="4">
        <v>3090.567</v>
      </c>
      <c r="BF307" s="4">
        <v>0</v>
      </c>
      <c r="BG307" s="4">
        <v>15.005000000000001</v>
      </c>
      <c r="BH307" s="4">
        <v>3.8679999999999999</v>
      </c>
      <c r="BI307" s="4">
        <v>18.872</v>
      </c>
      <c r="BJ307" s="4">
        <v>13.036</v>
      </c>
      <c r="BK307" s="4">
        <v>3.36</v>
      </c>
      <c r="BL307" s="4">
        <v>16.396000000000001</v>
      </c>
      <c r="BM307" s="4">
        <v>0.03</v>
      </c>
      <c r="BQ307" s="4">
        <v>1134.5619999999999</v>
      </c>
      <c r="BR307" s="4">
        <v>0.36745299999999997</v>
      </c>
      <c r="BS307" s="4">
        <v>-5</v>
      </c>
      <c r="BT307" s="4">
        <v>1.0710440000000001</v>
      </c>
      <c r="BU307" s="4">
        <v>8.9796320000000005</v>
      </c>
      <c r="BV307" s="4">
        <v>21.635089000000001</v>
      </c>
    </row>
    <row r="308" spans="1:74" x14ac:dyDescent="0.25">
      <c r="A308" s="2">
        <v>42801</v>
      </c>
      <c r="B308" s="3">
        <v>0.65631756944444442</v>
      </c>
      <c r="C308" s="4">
        <v>8.5190000000000001</v>
      </c>
      <c r="D308" s="4">
        <v>-2.0999999999999999E-3</v>
      </c>
      <c r="E308" s="4">
        <v>-21.208967000000001</v>
      </c>
      <c r="F308" s="4">
        <v>472.8</v>
      </c>
      <c r="G308" s="4">
        <v>119</v>
      </c>
      <c r="H308" s="4">
        <v>0</v>
      </c>
      <c r="J308" s="4">
        <v>6</v>
      </c>
      <c r="K308" s="4">
        <v>0.9335</v>
      </c>
      <c r="L308" s="4">
        <v>7.9523000000000001</v>
      </c>
      <c r="M308" s="4">
        <v>0</v>
      </c>
      <c r="N308" s="4">
        <v>441.33269999999999</v>
      </c>
      <c r="O308" s="4">
        <v>111.08929999999999</v>
      </c>
      <c r="P308" s="4">
        <v>552.4</v>
      </c>
      <c r="Q308" s="4">
        <v>383.42149999999998</v>
      </c>
      <c r="R308" s="4">
        <v>96.512200000000007</v>
      </c>
      <c r="S308" s="4">
        <v>479.9</v>
      </c>
      <c r="T308" s="4">
        <v>0</v>
      </c>
      <c r="W308" s="4">
        <v>0</v>
      </c>
      <c r="X308" s="4">
        <v>5.5975000000000001</v>
      </c>
      <c r="Y308" s="4">
        <v>11.9</v>
      </c>
      <c r="Z308" s="4">
        <v>813</v>
      </c>
      <c r="AA308" s="4">
        <v>830</v>
      </c>
      <c r="AB308" s="4">
        <v>851</v>
      </c>
      <c r="AC308" s="4">
        <v>34</v>
      </c>
      <c r="AD308" s="4">
        <v>19.059999999999999</v>
      </c>
      <c r="AE308" s="4">
        <v>0.44</v>
      </c>
      <c r="AF308" s="4">
        <v>957</v>
      </c>
      <c r="AG308" s="4">
        <v>10</v>
      </c>
      <c r="AH308" s="4">
        <v>28</v>
      </c>
      <c r="AI308" s="4">
        <v>31</v>
      </c>
      <c r="AJ308" s="4">
        <v>192</v>
      </c>
      <c r="AK308" s="4">
        <v>190.2</v>
      </c>
      <c r="AL308" s="4">
        <v>3.4</v>
      </c>
      <c r="AM308" s="4">
        <v>195</v>
      </c>
      <c r="AN308" s="4" t="s">
        <v>155</v>
      </c>
      <c r="AO308" s="4">
        <v>2</v>
      </c>
      <c r="AP308" s="5">
        <v>0.86466435185185186</v>
      </c>
      <c r="AQ308" s="4">
        <v>47.164245999999999</v>
      </c>
      <c r="AR308" s="4">
        <v>-88.485721999999996</v>
      </c>
      <c r="AS308" s="4">
        <v>316.10000000000002</v>
      </c>
      <c r="AT308" s="4">
        <v>33.799999999999997</v>
      </c>
      <c r="AU308" s="4">
        <v>12</v>
      </c>
      <c r="AV308" s="4">
        <v>9</v>
      </c>
      <c r="AW308" s="4" t="s">
        <v>413</v>
      </c>
      <c r="AX308" s="4">
        <v>1.5354000000000001</v>
      </c>
      <c r="AY308" s="4">
        <v>1.1292</v>
      </c>
      <c r="AZ308" s="4">
        <v>2.7938000000000001</v>
      </c>
      <c r="BA308" s="4">
        <v>13.836</v>
      </c>
      <c r="BB308" s="4">
        <v>24.66</v>
      </c>
      <c r="BC308" s="4">
        <v>1.78</v>
      </c>
      <c r="BD308" s="4">
        <v>7.1210000000000004</v>
      </c>
      <c r="BE308" s="4">
        <v>3092.7420000000002</v>
      </c>
      <c r="BF308" s="4">
        <v>0</v>
      </c>
      <c r="BG308" s="4">
        <v>17.974</v>
      </c>
      <c r="BH308" s="4">
        <v>4.524</v>
      </c>
      <c r="BI308" s="4">
        <v>22.498999999999999</v>
      </c>
      <c r="BJ308" s="4">
        <v>15.616</v>
      </c>
      <c r="BK308" s="4">
        <v>3.931</v>
      </c>
      <c r="BL308" s="4">
        <v>19.547000000000001</v>
      </c>
      <c r="BM308" s="4">
        <v>0</v>
      </c>
      <c r="BQ308" s="4">
        <v>1582.885</v>
      </c>
      <c r="BR308" s="4">
        <v>0.275007</v>
      </c>
      <c r="BS308" s="4">
        <v>-5</v>
      </c>
      <c r="BT308" s="4">
        <v>1.068195</v>
      </c>
      <c r="BU308" s="4">
        <v>6.7204829999999998</v>
      </c>
      <c r="BV308" s="4">
        <v>21.577539000000002</v>
      </c>
    </row>
    <row r="309" spans="1:74" x14ac:dyDescent="0.25">
      <c r="A309" s="2">
        <v>42801</v>
      </c>
      <c r="B309" s="3">
        <v>0.65632914351851845</v>
      </c>
      <c r="C309" s="4">
        <v>7.2530000000000001</v>
      </c>
      <c r="D309" s="4">
        <v>-1.4E-3</v>
      </c>
      <c r="E309" s="4">
        <v>-14.488391999999999</v>
      </c>
      <c r="F309" s="4">
        <v>486.9</v>
      </c>
      <c r="G309" s="4">
        <v>136.1</v>
      </c>
      <c r="H309" s="4">
        <v>0.9</v>
      </c>
      <c r="J309" s="4">
        <v>7.57</v>
      </c>
      <c r="K309" s="4">
        <v>0.94350000000000001</v>
      </c>
      <c r="L309" s="4">
        <v>6.8428000000000004</v>
      </c>
      <c r="M309" s="4">
        <v>0</v>
      </c>
      <c r="N309" s="4">
        <v>459.37810000000002</v>
      </c>
      <c r="O309" s="4">
        <v>128.40700000000001</v>
      </c>
      <c r="P309" s="4">
        <v>587.79999999999995</v>
      </c>
      <c r="Q309" s="4">
        <v>399.09899999999999</v>
      </c>
      <c r="R309" s="4">
        <v>111.55759999999999</v>
      </c>
      <c r="S309" s="4">
        <v>510.7</v>
      </c>
      <c r="T309" s="4">
        <v>0.86060000000000003</v>
      </c>
      <c r="W309" s="4">
        <v>0</v>
      </c>
      <c r="X309" s="4">
        <v>7.1436000000000002</v>
      </c>
      <c r="Y309" s="4">
        <v>11.9</v>
      </c>
      <c r="Z309" s="4">
        <v>811</v>
      </c>
      <c r="AA309" s="4">
        <v>828</v>
      </c>
      <c r="AB309" s="4">
        <v>849</v>
      </c>
      <c r="AC309" s="4">
        <v>34</v>
      </c>
      <c r="AD309" s="4">
        <v>19.059999999999999</v>
      </c>
      <c r="AE309" s="4">
        <v>0.44</v>
      </c>
      <c r="AF309" s="4">
        <v>957</v>
      </c>
      <c r="AG309" s="4">
        <v>10</v>
      </c>
      <c r="AH309" s="4">
        <v>28</v>
      </c>
      <c r="AI309" s="4">
        <v>31</v>
      </c>
      <c r="AJ309" s="4">
        <v>192</v>
      </c>
      <c r="AK309" s="4">
        <v>190</v>
      </c>
      <c r="AL309" s="4">
        <v>3.4</v>
      </c>
      <c r="AM309" s="4">
        <v>195.2</v>
      </c>
      <c r="AN309" s="4" t="s">
        <v>155</v>
      </c>
      <c r="AO309" s="4">
        <v>2</v>
      </c>
      <c r="AP309" s="5">
        <v>0.8646759259259259</v>
      </c>
      <c r="AQ309" s="4">
        <v>47.164301000000002</v>
      </c>
      <c r="AR309" s="4">
        <v>-88.485904000000005</v>
      </c>
      <c r="AS309" s="4">
        <v>316.10000000000002</v>
      </c>
      <c r="AT309" s="4">
        <v>33.700000000000003</v>
      </c>
      <c r="AU309" s="4">
        <v>12</v>
      </c>
      <c r="AV309" s="4">
        <v>9</v>
      </c>
      <c r="AW309" s="4" t="s">
        <v>413</v>
      </c>
      <c r="AX309" s="4">
        <v>1.6</v>
      </c>
      <c r="AY309" s="4">
        <v>1.0354000000000001</v>
      </c>
      <c r="AZ309" s="4">
        <v>2.6</v>
      </c>
      <c r="BA309" s="4">
        <v>13.836</v>
      </c>
      <c r="BB309" s="4">
        <v>28.81</v>
      </c>
      <c r="BC309" s="4">
        <v>2.08</v>
      </c>
      <c r="BD309" s="4">
        <v>5.9909999999999997</v>
      </c>
      <c r="BE309" s="4">
        <v>3095.2289999999998</v>
      </c>
      <c r="BF309" s="4">
        <v>0</v>
      </c>
      <c r="BG309" s="4">
        <v>21.76</v>
      </c>
      <c r="BH309" s="4">
        <v>6.0819999999999999</v>
      </c>
      <c r="BI309" s="4">
        <v>27.843</v>
      </c>
      <c r="BJ309" s="4">
        <v>18.905000000000001</v>
      </c>
      <c r="BK309" s="4">
        <v>5.2839999999999998</v>
      </c>
      <c r="BL309" s="4">
        <v>24.189</v>
      </c>
      <c r="BM309" s="4">
        <v>1.26E-2</v>
      </c>
      <c r="BQ309" s="4">
        <v>2349.4679999999998</v>
      </c>
      <c r="BR309" s="4">
        <v>0.22593099999999999</v>
      </c>
      <c r="BS309" s="4">
        <v>-5</v>
      </c>
      <c r="BT309" s="4">
        <v>1.067761</v>
      </c>
      <c r="BU309" s="4">
        <v>5.5211889999999997</v>
      </c>
      <c r="BV309" s="4">
        <v>21.568771999999999</v>
      </c>
    </row>
    <row r="310" spans="1:74" x14ac:dyDescent="0.25">
      <c r="A310" s="2">
        <v>42801</v>
      </c>
      <c r="B310" s="3">
        <v>0.6563407175925926</v>
      </c>
      <c r="C310" s="4">
        <v>7.7859999999999996</v>
      </c>
      <c r="D310" s="4">
        <v>1.6999999999999999E-3</v>
      </c>
      <c r="E310" s="4">
        <v>16.995951000000002</v>
      </c>
      <c r="F310" s="4">
        <v>492.2</v>
      </c>
      <c r="G310" s="4">
        <v>139</v>
      </c>
      <c r="H310" s="4">
        <v>2.5</v>
      </c>
      <c r="J310" s="4">
        <v>9.52</v>
      </c>
      <c r="K310" s="4">
        <v>0.93930000000000002</v>
      </c>
      <c r="L310" s="4">
        <v>7.3132999999999999</v>
      </c>
      <c r="M310" s="4">
        <v>1.6000000000000001E-3</v>
      </c>
      <c r="N310" s="4">
        <v>462.28059999999999</v>
      </c>
      <c r="O310" s="4">
        <v>130.5198</v>
      </c>
      <c r="P310" s="4">
        <v>592.79999999999995</v>
      </c>
      <c r="Q310" s="4">
        <v>401.6207</v>
      </c>
      <c r="R310" s="4">
        <v>113.39319999999999</v>
      </c>
      <c r="S310" s="4">
        <v>515</v>
      </c>
      <c r="T310" s="4">
        <v>2.5472999999999999</v>
      </c>
      <c r="W310" s="4">
        <v>0</v>
      </c>
      <c r="X310" s="4">
        <v>8.9402000000000008</v>
      </c>
      <c r="Y310" s="4">
        <v>12</v>
      </c>
      <c r="Z310" s="4">
        <v>810</v>
      </c>
      <c r="AA310" s="4">
        <v>828</v>
      </c>
      <c r="AB310" s="4">
        <v>847</v>
      </c>
      <c r="AC310" s="4">
        <v>34</v>
      </c>
      <c r="AD310" s="4">
        <v>19.059999999999999</v>
      </c>
      <c r="AE310" s="4">
        <v>0.44</v>
      </c>
      <c r="AF310" s="4">
        <v>957</v>
      </c>
      <c r="AG310" s="4">
        <v>10</v>
      </c>
      <c r="AH310" s="4">
        <v>28</v>
      </c>
      <c r="AI310" s="4">
        <v>31</v>
      </c>
      <c r="AJ310" s="4">
        <v>192</v>
      </c>
      <c r="AK310" s="4">
        <v>190</v>
      </c>
      <c r="AL310" s="4">
        <v>3.5</v>
      </c>
      <c r="AM310" s="4">
        <v>195.6</v>
      </c>
      <c r="AN310" s="4" t="s">
        <v>155</v>
      </c>
      <c r="AO310" s="4">
        <v>2</v>
      </c>
      <c r="AP310" s="5">
        <v>0.86468750000000005</v>
      </c>
      <c r="AQ310" s="4">
        <v>47.164351000000003</v>
      </c>
      <c r="AR310" s="4">
        <v>-88.486082999999994</v>
      </c>
      <c r="AS310" s="4">
        <v>316.2</v>
      </c>
      <c r="AT310" s="4">
        <v>33.299999999999997</v>
      </c>
      <c r="AU310" s="4">
        <v>12</v>
      </c>
      <c r="AV310" s="4">
        <v>9</v>
      </c>
      <c r="AW310" s="4" t="s">
        <v>413</v>
      </c>
      <c r="AX310" s="4">
        <v>1.5646</v>
      </c>
      <c r="AY310" s="4">
        <v>1.1354</v>
      </c>
      <c r="AZ310" s="4">
        <v>2.6</v>
      </c>
      <c r="BA310" s="4">
        <v>13.836</v>
      </c>
      <c r="BB310" s="4">
        <v>26.89</v>
      </c>
      <c r="BC310" s="4">
        <v>1.94</v>
      </c>
      <c r="BD310" s="4">
        <v>6.4660000000000002</v>
      </c>
      <c r="BE310" s="4">
        <v>3093.3159999999998</v>
      </c>
      <c r="BF310" s="4">
        <v>0.43</v>
      </c>
      <c r="BG310" s="4">
        <v>20.475999999999999</v>
      </c>
      <c r="BH310" s="4">
        <v>5.7809999999999997</v>
      </c>
      <c r="BI310" s="4">
        <v>26.257999999999999</v>
      </c>
      <c r="BJ310" s="4">
        <v>17.79</v>
      </c>
      <c r="BK310" s="4">
        <v>5.0229999999999997</v>
      </c>
      <c r="BL310" s="4">
        <v>22.812000000000001</v>
      </c>
      <c r="BM310" s="4">
        <v>3.5000000000000003E-2</v>
      </c>
      <c r="BQ310" s="4">
        <v>2749.5279999999998</v>
      </c>
      <c r="BR310" s="4">
        <v>0.14442199999999999</v>
      </c>
      <c r="BS310" s="4">
        <v>-5</v>
      </c>
      <c r="BT310" s="4">
        <v>1.0687610000000001</v>
      </c>
      <c r="BU310" s="4">
        <v>3.5293130000000001</v>
      </c>
      <c r="BV310" s="4">
        <v>21.588971999999998</v>
      </c>
    </row>
    <row r="311" spans="1:74" x14ac:dyDescent="0.25">
      <c r="A311" s="2">
        <v>42801</v>
      </c>
      <c r="B311" s="3">
        <v>0.65635229166666664</v>
      </c>
      <c r="C311" s="4">
        <v>8.1530000000000005</v>
      </c>
      <c r="D311" s="4">
        <v>3.8999999999999998E-3</v>
      </c>
      <c r="E311" s="4">
        <v>39.109243999999997</v>
      </c>
      <c r="F311" s="4">
        <v>502.8</v>
      </c>
      <c r="G311" s="4">
        <v>143.4</v>
      </c>
      <c r="H311" s="4">
        <v>0</v>
      </c>
      <c r="J311" s="4">
        <v>10.39</v>
      </c>
      <c r="K311" s="4">
        <v>0.93640000000000001</v>
      </c>
      <c r="L311" s="4">
        <v>7.6338999999999997</v>
      </c>
      <c r="M311" s="4">
        <v>3.7000000000000002E-3</v>
      </c>
      <c r="N311" s="4">
        <v>470.84410000000003</v>
      </c>
      <c r="O311" s="4">
        <v>134.2775</v>
      </c>
      <c r="P311" s="4">
        <v>605.1</v>
      </c>
      <c r="Q311" s="4">
        <v>409.06040000000002</v>
      </c>
      <c r="R311" s="4">
        <v>116.65779999999999</v>
      </c>
      <c r="S311" s="4">
        <v>525.70000000000005</v>
      </c>
      <c r="T311" s="4">
        <v>0</v>
      </c>
      <c r="W311" s="4">
        <v>0</v>
      </c>
      <c r="X311" s="4">
        <v>9.7247000000000003</v>
      </c>
      <c r="Y311" s="4">
        <v>11.9</v>
      </c>
      <c r="Z311" s="4">
        <v>811</v>
      </c>
      <c r="AA311" s="4">
        <v>828</v>
      </c>
      <c r="AB311" s="4">
        <v>848</v>
      </c>
      <c r="AC311" s="4">
        <v>34</v>
      </c>
      <c r="AD311" s="4">
        <v>19.059999999999999</v>
      </c>
      <c r="AE311" s="4">
        <v>0.44</v>
      </c>
      <c r="AF311" s="4">
        <v>957</v>
      </c>
      <c r="AG311" s="4">
        <v>10</v>
      </c>
      <c r="AH311" s="4">
        <v>28</v>
      </c>
      <c r="AI311" s="4">
        <v>31</v>
      </c>
      <c r="AJ311" s="4">
        <v>192</v>
      </c>
      <c r="AK311" s="4">
        <v>190.8</v>
      </c>
      <c r="AL311" s="4">
        <v>3.5</v>
      </c>
      <c r="AM311" s="4">
        <v>195.9</v>
      </c>
      <c r="AN311" s="4" t="s">
        <v>155</v>
      </c>
      <c r="AO311" s="4">
        <v>2</v>
      </c>
      <c r="AP311" s="5">
        <v>0.86469907407407398</v>
      </c>
      <c r="AQ311" s="4">
        <v>47.164389</v>
      </c>
      <c r="AR311" s="4">
        <v>-88.486256999999995</v>
      </c>
      <c r="AS311" s="4">
        <v>316.2</v>
      </c>
      <c r="AT311" s="4">
        <v>32.1</v>
      </c>
      <c r="AU311" s="4">
        <v>12</v>
      </c>
      <c r="AV311" s="4">
        <v>9</v>
      </c>
      <c r="AW311" s="4" t="s">
        <v>413</v>
      </c>
      <c r="AX311" s="4">
        <v>1.5354000000000001</v>
      </c>
      <c r="AY311" s="4">
        <v>1.2354000000000001</v>
      </c>
      <c r="AZ311" s="4">
        <v>2.6</v>
      </c>
      <c r="BA311" s="4">
        <v>13.836</v>
      </c>
      <c r="BB311" s="4">
        <v>25.71</v>
      </c>
      <c r="BC311" s="4">
        <v>1.86</v>
      </c>
      <c r="BD311" s="4">
        <v>6.7939999999999996</v>
      </c>
      <c r="BE311" s="4">
        <v>3091.9</v>
      </c>
      <c r="BF311" s="4">
        <v>0.94399999999999995</v>
      </c>
      <c r="BG311" s="4">
        <v>19.971</v>
      </c>
      <c r="BH311" s="4">
        <v>5.6950000000000003</v>
      </c>
      <c r="BI311" s="4">
        <v>25.666</v>
      </c>
      <c r="BJ311" s="4">
        <v>17.350000000000001</v>
      </c>
      <c r="BK311" s="4">
        <v>4.9480000000000004</v>
      </c>
      <c r="BL311" s="4">
        <v>22.297999999999998</v>
      </c>
      <c r="BM311" s="4">
        <v>0</v>
      </c>
      <c r="BQ311" s="4">
        <v>2863.857</v>
      </c>
      <c r="BR311" s="4">
        <v>0.146874</v>
      </c>
      <c r="BS311" s="4">
        <v>-5</v>
      </c>
      <c r="BT311" s="4">
        <v>1.069</v>
      </c>
      <c r="BU311" s="4">
        <v>3.5892330000000001</v>
      </c>
      <c r="BV311" s="4">
        <v>21.593800000000002</v>
      </c>
    </row>
    <row r="312" spans="1:74" x14ac:dyDescent="0.25">
      <c r="A312" s="2">
        <v>42801</v>
      </c>
      <c r="B312" s="3">
        <v>0.65636386574074079</v>
      </c>
      <c r="C312" s="4">
        <v>8.2829999999999995</v>
      </c>
      <c r="D312" s="4">
        <v>2.2000000000000001E-3</v>
      </c>
      <c r="E312" s="4">
        <v>22.302520999999999</v>
      </c>
      <c r="F312" s="4">
        <v>512.5</v>
      </c>
      <c r="G312" s="4">
        <v>143.5</v>
      </c>
      <c r="H312" s="4">
        <v>2.2000000000000002</v>
      </c>
      <c r="J312" s="4">
        <v>9.9</v>
      </c>
      <c r="K312" s="4">
        <v>0.9355</v>
      </c>
      <c r="L312" s="4">
        <v>7.7485999999999997</v>
      </c>
      <c r="M312" s="4">
        <v>2.0999999999999999E-3</v>
      </c>
      <c r="N312" s="4">
        <v>479.38729999999998</v>
      </c>
      <c r="O312" s="4">
        <v>134.1977</v>
      </c>
      <c r="P312" s="4">
        <v>613.6</v>
      </c>
      <c r="Q312" s="4">
        <v>416.06450000000001</v>
      </c>
      <c r="R312" s="4">
        <v>116.4714</v>
      </c>
      <c r="S312" s="4">
        <v>532.5</v>
      </c>
      <c r="T312" s="4">
        <v>2.2439</v>
      </c>
      <c r="W312" s="4">
        <v>0</v>
      </c>
      <c r="X312" s="4">
        <v>9.2579999999999991</v>
      </c>
      <c r="Y312" s="4">
        <v>12</v>
      </c>
      <c r="Z312" s="4">
        <v>811</v>
      </c>
      <c r="AA312" s="4">
        <v>828</v>
      </c>
      <c r="AB312" s="4">
        <v>848</v>
      </c>
      <c r="AC312" s="4">
        <v>33.200000000000003</v>
      </c>
      <c r="AD312" s="4">
        <v>18.63</v>
      </c>
      <c r="AE312" s="4">
        <v>0.43</v>
      </c>
      <c r="AF312" s="4">
        <v>957</v>
      </c>
      <c r="AG312" s="4">
        <v>10</v>
      </c>
      <c r="AH312" s="4">
        <v>28</v>
      </c>
      <c r="AI312" s="4">
        <v>31</v>
      </c>
      <c r="AJ312" s="4">
        <v>192</v>
      </c>
      <c r="AK312" s="4">
        <v>191</v>
      </c>
      <c r="AL312" s="4">
        <v>3.5</v>
      </c>
      <c r="AM312" s="4">
        <v>196</v>
      </c>
      <c r="AN312" s="4" t="s">
        <v>155</v>
      </c>
      <c r="AO312" s="4">
        <v>2</v>
      </c>
      <c r="AP312" s="5">
        <v>0.86471064814814813</v>
      </c>
      <c r="AQ312" s="4">
        <v>47.164417</v>
      </c>
      <c r="AR312" s="4">
        <v>-88.486423000000002</v>
      </c>
      <c r="AS312" s="4">
        <v>316</v>
      </c>
      <c r="AT312" s="4">
        <v>30.4</v>
      </c>
      <c r="AU312" s="4">
        <v>12</v>
      </c>
      <c r="AV312" s="4">
        <v>9</v>
      </c>
      <c r="AW312" s="4" t="s">
        <v>413</v>
      </c>
      <c r="AX312" s="4">
        <v>1.6</v>
      </c>
      <c r="AY312" s="4">
        <v>1.3</v>
      </c>
      <c r="AZ312" s="4">
        <v>2.6</v>
      </c>
      <c r="BA312" s="4">
        <v>13.836</v>
      </c>
      <c r="BB312" s="4">
        <v>25.33</v>
      </c>
      <c r="BC312" s="4">
        <v>1.83</v>
      </c>
      <c r="BD312" s="4">
        <v>6.899</v>
      </c>
      <c r="BE312" s="4">
        <v>3092.2260000000001</v>
      </c>
      <c r="BF312" s="4">
        <v>0.53</v>
      </c>
      <c r="BG312" s="4">
        <v>20.033999999999999</v>
      </c>
      <c r="BH312" s="4">
        <v>5.6079999999999997</v>
      </c>
      <c r="BI312" s="4">
        <v>25.643000000000001</v>
      </c>
      <c r="BJ312" s="4">
        <v>17.388000000000002</v>
      </c>
      <c r="BK312" s="4">
        <v>4.867</v>
      </c>
      <c r="BL312" s="4">
        <v>22.254999999999999</v>
      </c>
      <c r="BM312" s="4">
        <v>2.9100000000000001E-2</v>
      </c>
      <c r="BQ312" s="4">
        <v>2686.3649999999998</v>
      </c>
      <c r="BR312" s="4">
        <v>0.14891199999999999</v>
      </c>
      <c r="BS312" s="4">
        <v>-5</v>
      </c>
      <c r="BT312" s="4">
        <v>1.072044</v>
      </c>
      <c r="BU312" s="4">
        <v>3.6390370000000001</v>
      </c>
      <c r="BV312" s="4">
        <v>21.655289</v>
      </c>
    </row>
    <row r="313" spans="1:74" x14ac:dyDescent="0.25">
      <c r="A313" s="2">
        <v>42801</v>
      </c>
      <c r="B313" s="3">
        <v>0.65637543981481483</v>
      </c>
      <c r="C313" s="4">
        <v>8.3699999999999992</v>
      </c>
      <c r="D313" s="4">
        <v>2.7000000000000001E-3</v>
      </c>
      <c r="E313" s="4">
        <v>27.264309999999998</v>
      </c>
      <c r="F313" s="4">
        <v>516.5</v>
      </c>
      <c r="G313" s="4">
        <v>143.5</v>
      </c>
      <c r="H313" s="4">
        <v>0</v>
      </c>
      <c r="J313" s="4">
        <v>9.5</v>
      </c>
      <c r="K313" s="4">
        <v>0.93469999999999998</v>
      </c>
      <c r="L313" s="4">
        <v>7.8236999999999997</v>
      </c>
      <c r="M313" s="4">
        <v>2.5000000000000001E-3</v>
      </c>
      <c r="N313" s="4">
        <v>482.83460000000002</v>
      </c>
      <c r="O313" s="4">
        <v>134.1354</v>
      </c>
      <c r="P313" s="4">
        <v>617</v>
      </c>
      <c r="Q313" s="4">
        <v>418.92439999999999</v>
      </c>
      <c r="R313" s="4">
        <v>116.3806</v>
      </c>
      <c r="S313" s="4">
        <v>535.29999999999995</v>
      </c>
      <c r="T313" s="4">
        <v>0</v>
      </c>
      <c r="W313" s="4">
        <v>0</v>
      </c>
      <c r="X313" s="4">
        <v>8.8800000000000008</v>
      </c>
      <c r="Y313" s="4">
        <v>12</v>
      </c>
      <c r="Z313" s="4">
        <v>811</v>
      </c>
      <c r="AA313" s="4">
        <v>828</v>
      </c>
      <c r="AB313" s="4">
        <v>850</v>
      </c>
      <c r="AC313" s="4">
        <v>33</v>
      </c>
      <c r="AD313" s="4">
        <v>18.5</v>
      </c>
      <c r="AE313" s="4">
        <v>0.42</v>
      </c>
      <c r="AF313" s="4">
        <v>957</v>
      </c>
      <c r="AG313" s="4">
        <v>10</v>
      </c>
      <c r="AH313" s="4">
        <v>28</v>
      </c>
      <c r="AI313" s="4">
        <v>31</v>
      </c>
      <c r="AJ313" s="4">
        <v>192</v>
      </c>
      <c r="AK313" s="4">
        <v>191</v>
      </c>
      <c r="AL313" s="4">
        <v>3.3</v>
      </c>
      <c r="AM313" s="4">
        <v>196</v>
      </c>
      <c r="AN313" s="4" t="s">
        <v>155</v>
      </c>
      <c r="AO313" s="4">
        <v>2</v>
      </c>
      <c r="AP313" s="5">
        <v>0.86472222222222228</v>
      </c>
      <c r="AQ313" s="4">
        <v>47.164425999999999</v>
      </c>
      <c r="AR313" s="4">
        <v>-88.486587999999998</v>
      </c>
      <c r="AS313" s="4">
        <v>315.8</v>
      </c>
      <c r="AT313" s="4">
        <v>29.1</v>
      </c>
      <c r="AU313" s="4">
        <v>12</v>
      </c>
      <c r="AV313" s="4">
        <v>9</v>
      </c>
      <c r="AW313" s="4" t="s">
        <v>413</v>
      </c>
      <c r="AX313" s="4">
        <v>1.6354</v>
      </c>
      <c r="AY313" s="4">
        <v>1.4416</v>
      </c>
      <c r="AZ313" s="4">
        <v>2.7416</v>
      </c>
      <c r="BA313" s="4">
        <v>13.836</v>
      </c>
      <c r="BB313" s="4">
        <v>25.07</v>
      </c>
      <c r="BC313" s="4">
        <v>1.81</v>
      </c>
      <c r="BD313" s="4">
        <v>6.9809999999999999</v>
      </c>
      <c r="BE313" s="4">
        <v>3091.9879999999998</v>
      </c>
      <c r="BF313" s="4">
        <v>0.64100000000000001</v>
      </c>
      <c r="BG313" s="4">
        <v>19.983000000000001</v>
      </c>
      <c r="BH313" s="4">
        <v>5.5510000000000002</v>
      </c>
      <c r="BI313" s="4">
        <v>25.533999999999999</v>
      </c>
      <c r="BJ313" s="4">
        <v>17.338000000000001</v>
      </c>
      <c r="BK313" s="4">
        <v>4.8170000000000002</v>
      </c>
      <c r="BL313" s="4">
        <v>22.155000000000001</v>
      </c>
      <c r="BM313" s="4">
        <v>0</v>
      </c>
      <c r="BQ313" s="4">
        <v>2551.7640000000001</v>
      </c>
      <c r="BR313" s="4">
        <v>0.18124499999999999</v>
      </c>
      <c r="BS313" s="4">
        <v>-5</v>
      </c>
      <c r="BT313" s="4">
        <v>1.0707169999999999</v>
      </c>
      <c r="BU313" s="4">
        <v>4.4291749999999999</v>
      </c>
      <c r="BV313" s="4">
        <v>21.628482999999999</v>
      </c>
    </row>
    <row r="314" spans="1:74" x14ac:dyDescent="0.25">
      <c r="A314" s="2">
        <v>42801</v>
      </c>
      <c r="B314" s="3">
        <v>0.65638701388888887</v>
      </c>
      <c r="C314" s="4">
        <v>8.5190000000000001</v>
      </c>
      <c r="D314" s="4">
        <v>2.3999999999999998E-3</v>
      </c>
      <c r="E314" s="4">
        <v>24.476268000000001</v>
      </c>
      <c r="F314" s="4">
        <v>518.20000000000005</v>
      </c>
      <c r="G314" s="4">
        <v>144.69999999999999</v>
      </c>
      <c r="H314" s="4">
        <v>0.6</v>
      </c>
      <c r="J314" s="4">
        <v>9.4</v>
      </c>
      <c r="K314" s="4">
        <v>0.93359999999999999</v>
      </c>
      <c r="L314" s="4">
        <v>7.9531999999999998</v>
      </c>
      <c r="M314" s="4">
        <v>2.3E-3</v>
      </c>
      <c r="N314" s="4">
        <v>483.80340000000001</v>
      </c>
      <c r="O314" s="4">
        <v>135.05000000000001</v>
      </c>
      <c r="P314" s="4">
        <v>618.9</v>
      </c>
      <c r="Q314" s="4">
        <v>419.76490000000001</v>
      </c>
      <c r="R314" s="4">
        <v>117.1741</v>
      </c>
      <c r="S314" s="4">
        <v>536.9</v>
      </c>
      <c r="T314" s="4">
        <v>0.56059999999999999</v>
      </c>
      <c r="W314" s="4">
        <v>0</v>
      </c>
      <c r="X314" s="4">
        <v>8.7758000000000003</v>
      </c>
      <c r="Y314" s="4">
        <v>11.9</v>
      </c>
      <c r="Z314" s="4">
        <v>813</v>
      </c>
      <c r="AA314" s="4">
        <v>828</v>
      </c>
      <c r="AB314" s="4">
        <v>851</v>
      </c>
      <c r="AC314" s="4">
        <v>33</v>
      </c>
      <c r="AD314" s="4">
        <v>18.5</v>
      </c>
      <c r="AE314" s="4">
        <v>0.42</v>
      </c>
      <c r="AF314" s="4">
        <v>957</v>
      </c>
      <c r="AG314" s="4">
        <v>10</v>
      </c>
      <c r="AH314" s="4">
        <v>28</v>
      </c>
      <c r="AI314" s="4">
        <v>31</v>
      </c>
      <c r="AJ314" s="4">
        <v>191.2</v>
      </c>
      <c r="AK314" s="4">
        <v>190.2</v>
      </c>
      <c r="AL314" s="4">
        <v>3.4</v>
      </c>
      <c r="AM314" s="4">
        <v>196</v>
      </c>
      <c r="AN314" s="4" t="s">
        <v>155</v>
      </c>
      <c r="AO314" s="4">
        <v>2</v>
      </c>
      <c r="AP314" s="5">
        <v>0.86473379629629632</v>
      </c>
      <c r="AQ314" s="4">
        <v>47.164422999999999</v>
      </c>
      <c r="AR314" s="4">
        <v>-88.486756</v>
      </c>
      <c r="AS314" s="4">
        <v>315.5</v>
      </c>
      <c r="AT314" s="4">
        <v>28.5</v>
      </c>
      <c r="AU314" s="4">
        <v>12</v>
      </c>
      <c r="AV314" s="4">
        <v>9</v>
      </c>
      <c r="AW314" s="4" t="s">
        <v>413</v>
      </c>
      <c r="AX314" s="4">
        <v>1.7707999999999999</v>
      </c>
      <c r="AY314" s="4">
        <v>1.4521999999999999</v>
      </c>
      <c r="AZ314" s="4">
        <v>3</v>
      </c>
      <c r="BA314" s="4">
        <v>13.836</v>
      </c>
      <c r="BB314" s="4">
        <v>24.65</v>
      </c>
      <c r="BC314" s="4">
        <v>1.78</v>
      </c>
      <c r="BD314" s="4">
        <v>7.1130000000000004</v>
      </c>
      <c r="BE314" s="4">
        <v>3091.828</v>
      </c>
      <c r="BF314" s="4">
        <v>0.56499999999999995</v>
      </c>
      <c r="BG314" s="4">
        <v>19.696000000000002</v>
      </c>
      <c r="BH314" s="4">
        <v>5.4980000000000002</v>
      </c>
      <c r="BI314" s="4">
        <v>25.193999999999999</v>
      </c>
      <c r="BJ314" s="4">
        <v>17.088999999999999</v>
      </c>
      <c r="BK314" s="4">
        <v>4.7699999999999996</v>
      </c>
      <c r="BL314" s="4">
        <v>21.859000000000002</v>
      </c>
      <c r="BM314" s="4">
        <v>7.1000000000000004E-3</v>
      </c>
      <c r="BQ314" s="4">
        <v>2480.6219999999998</v>
      </c>
      <c r="BR314" s="4">
        <v>0.19123899999999999</v>
      </c>
      <c r="BS314" s="4">
        <v>-5</v>
      </c>
      <c r="BT314" s="4">
        <v>1.068478</v>
      </c>
      <c r="BU314" s="4">
        <v>4.6734030000000004</v>
      </c>
      <c r="BV314" s="4">
        <v>21.583255999999999</v>
      </c>
    </row>
    <row r="315" spans="1:74" x14ac:dyDescent="0.25">
      <c r="A315" s="2">
        <v>42801</v>
      </c>
      <c r="B315" s="3">
        <v>0.65639858796296291</v>
      </c>
      <c r="C315" s="4">
        <v>8.6780000000000008</v>
      </c>
      <c r="D315" s="4">
        <v>1.6000000000000001E-3</v>
      </c>
      <c r="E315" s="4">
        <v>16.111588000000001</v>
      </c>
      <c r="F315" s="4">
        <v>520.5</v>
      </c>
      <c r="G315" s="4">
        <v>144.5</v>
      </c>
      <c r="H315" s="4">
        <v>2.5</v>
      </c>
      <c r="J315" s="4">
        <v>9.2899999999999991</v>
      </c>
      <c r="K315" s="4">
        <v>0.93230000000000002</v>
      </c>
      <c r="L315" s="4">
        <v>8.0906000000000002</v>
      </c>
      <c r="M315" s="4">
        <v>1.5E-3</v>
      </c>
      <c r="N315" s="4">
        <v>485.25229999999999</v>
      </c>
      <c r="O315" s="4">
        <v>134.71459999999999</v>
      </c>
      <c r="P315" s="4">
        <v>620</v>
      </c>
      <c r="Q315" s="4">
        <v>421.44499999999999</v>
      </c>
      <c r="R315" s="4">
        <v>117.00060000000001</v>
      </c>
      <c r="S315" s="4">
        <v>538.4</v>
      </c>
      <c r="T315" s="4">
        <v>2.4834999999999998</v>
      </c>
      <c r="W315" s="4">
        <v>0</v>
      </c>
      <c r="X315" s="4">
        <v>8.6577999999999999</v>
      </c>
      <c r="Y315" s="4">
        <v>12</v>
      </c>
      <c r="Z315" s="4">
        <v>812</v>
      </c>
      <c r="AA315" s="4">
        <v>827</v>
      </c>
      <c r="AB315" s="4">
        <v>851</v>
      </c>
      <c r="AC315" s="4">
        <v>33.799999999999997</v>
      </c>
      <c r="AD315" s="4">
        <v>18.93</v>
      </c>
      <c r="AE315" s="4">
        <v>0.43</v>
      </c>
      <c r="AF315" s="4">
        <v>957</v>
      </c>
      <c r="AG315" s="4">
        <v>10</v>
      </c>
      <c r="AH315" s="4">
        <v>28.760999999999999</v>
      </c>
      <c r="AI315" s="4">
        <v>31</v>
      </c>
      <c r="AJ315" s="4">
        <v>191.8</v>
      </c>
      <c r="AK315" s="4">
        <v>190</v>
      </c>
      <c r="AL315" s="4">
        <v>3.4</v>
      </c>
      <c r="AM315" s="4">
        <v>196</v>
      </c>
      <c r="AN315" s="4" t="s">
        <v>155</v>
      </c>
      <c r="AO315" s="4">
        <v>2</v>
      </c>
      <c r="AP315" s="5">
        <v>0.86474537037037036</v>
      </c>
      <c r="AQ315" s="4">
        <v>47.164414000000001</v>
      </c>
      <c r="AR315" s="4">
        <v>-88.486920999999995</v>
      </c>
      <c r="AS315" s="4">
        <v>315.39999999999998</v>
      </c>
      <c r="AT315" s="4">
        <v>28</v>
      </c>
      <c r="AU315" s="4">
        <v>12</v>
      </c>
      <c r="AV315" s="4">
        <v>8</v>
      </c>
      <c r="AW315" s="4" t="s">
        <v>414</v>
      </c>
      <c r="AX315" s="4">
        <v>1.5813999999999999</v>
      </c>
      <c r="AY315" s="4">
        <v>1</v>
      </c>
      <c r="AZ315" s="4">
        <v>2.5398000000000001</v>
      </c>
      <c r="BA315" s="4">
        <v>13.836</v>
      </c>
      <c r="BB315" s="4">
        <v>24.21</v>
      </c>
      <c r="BC315" s="4">
        <v>1.75</v>
      </c>
      <c r="BD315" s="4">
        <v>7.2640000000000002</v>
      </c>
      <c r="BE315" s="4">
        <v>3091.8040000000001</v>
      </c>
      <c r="BF315" s="4">
        <v>0.36499999999999999</v>
      </c>
      <c r="BG315" s="4">
        <v>19.419</v>
      </c>
      <c r="BH315" s="4">
        <v>5.391</v>
      </c>
      <c r="BI315" s="4">
        <v>24.81</v>
      </c>
      <c r="BJ315" s="4">
        <v>16.866</v>
      </c>
      <c r="BK315" s="4">
        <v>4.6820000000000004</v>
      </c>
      <c r="BL315" s="4">
        <v>21.547999999999998</v>
      </c>
      <c r="BM315" s="4">
        <v>3.0800000000000001E-2</v>
      </c>
      <c r="BQ315" s="4">
        <v>2405.6790000000001</v>
      </c>
      <c r="BR315" s="4">
        <v>0.17121400000000001</v>
      </c>
      <c r="BS315" s="4">
        <v>-5</v>
      </c>
      <c r="BT315" s="4">
        <v>1.0695220000000001</v>
      </c>
      <c r="BU315" s="4">
        <v>4.1840419999999998</v>
      </c>
      <c r="BV315" s="4">
        <v>21.604344000000001</v>
      </c>
    </row>
    <row r="316" spans="1:74" x14ac:dyDescent="0.25">
      <c r="A316" s="2">
        <v>42801</v>
      </c>
      <c r="B316" s="3">
        <v>0.65641016203703706</v>
      </c>
      <c r="C316" s="4">
        <v>8.6449999999999996</v>
      </c>
      <c r="D316" s="4">
        <v>1.1999999999999999E-3</v>
      </c>
      <c r="E316" s="4">
        <v>12.324455</v>
      </c>
      <c r="F316" s="4">
        <v>522</v>
      </c>
      <c r="G316" s="4">
        <v>134.9</v>
      </c>
      <c r="H316" s="4">
        <v>0</v>
      </c>
      <c r="J316" s="4">
        <v>9.0299999999999994</v>
      </c>
      <c r="K316" s="4">
        <v>0.9325</v>
      </c>
      <c r="L316" s="4">
        <v>8.0615000000000006</v>
      </c>
      <c r="M316" s="4">
        <v>1.1000000000000001E-3</v>
      </c>
      <c r="N316" s="4">
        <v>486.81540000000001</v>
      </c>
      <c r="O316" s="4">
        <v>125.75620000000001</v>
      </c>
      <c r="P316" s="4">
        <v>612.6</v>
      </c>
      <c r="Q316" s="4">
        <v>422.93599999999998</v>
      </c>
      <c r="R316" s="4">
        <v>109.2546</v>
      </c>
      <c r="S316" s="4">
        <v>532.20000000000005</v>
      </c>
      <c r="T316" s="4">
        <v>0</v>
      </c>
      <c r="W316" s="4">
        <v>0</v>
      </c>
      <c r="X316" s="4">
        <v>8.4239999999999995</v>
      </c>
      <c r="Y316" s="4">
        <v>11.9</v>
      </c>
      <c r="Z316" s="4">
        <v>812</v>
      </c>
      <c r="AA316" s="4">
        <v>828</v>
      </c>
      <c r="AB316" s="4">
        <v>852</v>
      </c>
      <c r="AC316" s="4">
        <v>34</v>
      </c>
      <c r="AD316" s="4">
        <v>19.059999999999999</v>
      </c>
      <c r="AE316" s="4">
        <v>0.44</v>
      </c>
      <c r="AF316" s="4">
        <v>957</v>
      </c>
      <c r="AG316" s="4">
        <v>10</v>
      </c>
      <c r="AH316" s="4">
        <v>28.239000000000001</v>
      </c>
      <c r="AI316" s="4">
        <v>31</v>
      </c>
      <c r="AJ316" s="4">
        <v>192</v>
      </c>
      <c r="AK316" s="4">
        <v>190.8</v>
      </c>
      <c r="AL316" s="4">
        <v>3.4</v>
      </c>
      <c r="AM316" s="4">
        <v>196</v>
      </c>
      <c r="AN316" s="4" t="s">
        <v>155</v>
      </c>
      <c r="AO316" s="4">
        <v>2</v>
      </c>
      <c r="AP316" s="5">
        <v>0.8647569444444444</v>
      </c>
      <c r="AQ316" s="4">
        <v>47.164396000000004</v>
      </c>
      <c r="AR316" s="4">
        <v>-88.487082000000001</v>
      </c>
      <c r="AS316" s="4">
        <v>315.39999999999998</v>
      </c>
      <c r="AT316" s="4">
        <v>27.5</v>
      </c>
      <c r="AU316" s="4">
        <v>12</v>
      </c>
      <c r="AV316" s="4">
        <v>10</v>
      </c>
      <c r="AW316" s="4" t="s">
        <v>412</v>
      </c>
      <c r="AX316" s="4">
        <v>1.0354000000000001</v>
      </c>
      <c r="AY316" s="4">
        <v>1</v>
      </c>
      <c r="AZ316" s="4">
        <v>1.7354000000000001</v>
      </c>
      <c r="BA316" s="4">
        <v>13.836</v>
      </c>
      <c r="BB316" s="4">
        <v>24.31</v>
      </c>
      <c r="BC316" s="4">
        <v>1.76</v>
      </c>
      <c r="BD316" s="4">
        <v>7.2359999999999998</v>
      </c>
      <c r="BE316" s="4">
        <v>3092.0880000000002</v>
      </c>
      <c r="BF316" s="4">
        <v>0.28100000000000003</v>
      </c>
      <c r="BG316" s="4">
        <v>19.553999999999998</v>
      </c>
      <c r="BH316" s="4">
        <v>5.0510000000000002</v>
      </c>
      <c r="BI316" s="4">
        <v>24.605</v>
      </c>
      <c r="BJ316" s="4">
        <v>16.988</v>
      </c>
      <c r="BK316" s="4">
        <v>4.3879999999999999</v>
      </c>
      <c r="BL316" s="4">
        <v>21.376999999999999</v>
      </c>
      <c r="BM316" s="4">
        <v>0</v>
      </c>
      <c r="BQ316" s="4">
        <v>2349.3850000000002</v>
      </c>
      <c r="BR316" s="4">
        <v>0.14901900000000001</v>
      </c>
      <c r="BS316" s="4">
        <v>-5</v>
      </c>
      <c r="BT316" s="4">
        <v>1.07</v>
      </c>
      <c r="BU316" s="4">
        <v>3.6416520000000001</v>
      </c>
      <c r="BV316" s="4">
        <v>21.614000000000001</v>
      </c>
    </row>
    <row r="317" spans="1:74" x14ac:dyDescent="0.25">
      <c r="A317" s="2">
        <v>42801</v>
      </c>
      <c r="B317" s="3">
        <v>0.6564217361111111</v>
      </c>
      <c r="C317" s="4">
        <v>8.6180000000000003</v>
      </c>
      <c r="D317" s="4">
        <v>2E-3</v>
      </c>
      <c r="E317" s="4">
        <v>19.574283000000001</v>
      </c>
      <c r="F317" s="4">
        <v>523.5</v>
      </c>
      <c r="G317" s="4">
        <v>133.80000000000001</v>
      </c>
      <c r="H317" s="4">
        <v>2.2999999999999998</v>
      </c>
      <c r="J317" s="4">
        <v>8.9</v>
      </c>
      <c r="K317" s="4">
        <v>0.93279999999999996</v>
      </c>
      <c r="L317" s="4">
        <v>8.0383999999999993</v>
      </c>
      <c r="M317" s="4">
        <v>1.8E-3</v>
      </c>
      <c r="N317" s="4">
        <v>488.29700000000003</v>
      </c>
      <c r="O317" s="4">
        <v>124.7871</v>
      </c>
      <c r="P317" s="4">
        <v>613.1</v>
      </c>
      <c r="Q317" s="4">
        <v>424.22320000000002</v>
      </c>
      <c r="R317" s="4">
        <v>108.4126</v>
      </c>
      <c r="S317" s="4">
        <v>532.6</v>
      </c>
      <c r="T317" s="4">
        <v>2.2700999999999998</v>
      </c>
      <c r="W317" s="4">
        <v>0</v>
      </c>
      <c r="X317" s="4">
        <v>8.3015000000000008</v>
      </c>
      <c r="Y317" s="4">
        <v>12</v>
      </c>
      <c r="Z317" s="4">
        <v>811</v>
      </c>
      <c r="AA317" s="4">
        <v>828</v>
      </c>
      <c r="AB317" s="4">
        <v>850</v>
      </c>
      <c r="AC317" s="4">
        <v>34</v>
      </c>
      <c r="AD317" s="4">
        <v>19.059999999999999</v>
      </c>
      <c r="AE317" s="4">
        <v>0.44</v>
      </c>
      <c r="AF317" s="4">
        <v>957</v>
      </c>
      <c r="AG317" s="4">
        <v>10</v>
      </c>
      <c r="AH317" s="4">
        <v>28</v>
      </c>
      <c r="AI317" s="4">
        <v>31</v>
      </c>
      <c r="AJ317" s="4">
        <v>191.2</v>
      </c>
      <c r="AK317" s="4">
        <v>191</v>
      </c>
      <c r="AL317" s="4">
        <v>3.5</v>
      </c>
      <c r="AM317" s="4">
        <v>196</v>
      </c>
      <c r="AN317" s="4" t="s">
        <v>155</v>
      </c>
      <c r="AO317" s="4">
        <v>2</v>
      </c>
      <c r="AP317" s="5">
        <v>0.86476851851851855</v>
      </c>
      <c r="AQ317" s="4">
        <v>47.164371000000003</v>
      </c>
      <c r="AR317" s="4">
        <v>-88.487234999999998</v>
      </c>
      <c r="AS317" s="4">
        <v>315.60000000000002</v>
      </c>
      <c r="AT317" s="4">
        <v>27.1</v>
      </c>
      <c r="AU317" s="4">
        <v>12</v>
      </c>
      <c r="AV317" s="4">
        <v>10</v>
      </c>
      <c r="AW317" s="4" t="s">
        <v>412</v>
      </c>
      <c r="AX317" s="4">
        <v>1.1354</v>
      </c>
      <c r="AY317" s="4">
        <v>1.1062000000000001</v>
      </c>
      <c r="AZ317" s="4">
        <v>1.9061999999999999</v>
      </c>
      <c r="BA317" s="4">
        <v>13.836</v>
      </c>
      <c r="BB317" s="4">
        <v>24.38</v>
      </c>
      <c r="BC317" s="4">
        <v>1.76</v>
      </c>
      <c r="BD317" s="4">
        <v>7.2089999999999996</v>
      </c>
      <c r="BE317" s="4">
        <v>3091.7820000000002</v>
      </c>
      <c r="BF317" s="4">
        <v>0.44700000000000001</v>
      </c>
      <c r="BG317" s="4">
        <v>19.667999999999999</v>
      </c>
      <c r="BH317" s="4">
        <v>5.0259999999999998</v>
      </c>
      <c r="BI317" s="4">
        <v>24.693999999999999</v>
      </c>
      <c r="BJ317" s="4">
        <v>17.087</v>
      </c>
      <c r="BK317" s="4">
        <v>4.367</v>
      </c>
      <c r="BL317" s="4">
        <v>21.454000000000001</v>
      </c>
      <c r="BM317" s="4">
        <v>2.8400000000000002E-2</v>
      </c>
      <c r="BQ317" s="4">
        <v>2321.6320000000001</v>
      </c>
      <c r="BR317" s="4">
        <v>0.163025</v>
      </c>
      <c r="BS317" s="4">
        <v>-5</v>
      </c>
      <c r="BT317" s="4">
        <v>1.0692390000000001</v>
      </c>
      <c r="BU317" s="4">
        <v>3.983924</v>
      </c>
      <c r="BV317" s="4">
        <v>21.598628000000001</v>
      </c>
    </row>
    <row r="318" spans="1:74" x14ac:dyDescent="0.25">
      <c r="A318" s="2">
        <v>42801</v>
      </c>
      <c r="B318" s="3">
        <v>0.65643331018518525</v>
      </c>
      <c r="C318" s="4">
        <v>8.3309999999999995</v>
      </c>
      <c r="D318" s="4">
        <v>1.1000000000000001E-3</v>
      </c>
      <c r="E318" s="4">
        <v>10.886186</v>
      </c>
      <c r="F318" s="4">
        <v>522.6</v>
      </c>
      <c r="G318" s="4">
        <v>131.4</v>
      </c>
      <c r="H318" s="4">
        <v>-0.3</v>
      </c>
      <c r="J318" s="4">
        <v>8.9</v>
      </c>
      <c r="K318" s="4">
        <v>0.93489999999999995</v>
      </c>
      <c r="L318" s="4">
        <v>7.7892000000000001</v>
      </c>
      <c r="M318" s="4">
        <v>1E-3</v>
      </c>
      <c r="N318" s="4">
        <v>488.55560000000003</v>
      </c>
      <c r="O318" s="4">
        <v>122.87269999999999</v>
      </c>
      <c r="P318" s="4">
        <v>611.4</v>
      </c>
      <c r="Q318" s="4">
        <v>424.4479</v>
      </c>
      <c r="R318" s="4">
        <v>106.74939999999999</v>
      </c>
      <c r="S318" s="4">
        <v>531.20000000000005</v>
      </c>
      <c r="T318" s="4">
        <v>0</v>
      </c>
      <c r="W318" s="4">
        <v>0</v>
      </c>
      <c r="X318" s="4">
        <v>8.3209999999999997</v>
      </c>
      <c r="Y318" s="4">
        <v>12</v>
      </c>
      <c r="Z318" s="4">
        <v>811</v>
      </c>
      <c r="AA318" s="4">
        <v>827</v>
      </c>
      <c r="AB318" s="4">
        <v>850</v>
      </c>
      <c r="AC318" s="4">
        <v>34</v>
      </c>
      <c r="AD318" s="4">
        <v>19.059999999999999</v>
      </c>
      <c r="AE318" s="4">
        <v>0.44</v>
      </c>
      <c r="AF318" s="4">
        <v>957</v>
      </c>
      <c r="AG318" s="4">
        <v>10</v>
      </c>
      <c r="AH318" s="4">
        <v>28.760999999999999</v>
      </c>
      <c r="AI318" s="4">
        <v>31</v>
      </c>
      <c r="AJ318" s="4">
        <v>191</v>
      </c>
      <c r="AK318" s="4">
        <v>190.2</v>
      </c>
      <c r="AL318" s="4">
        <v>3.3</v>
      </c>
      <c r="AM318" s="4">
        <v>196</v>
      </c>
      <c r="AN318" s="4" t="s">
        <v>155</v>
      </c>
      <c r="AO318" s="4">
        <v>2</v>
      </c>
      <c r="AP318" s="5">
        <v>0.8647800925925927</v>
      </c>
      <c r="AQ318" s="4">
        <v>47.164338000000001</v>
      </c>
      <c r="AR318" s="4">
        <v>-88.487380999999999</v>
      </c>
      <c r="AS318" s="4">
        <v>315.89999999999998</v>
      </c>
      <c r="AT318" s="4">
        <v>26.4</v>
      </c>
      <c r="AU318" s="4">
        <v>12</v>
      </c>
      <c r="AV318" s="4">
        <v>10</v>
      </c>
      <c r="AW318" s="4" t="s">
        <v>412</v>
      </c>
      <c r="AX318" s="4">
        <v>1.2354000000000001</v>
      </c>
      <c r="AY318" s="4">
        <v>1.3353999999999999</v>
      </c>
      <c r="AZ318" s="4">
        <v>2.1354000000000002</v>
      </c>
      <c r="BA318" s="4">
        <v>13.836</v>
      </c>
      <c r="BB318" s="4">
        <v>25.19</v>
      </c>
      <c r="BC318" s="4">
        <v>1.82</v>
      </c>
      <c r="BD318" s="4">
        <v>6.9589999999999996</v>
      </c>
      <c r="BE318" s="4">
        <v>3092.6619999999998</v>
      </c>
      <c r="BF318" s="4">
        <v>0.25700000000000001</v>
      </c>
      <c r="BG318" s="4">
        <v>20.314</v>
      </c>
      <c r="BH318" s="4">
        <v>5.109</v>
      </c>
      <c r="BI318" s="4">
        <v>25.422999999999998</v>
      </c>
      <c r="BJ318" s="4">
        <v>17.648</v>
      </c>
      <c r="BK318" s="4">
        <v>4.4390000000000001</v>
      </c>
      <c r="BL318" s="4">
        <v>22.087</v>
      </c>
      <c r="BM318" s="4">
        <v>0</v>
      </c>
      <c r="BQ318" s="4">
        <v>2402.2260000000001</v>
      </c>
      <c r="BR318" s="4">
        <v>0.16139000000000001</v>
      </c>
      <c r="BS318" s="4">
        <v>-5</v>
      </c>
      <c r="BT318" s="4">
        <v>1.070522</v>
      </c>
      <c r="BU318" s="4">
        <v>3.9439690000000001</v>
      </c>
      <c r="BV318" s="4">
        <v>21.624544</v>
      </c>
    </row>
    <row r="319" spans="1:74" x14ac:dyDescent="0.25">
      <c r="A319" s="2">
        <v>42801</v>
      </c>
      <c r="B319" s="3">
        <v>0.65644488425925929</v>
      </c>
      <c r="C319" s="4">
        <v>7.9550000000000001</v>
      </c>
      <c r="D319" s="4">
        <v>1.6999999999999999E-3</v>
      </c>
      <c r="E319" s="4">
        <v>17.427626</v>
      </c>
      <c r="F319" s="4">
        <v>521.29999999999995</v>
      </c>
      <c r="G319" s="4">
        <v>130.1</v>
      </c>
      <c r="H319" s="4">
        <v>-0.7</v>
      </c>
      <c r="J319" s="4">
        <v>9.0299999999999994</v>
      </c>
      <c r="K319" s="4">
        <v>0.93789999999999996</v>
      </c>
      <c r="L319" s="4">
        <v>7.4604999999999997</v>
      </c>
      <c r="M319" s="4">
        <v>1.6000000000000001E-3</v>
      </c>
      <c r="N319" s="4">
        <v>488.95030000000003</v>
      </c>
      <c r="O319" s="4">
        <v>122.0462</v>
      </c>
      <c r="P319" s="4">
        <v>611</v>
      </c>
      <c r="Q319" s="4">
        <v>424.79079999999999</v>
      </c>
      <c r="R319" s="4">
        <v>106.03149999999999</v>
      </c>
      <c r="S319" s="4">
        <v>530.79999999999995</v>
      </c>
      <c r="T319" s="4">
        <v>0</v>
      </c>
      <c r="W319" s="4">
        <v>0</v>
      </c>
      <c r="X319" s="4">
        <v>8.4685000000000006</v>
      </c>
      <c r="Y319" s="4">
        <v>11.9</v>
      </c>
      <c r="Z319" s="4">
        <v>812</v>
      </c>
      <c r="AA319" s="4">
        <v>827</v>
      </c>
      <c r="AB319" s="4">
        <v>851</v>
      </c>
      <c r="AC319" s="4">
        <v>34</v>
      </c>
      <c r="AD319" s="4">
        <v>19.059999999999999</v>
      </c>
      <c r="AE319" s="4">
        <v>0.44</v>
      </c>
      <c r="AF319" s="4">
        <v>957</v>
      </c>
      <c r="AG319" s="4">
        <v>10</v>
      </c>
      <c r="AH319" s="4">
        <v>29</v>
      </c>
      <c r="AI319" s="4">
        <v>31</v>
      </c>
      <c r="AJ319" s="4">
        <v>191</v>
      </c>
      <c r="AK319" s="4">
        <v>190</v>
      </c>
      <c r="AL319" s="4">
        <v>3.3</v>
      </c>
      <c r="AM319" s="4">
        <v>196</v>
      </c>
      <c r="AN319" s="4" t="s">
        <v>155</v>
      </c>
      <c r="AO319" s="4">
        <v>2</v>
      </c>
      <c r="AP319" s="5">
        <v>0.86479166666666663</v>
      </c>
      <c r="AQ319" s="4">
        <v>47.164306000000003</v>
      </c>
      <c r="AR319" s="4">
        <v>-88.487526000000003</v>
      </c>
      <c r="AS319" s="4">
        <v>316</v>
      </c>
      <c r="AT319" s="4">
        <v>26</v>
      </c>
      <c r="AU319" s="4">
        <v>12</v>
      </c>
      <c r="AV319" s="4">
        <v>10</v>
      </c>
      <c r="AW319" s="4" t="s">
        <v>412</v>
      </c>
      <c r="AX319" s="4">
        <v>1.3</v>
      </c>
      <c r="AY319" s="4">
        <v>1.5062</v>
      </c>
      <c r="AZ319" s="4">
        <v>2.3062</v>
      </c>
      <c r="BA319" s="4">
        <v>13.836</v>
      </c>
      <c r="BB319" s="4">
        <v>26.34</v>
      </c>
      <c r="BC319" s="4">
        <v>1.9</v>
      </c>
      <c r="BD319" s="4">
        <v>6.625</v>
      </c>
      <c r="BE319" s="4">
        <v>3093.087</v>
      </c>
      <c r="BF319" s="4">
        <v>0.43099999999999999</v>
      </c>
      <c r="BG319" s="4">
        <v>21.228999999999999</v>
      </c>
      <c r="BH319" s="4">
        <v>5.2990000000000004</v>
      </c>
      <c r="BI319" s="4">
        <v>26.527999999999999</v>
      </c>
      <c r="BJ319" s="4">
        <v>18.443000000000001</v>
      </c>
      <c r="BK319" s="4">
        <v>4.6040000000000001</v>
      </c>
      <c r="BL319" s="4">
        <v>23.047000000000001</v>
      </c>
      <c r="BM319" s="4">
        <v>0</v>
      </c>
      <c r="BQ319" s="4">
        <v>2552.8910000000001</v>
      </c>
      <c r="BR319" s="4">
        <v>0.13845299999999999</v>
      </c>
      <c r="BS319" s="4">
        <v>-5</v>
      </c>
      <c r="BT319" s="4">
        <v>1.071</v>
      </c>
      <c r="BU319" s="4">
        <v>3.383445</v>
      </c>
      <c r="BV319" s="4">
        <v>21.6342</v>
      </c>
    </row>
    <row r="320" spans="1:74" x14ac:dyDescent="0.25">
      <c r="A320" s="2">
        <v>42801</v>
      </c>
      <c r="B320" s="3">
        <v>0.65645645833333333</v>
      </c>
      <c r="C320" s="4">
        <v>7.6879999999999997</v>
      </c>
      <c r="D320" s="4">
        <v>3.7000000000000002E-3</v>
      </c>
      <c r="E320" s="4">
        <v>36.669355000000003</v>
      </c>
      <c r="F320" s="4">
        <v>521.4</v>
      </c>
      <c r="G320" s="4">
        <v>134.1</v>
      </c>
      <c r="H320" s="4">
        <v>3.3</v>
      </c>
      <c r="J320" s="4">
        <v>9.4499999999999993</v>
      </c>
      <c r="K320" s="4">
        <v>0.94</v>
      </c>
      <c r="L320" s="4">
        <v>7.2274000000000003</v>
      </c>
      <c r="M320" s="4">
        <v>3.3999999999999998E-3</v>
      </c>
      <c r="N320" s="4">
        <v>490.13339999999999</v>
      </c>
      <c r="O320" s="4">
        <v>126.09990000000001</v>
      </c>
      <c r="P320" s="4">
        <v>616.20000000000005</v>
      </c>
      <c r="Q320" s="4">
        <v>425.39159999999998</v>
      </c>
      <c r="R320" s="4">
        <v>109.4434</v>
      </c>
      <c r="S320" s="4">
        <v>534.79999999999995</v>
      </c>
      <c r="T320" s="4">
        <v>3.3149999999999999</v>
      </c>
      <c r="W320" s="4">
        <v>0</v>
      </c>
      <c r="X320" s="4">
        <v>8.8798999999999992</v>
      </c>
      <c r="Y320" s="4">
        <v>12</v>
      </c>
      <c r="Z320" s="4">
        <v>810</v>
      </c>
      <c r="AA320" s="4">
        <v>826</v>
      </c>
      <c r="AB320" s="4">
        <v>849</v>
      </c>
      <c r="AC320" s="4">
        <v>33.200000000000003</v>
      </c>
      <c r="AD320" s="4">
        <v>18.63</v>
      </c>
      <c r="AE320" s="4">
        <v>0.43</v>
      </c>
      <c r="AF320" s="4">
        <v>957</v>
      </c>
      <c r="AG320" s="4">
        <v>10</v>
      </c>
      <c r="AH320" s="4">
        <v>29</v>
      </c>
      <c r="AI320" s="4">
        <v>31</v>
      </c>
      <c r="AJ320" s="4">
        <v>191</v>
      </c>
      <c r="AK320" s="4">
        <v>190</v>
      </c>
      <c r="AL320" s="4">
        <v>3.3</v>
      </c>
      <c r="AM320" s="4">
        <v>196</v>
      </c>
      <c r="AN320" s="4" t="s">
        <v>155</v>
      </c>
      <c r="AO320" s="4">
        <v>2</v>
      </c>
      <c r="AP320" s="5">
        <v>0.86480324074074078</v>
      </c>
      <c r="AQ320" s="4">
        <v>47.164273000000001</v>
      </c>
      <c r="AR320" s="4">
        <v>-88.487668999999997</v>
      </c>
      <c r="AS320" s="4">
        <v>316</v>
      </c>
      <c r="AT320" s="4">
        <v>25.8</v>
      </c>
      <c r="AU320" s="4">
        <v>12</v>
      </c>
      <c r="AV320" s="4">
        <v>10</v>
      </c>
      <c r="AW320" s="4" t="s">
        <v>412</v>
      </c>
      <c r="AX320" s="4">
        <v>1.3353999999999999</v>
      </c>
      <c r="AY320" s="4">
        <v>1.7707999999999999</v>
      </c>
      <c r="AZ320" s="4">
        <v>2.5354000000000001</v>
      </c>
      <c r="BA320" s="4">
        <v>13.836</v>
      </c>
      <c r="BB320" s="4">
        <v>27.21</v>
      </c>
      <c r="BC320" s="4">
        <v>1.97</v>
      </c>
      <c r="BD320" s="4">
        <v>6.3789999999999996</v>
      </c>
      <c r="BE320" s="4">
        <v>3092.68</v>
      </c>
      <c r="BF320" s="4">
        <v>0.93899999999999995</v>
      </c>
      <c r="BG320" s="4">
        <v>21.963999999999999</v>
      </c>
      <c r="BH320" s="4">
        <v>5.6509999999999998</v>
      </c>
      <c r="BI320" s="4">
        <v>27.614000000000001</v>
      </c>
      <c r="BJ320" s="4">
        <v>19.062999999999999</v>
      </c>
      <c r="BK320" s="4">
        <v>4.9039999999999999</v>
      </c>
      <c r="BL320" s="4">
        <v>23.966999999999999</v>
      </c>
      <c r="BM320" s="4">
        <v>4.6100000000000002E-2</v>
      </c>
      <c r="BQ320" s="4">
        <v>2762.866</v>
      </c>
      <c r="BR320" s="4">
        <v>0.13428100000000001</v>
      </c>
      <c r="BS320" s="4">
        <v>-5</v>
      </c>
      <c r="BT320" s="4">
        <v>1.0732809999999999</v>
      </c>
      <c r="BU320" s="4">
        <v>3.281485</v>
      </c>
      <c r="BV320" s="4">
        <v>21.680271000000001</v>
      </c>
    </row>
    <row r="321" spans="1:74" x14ac:dyDescent="0.25">
      <c r="A321" s="2">
        <v>42801</v>
      </c>
      <c r="B321" s="3">
        <v>0.65646803240740736</v>
      </c>
      <c r="C321" s="4">
        <v>7.6210000000000004</v>
      </c>
      <c r="D321" s="4">
        <v>5.0000000000000001E-3</v>
      </c>
      <c r="E321" s="4">
        <v>50</v>
      </c>
      <c r="F321" s="4">
        <v>521.4</v>
      </c>
      <c r="G321" s="4">
        <v>136.69999999999999</v>
      </c>
      <c r="H321" s="4">
        <v>0</v>
      </c>
      <c r="J321" s="4">
        <v>9.94</v>
      </c>
      <c r="K321" s="4">
        <v>0.94059999999999999</v>
      </c>
      <c r="L321" s="4">
        <v>7.1685999999999996</v>
      </c>
      <c r="M321" s="4">
        <v>4.7000000000000002E-3</v>
      </c>
      <c r="N321" s="4">
        <v>490.41980000000001</v>
      </c>
      <c r="O321" s="4">
        <v>128.57759999999999</v>
      </c>
      <c r="P321" s="4">
        <v>619</v>
      </c>
      <c r="Q321" s="4">
        <v>425.50560000000002</v>
      </c>
      <c r="R321" s="4">
        <v>111.5585</v>
      </c>
      <c r="S321" s="4">
        <v>537.1</v>
      </c>
      <c r="T321" s="4">
        <v>0</v>
      </c>
      <c r="W321" s="4">
        <v>0</v>
      </c>
      <c r="X321" s="4">
        <v>9.3484999999999996</v>
      </c>
      <c r="Y321" s="4">
        <v>11.9</v>
      </c>
      <c r="Z321" s="4">
        <v>810</v>
      </c>
      <c r="AA321" s="4">
        <v>825</v>
      </c>
      <c r="AB321" s="4">
        <v>850</v>
      </c>
      <c r="AC321" s="4">
        <v>33</v>
      </c>
      <c r="AD321" s="4">
        <v>18.5</v>
      </c>
      <c r="AE321" s="4">
        <v>0.42</v>
      </c>
      <c r="AF321" s="4">
        <v>957</v>
      </c>
      <c r="AG321" s="4">
        <v>10</v>
      </c>
      <c r="AH321" s="4">
        <v>29</v>
      </c>
      <c r="AI321" s="4">
        <v>31</v>
      </c>
      <c r="AJ321" s="4">
        <v>191</v>
      </c>
      <c r="AK321" s="4">
        <v>190</v>
      </c>
      <c r="AL321" s="4">
        <v>3.3</v>
      </c>
      <c r="AM321" s="4">
        <v>196</v>
      </c>
      <c r="AN321" s="4" t="s">
        <v>155</v>
      </c>
      <c r="AO321" s="4">
        <v>2</v>
      </c>
      <c r="AP321" s="5">
        <v>0.86481481481481481</v>
      </c>
      <c r="AQ321" s="4">
        <v>47.164239000000002</v>
      </c>
      <c r="AR321" s="4">
        <v>-88.487814</v>
      </c>
      <c r="AS321" s="4">
        <v>316.10000000000002</v>
      </c>
      <c r="AT321" s="4">
        <v>25.8</v>
      </c>
      <c r="AU321" s="4">
        <v>12</v>
      </c>
      <c r="AV321" s="4">
        <v>10</v>
      </c>
      <c r="AW321" s="4" t="s">
        <v>412</v>
      </c>
      <c r="AX321" s="4">
        <v>1.2585409999999999</v>
      </c>
      <c r="AY321" s="4">
        <v>1.7585409999999999</v>
      </c>
      <c r="AZ321" s="4">
        <v>2.3524479999999999</v>
      </c>
      <c r="BA321" s="4">
        <v>13.836</v>
      </c>
      <c r="BB321" s="4">
        <v>27.44</v>
      </c>
      <c r="BC321" s="4">
        <v>1.98</v>
      </c>
      <c r="BD321" s="4">
        <v>6.3170000000000002</v>
      </c>
      <c r="BE321" s="4">
        <v>3092.4070000000002</v>
      </c>
      <c r="BF321" s="4">
        <v>1.2909999999999999</v>
      </c>
      <c r="BG321" s="4">
        <v>22.155000000000001</v>
      </c>
      <c r="BH321" s="4">
        <v>5.8090000000000002</v>
      </c>
      <c r="BI321" s="4">
        <v>27.963000000000001</v>
      </c>
      <c r="BJ321" s="4">
        <v>19.222000000000001</v>
      </c>
      <c r="BK321" s="4">
        <v>5.04</v>
      </c>
      <c r="BL321" s="4">
        <v>24.262</v>
      </c>
      <c r="BM321" s="4">
        <v>0</v>
      </c>
      <c r="BQ321" s="4">
        <v>2932.2820000000002</v>
      </c>
      <c r="BR321" s="4">
        <v>0.158584</v>
      </c>
      <c r="BS321" s="4">
        <v>-5</v>
      </c>
      <c r="BT321" s="4">
        <v>1.0740000000000001</v>
      </c>
      <c r="BU321" s="4">
        <v>3.8753860000000002</v>
      </c>
      <c r="BV321" s="4">
        <v>21.694800000000001</v>
      </c>
    </row>
    <row r="322" spans="1:74" x14ac:dyDescent="0.25">
      <c r="A322" s="2">
        <v>42801</v>
      </c>
      <c r="B322" s="3">
        <v>0.65647960648148151</v>
      </c>
      <c r="C322" s="4">
        <v>7.6379999999999999</v>
      </c>
      <c r="D322" s="4">
        <v>5.0000000000000001E-3</v>
      </c>
      <c r="E322" s="4">
        <v>50</v>
      </c>
      <c r="F322" s="4">
        <v>519.20000000000005</v>
      </c>
      <c r="G322" s="4">
        <v>140.6</v>
      </c>
      <c r="H322" s="4">
        <v>1.5</v>
      </c>
      <c r="J322" s="4">
        <v>10.27</v>
      </c>
      <c r="K322" s="4">
        <v>0.9405</v>
      </c>
      <c r="L322" s="4">
        <v>7.1836000000000002</v>
      </c>
      <c r="M322" s="4">
        <v>4.7000000000000002E-3</v>
      </c>
      <c r="N322" s="4">
        <v>488.33229999999998</v>
      </c>
      <c r="O322" s="4">
        <v>132.2319</v>
      </c>
      <c r="P322" s="4">
        <v>620.6</v>
      </c>
      <c r="Q322" s="4">
        <v>423.69439999999997</v>
      </c>
      <c r="R322" s="4">
        <v>114.7291</v>
      </c>
      <c r="S322" s="4">
        <v>538.4</v>
      </c>
      <c r="T322" s="4">
        <v>1.4513</v>
      </c>
      <c r="W322" s="4">
        <v>0</v>
      </c>
      <c r="X322" s="4">
        <v>9.6613000000000007</v>
      </c>
      <c r="Y322" s="4">
        <v>12</v>
      </c>
      <c r="Z322" s="4">
        <v>810</v>
      </c>
      <c r="AA322" s="4">
        <v>826</v>
      </c>
      <c r="AB322" s="4">
        <v>850</v>
      </c>
      <c r="AC322" s="4">
        <v>33</v>
      </c>
      <c r="AD322" s="4">
        <v>18.5</v>
      </c>
      <c r="AE322" s="4">
        <v>0.42</v>
      </c>
      <c r="AF322" s="4">
        <v>957</v>
      </c>
      <c r="AG322" s="4">
        <v>10</v>
      </c>
      <c r="AH322" s="4">
        <v>29</v>
      </c>
      <c r="AI322" s="4">
        <v>31</v>
      </c>
      <c r="AJ322" s="4">
        <v>191</v>
      </c>
      <c r="AK322" s="4">
        <v>190</v>
      </c>
      <c r="AL322" s="4">
        <v>3.4</v>
      </c>
      <c r="AM322" s="4">
        <v>196</v>
      </c>
      <c r="AN322" s="4" t="s">
        <v>155</v>
      </c>
      <c r="AO322" s="4">
        <v>2</v>
      </c>
      <c r="AP322" s="5">
        <v>0.86482638888888896</v>
      </c>
      <c r="AQ322" s="4">
        <v>47.164214999999999</v>
      </c>
      <c r="AR322" s="4">
        <v>-88.487959000000004</v>
      </c>
      <c r="AS322" s="4">
        <v>316.3</v>
      </c>
      <c r="AT322" s="4">
        <v>25.4</v>
      </c>
      <c r="AU322" s="4">
        <v>12</v>
      </c>
      <c r="AV322" s="4">
        <v>10</v>
      </c>
      <c r="AW322" s="4" t="s">
        <v>412</v>
      </c>
      <c r="AX322" s="4">
        <v>1.0353349999999999</v>
      </c>
      <c r="AY322" s="4">
        <v>1.5706709999999999</v>
      </c>
      <c r="AZ322" s="4">
        <v>1.935335</v>
      </c>
      <c r="BA322" s="4">
        <v>13.836</v>
      </c>
      <c r="BB322" s="4">
        <v>27.38</v>
      </c>
      <c r="BC322" s="4">
        <v>1.98</v>
      </c>
      <c r="BD322" s="4">
        <v>6.3280000000000003</v>
      </c>
      <c r="BE322" s="4">
        <v>3092.3119999999999</v>
      </c>
      <c r="BF322" s="4">
        <v>1.288</v>
      </c>
      <c r="BG322" s="4">
        <v>22.013999999999999</v>
      </c>
      <c r="BH322" s="4">
        <v>5.9610000000000003</v>
      </c>
      <c r="BI322" s="4">
        <v>27.975000000000001</v>
      </c>
      <c r="BJ322" s="4">
        <v>19.100000000000001</v>
      </c>
      <c r="BK322" s="4">
        <v>5.1719999999999997</v>
      </c>
      <c r="BL322" s="4">
        <v>24.271999999999998</v>
      </c>
      <c r="BM322" s="4">
        <v>2.0299999999999999E-2</v>
      </c>
      <c r="BQ322" s="4">
        <v>3023.9690000000001</v>
      </c>
      <c r="BR322" s="4">
        <v>0.16295599999999999</v>
      </c>
      <c r="BS322" s="4">
        <v>-5</v>
      </c>
      <c r="BT322" s="4">
        <v>1.0747610000000001</v>
      </c>
      <c r="BU322" s="4">
        <v>3.982237</v>
      </c>
      <c r="BV322" s="4">
        <v>21.710172</v>
      </c>
    </row>
    <row r="323" spans="1:74" x14ac:dyDescent="0.25">
      <c r="A323" s="2">
        <v>42801</v>
      </c>
      <c r="B323" s="3">
        <v>0.65649118055555555</v>
      </c>
      <c r="C323" s="4">
        <v>7.7069999999999999</v>
      </c>
      <c r="D323" s="4">
        <v>5.0000000000000001E-3</v>
      </c>
      <c r="E323" s="4">
        <v>49.591667000000001</v>
      </c>
      <c r="F323" s="4">
        <v>509.8</v>
      </c>
      <c r="G323" s="4">
        <v>140.6</v>
      </c>
      <c r="H323" s="4">
        <v>0.7</v>
      </c>
      <c r="J323" s="4">
        <v>10.3</v>
      </c>
      <c r="K323" s="4">
        <v>0.93989999999999996</v>
      </c>
      <c r="L323" s="4">
        <v>7.2439999999999998</v>
      </c>
      <c r="M323" s="4">
        <v>4.7000000000000002E-3</v>
      </c>
      <c r="N323" s="4">
        <v>479.20389999999998</v>
      </c>
      <c r="O323" s="4">
        <v>132.11060000000001</v>
      </c>
      <c r="P323" s="4">
        <v>611.29999999999995</v>
      </c>
      <c r="Q323" s="4">
        <v>415.77429999999998</v>
      </c>
      <c r="R323" s="4">
        <v>114.62390000000001</v>
      </c>
      <c r="S323" s="4">
        <v>530.4</v>
      </c>
      <c r="T323" s="4">
        <v>0.73309999999999997</v>
      </c>
      <c r="W323" s="4">
        <v>0</v>
      </c>
      <c r="X323" s="4">
        <v>9.6811000000000007</v>
      </c>
      <c r="Y323" s="4">
        <v>11.9</v>
      </c>
      <c r="Z323" s="4">
        <v>810</v>
      </c>
      <c r="AA323" s="4">
        <v>826</v>
      </c>
      <c r="AB323" s="4">
        <v>848</v>
      </c>
      <c r="AC323" s="4">
        <v>33</v>
      </c>
      <c r="AD323" s="4">
        <v>18.5</v>
      </c>
      <c r="AE323" s="4">
        <v>0.42</v>
      </c>
      <c r="AF323" s="4">
        <v>957</v>
      </c>
      <c r="AG323" s="4">
        <v>10</v>
      </c>
      <c r="AH323" s="4">
        <v>28.239000000000001</v>
      </c>
      <c r="AI323" s="4">
        <v>31</v>
      </c>
      <c r="AJ323" s="4">
        <v>191</v>
      </c>
      <c r="AK323" s="4">
        <v>190.8</v>
      </c>
      <c r="AL323" s="4">
        <v>3.3</v>
      </c>
      <c r="AM323" s="4">
        <v>196</v>
      </c>
      <c r="AN323" s="4" t="s">
        <v>155</v>
      </c>
      <c r="AO323" s="4">
        <v>2</v>
      </c>
      <c r="AP323" s="5">
        <v>0.86483796296296289</v>
      </c>
      <c r="AQ323" s="4">
        <v>47.164206</v>
      </c>
      <c r="AR323" s="4">
        <v>-88.488101999999998</v>
      </c>
      <c r="AS323" s="4">
        <v>316.39999999999998</v>
      </c>
      <c r="AT323" s="4">
        <v>24.7</v>
      </c>
      <c r="AU323" s="4">
        <v>12</v>
      </c>
      <c r="AV323" s="4">
        <v>10</v>
      </c>
      <c r="AW323" s="4" t="s">
        <v>412</v>
      </c>
      <c r="AX323" s="4">
        <v>1.0646</v>
      </c>
      <c r="AY323" s="4">
        <v>1.7</v>
      </c>
      <c r="AZ323" s="4">
        <v>2</v>
      </c>
      <c r="BA323" s="4">
        <v>13.836</v>
      </c>
      <c r="BB323" s="4">
        <v>27.14</v>
      </c>
      <c r="BC323" s="4">
        <v>1.96</v>
      </c>
      <c r="BD323" s="4">
        <v>6.3920000000000003</v>
      </c>
      <c r="BE323" s="4">
        <v>3092.2350000000001</v>
      </c>
      <c r="BF323" s="4">
        <v>1.266</v>
      </c>
      <c r="BG323" s="4">
        <v>21.420999999999999</v>
      </c>
      <c r="BH323" s="4">
        <v>5.9059999999999997</v>
      </c>
      <c r="BI323" s="4">
        <v>27.327000000000002</v>
      </c>
      <c r="BJ323" s="4">
        <v>18.585999999999999</v>
      </c>
      <c r="BK323" s="4">
        <v>5.1239999999999997</v>
      </c>
      <c r="BL323" s="4">
        <v>23.71</v>
      </c>
      <c r="BM323" s="4">
        <v>1.0200000000000001E-2</v>
      </c>
      <c r="BQ323" s="4">
        <v>3004.8020000000001</v>
      </c>
      <c r="BR323" s="4">
        <v>0.149063</v>
      </c>
      <c r="BS323" s="4">
        <v>-5</v>
      </c>
      <c r="BT323" s="4">
        <v>1.0742389999999999</v>
      </c>
      <c r="BU323" s="4">
        <v>3.6427269999999998</v>
      </c>
      <c r="BV323" s="4">
        <v>21.699628000000001</v>
      </c>
    </row>
    <row r="324" spans="1:74" x14ac:dyDescent="0.25">
      <c r="A324" s="2">
        <v>42801</v>
      </c>
      <c r="B324" s="3">
        <v>0.6565027546296297</v>
      </c>
      <c r="C324" s="4">
        <v>7.6070000000000002</v>
      </c>
      <c r="D324" s="4">
        <v>4.1000000000000003E-3</v>
      </c>
      <c r="E324" s="4">
        <v>41.258333</v>
      </c>
      <c r="F324" s="4">
        <v>505.3</v>
      </c>
      <c r="G324" s="4">
        <v>142.1</v>
      </c>
      <c r="H324" s="4">
        <v>-2.7</v>
      </c>
      <c r="J324" s="4">
        <v>10.23</v>
      </c>
      <c r="K324" s="4">
        <v>0.94069999999999998</v>
      </c>
      <c r="L324" s="4">
        <v>7.1558999999999999</v>
      </c>
      <c r="M324" s="4">
        <v>3.8999999999999998E-3</v>
      </c>
      <c r="N324" s="4">
        <v>475.31950000000001</v>
      </c>
      <c r="O324" s="4">
        <v>133.69120000000001</v>
      </c>
      <c r="P324" s="4">
        <v>609</v>
      </c>
      <c r="Q324" s="4">
        <v>412.404</v>
      </c>
      <c r="R324" s="4">
        <v>115.9952</v>
      </c>
      <c r="S324" s="4">
        <v>528.4</v>
      </c>
      <c r="T324" s="4">
        <v>0</v>
      </c>
      <c r="W324" s="4">
        <v>0</v>
      </c>
      <c r="X324" s="4">
        <v>9.6265000000000001</v>
      </c>
      <c r="Y324" s="4">
        <v>11.9</v>
      </c>
      <c r="Z324" s="4">
        <v>809</v>
      </c>
      <c r="AA324" s="4">
        <v>825</v>
      </c>
      <c r="AB324" s="4">
        <v>847</v>
      </c>
      <c r="AC324" s="4">
        <v>33</v>
      </c>
      <c r="AD324" s="4">
        <v>18.5</v>
      </c>
      <c r="AE324" s="4">
        <v>0.42</v>
      </c>
      <c r="AF324" s="4">
        <v>957</v>
      </c>
      <c r="AG324" s="4">
        <v>10</v>
      </c>
      <c r="AH324" s="4">
        <v>28</v>
      </c>
      <c r="AI324" s="4">
        <v>31</v>
      </c>
      <c r="AJ324" s="4">
        <v>191</v>
      </c>
      <c r="AK324" s="4">
        <v>190.2</v>
      </c>
      <c r="AL324" s="4">
        <v>3.2</v>
      </c>
      <c r="AM324" s="4">
        <v>196</v>
      </c>
      <c r="AN324" s="4" t="s">
        <v>155</v>
      </c>
      <c r="AO324" s="4">
        <v>2</v>
      </c>
      <c r="AP324" s="5">
        <v>0.86484953703703704</v>
      </c>
      <c r="AQ324" s="4">
        <v>47.164203999999998</v>
      </c>
      <c r="AR324" s="4">
        <v>-88.488243999999995</v>
      </c>
      <c r="AS324" s="4">
        <v>316.60000000000002</v>
      </c>
      <c r="AT324" s="4">
        <v>24.2</v>
      </c>
      <c r="AU324" s="4">
        <v>12</v>
      </c>
      <c r="AV324" s="4">
        <v>10</v>
      </c>
      <c r="AW324" s="4" t="s">
        <v>412</v>
      </c>
      <c r="AX324" s="4">
        <v>1</v>
      </c>
      <c r="AY324" s="4">
        <v>1.7</v>
      </c>
      <c r="AZ324" s="4">
        <v>2</v>
      </c>
      <c r="BA324" s="4">
        <v>13.836</v>
      </c>
      <c r="BB324" s="4">
        <v>27.49</v>
      </c>
      <c r="BC324" s="4">
        <v>1.99</v>
      </c>
      <c r="BD324" s="4">
        <v>6.3070000000000004</v>
      </c>
      <c r="BE324" s="4">
        <v>3092.7910000000002</v>
      </c>
      <c r="BF324" s="4">
        <v>1.0680000000000001</v>
      </c>
      <c r="BG324" s="4">
        <v>21.513000000000002</v>
      </c>
      <c r="BH324" s="4">
        <v>6.0510000000000002</v>
      </c>
      <c r="BI324" s="4">
        <v>27.565000000000001</v>
      </c>
      <c r="BJ324" s="4">
        <v>18.666</v>
      </c>
      <c r="BK324" s="4">
        <v>5.25</v>
      </c>
      <c r="BL324" s="4">
        <v>23.916</v>
      </c>
      <c r="BM324" s="4">
        <v>0</v>
      </c>
      <c r="BQ324" s="4">
        <v>3025.2179999999998</v>
      </c>
      <c r="BR324" s="4">
        <v>0.16250300000000001</v>
      </c>
      <c r="BS324" s="4">
        <v>-5</v>
      </c>
      <c r="BT324" s="4">
        <v>1.0732390000000001</v>
      </c>
      <c r="BU324" s="4">
        <v>3.9711669999999999</v>
      </c>
      <c r="BV324" s="4">
        <v>21.679428000000001</v>
      </c>
    </row>
    <row r="325" spans="1:74" x14ac:dyDescent="0.25">
      <c r="A325" s="2">
        <v>42801</v>
      </c>
      <c r="B325" s="3">
        <v>0.65651432870370374</v>
      </c>
      <c r="C325" s="4">
        <v>7.39</v>
      </c>
      <c r="D325" s="4">
        <v>4.0000000000000001E-3</v>
      </c>
      <c r="E325" s="4">
        <v>40</v>
      </c>
      <c r="F325" s="4">
        <v>500</v>
      </c>
      <c r="G325" s="4">
        <v>152.19999999999999</v>
      </c>
      <c r="H325" s="4">
        <v>0</v>
      </c>
      <c r="J325" s="4">
        <v>10.210000000000001</v>
      </c>
      <c r="K325" s="4">
        <v>0.94240000000000002</v>
      </c>
      <c r="L325" s="4">
        <v>6.9642999999999997</v>
      </c>
      <c r="M325" s="4">
        <v>3.8E-3</v>
      </c>
      <c r="N325" s="4">
        <v>471.21170000000001</v>
      </c>
      <c r="O325" s="4">
        <v>143.4186</v>
      </c>
      <c r="P325" s="4">
        <v>614.6</v>
      </c>
      <c r="Q325" s="4">
        <v>408.8399</v>
      </c>
      <c r="R325" s="4">
        <v>124.43510000000001</v>
      </c>
      <c r="S325" s="4">
        <v>533.29999999999995</v>
      </c>
      <c r="T325" s="4">
        <v>0</v>
      </c>
      <c r="W325" s="4">
        <v>0</v>
      </c>
      <c r="X325" s="4">
        <v>9.6260999999999992</v>
      </c>
      <c r="Y325" s="4">
        <v>12</v>
      </c>
      <c r="Z325" s="4">
        <v>809</v>
      </c>
      <c r="AA325" s="4">
        <v>825</v>
      </c>
      <c r="AB325" s="4">
        <v>847</v>
      </c>
      <c r="AC325" s="4">
        <v>33</v>
      </c>
      <c r="AD325" s="4">
        <v>18.5</v>
      </c>
      <c r="AE325" s="4">
        <v>0.42</v>
      </c>
      <c r="AF325" s="4">
        <v>957</v>
      </c>
      <c r="AG325" s="4">
        <v>10</v>
      </c>
      <c r="AH325" s="4">
        <v>28.760999999999999</v>
      </c>
      <c r="AI325" s="4">
        <v>31</v>
      </c>
      <c r="AJ325" s="4">
        <v>191</v>
      </c>
      <c r="AK325" s="4">
        <v>190</v>
      </c>
      <c r="AL325" s="4">
        <v>3.2</v>
      </c>
      <c r="AM325" s="4">
        <v>196</v>
      </c>
      <c r="AN325" s="4" t="s">
        <v>155</v>
      </c>
      <c r="AO325" s="4">
        <v>2</v>
      </c>
      <c r="AP325" s="5">
        <v>0.86486111111111119</v>
      </c>
      <c r="AQ325" s="4">
        <v>47.164209999999997</v>
      </c>
      <c r="AR325" s="4">
        <v>-88.488382999999999</v>
      </c>
      <c r="AS325" s="4">
        <v>316.7</v>
      </c>
      <c r="AT325" s="4">
        <v>23.8</v>
      </c>
      <c r="AU325" s="4">
        <v>12</v>
      </c>
      <c r="AV325" s="4">
        <v>9</v>
      </c>
      <c r="AW325" s="4" t="s">
        <v>413</v>
      </c>
      <c r="AX325" s="4">
        <v>1</v>
      </c>
      <c r="AY325" s="4">
        <v>1.6646000000000001</v>
      </c>
      <c r="AZ325" s="4">
        <v>1.9645999999999999</v>
      </c>
      <c r="BA325" s="4">
        <v>13.836</v>
      </c>
      <c r="BB325" s="4">
        <v>28.27</v>
      </c>
      <c r="BC325" s="4">
        <v>2.04</v>
      </c>
      <c r="BD325" s="4">
        <v>6.1150000000000002</v>
      </c>
      <c r="BE325" s="4">
        <v>3093.27</v>
      </c>
      <c r="BF325" s="4">
        <v>1.0660000000000001</v>
      </c>
      <c r="BG325" s="4">
        <v>21.917999999999999</v>
      </c>
      <c r="BH325" s="4">
        <v>6.6710000000000003</v>
      </c>
      <c r="BI325" s="4">
        <v>28.588999999999999</v>
      </c>
      <c r="BJ325" s="4">
        <v>19.016999999999999</v>
      </c>
      <c r="BK325" s="4">
        <v>5.7880000000000003</v>
      </c>
      <c r="BL325" s="4">
        <v>24.803999999999998</v>
      </c>
      <c r="BM325" s="4">
        <v>0</v>
      </c>
      <c r="BQ325" s="4">
        <v>3108.77</v>
      </c>
      <c r="BR325" s="4">
        <v>0.15354100000000001</v>
      </c>
      <c r="BS325" s="4">
        <v>-5</v>
      </c>
      <c r="BT325" s="4">
        <v>1.073761</v>
      </c>
      <c r="BU325" s="4">
        <v>3.7521589999999998</v>
      </c>
      <c r="BV325" s="4">
        <v>21.689972000000001</v>
      </c>
    </row>
    <row r="326" spans="1:74" x14ac:dyDescent="0.25">
      <c r="A326" s="2">
        <v>42801</v>
      </c>
      <c r="B326" s="3">
        <v>0.65652590277777778</v>
      </c>
      <c r="C326" s="4">
        <v>7.2119999999999997</v>
      </c>
      <c r="D326" s="4">
        <v>5.1000000000000004E-3</v>
      </c>
      <c r="E326" s="4">
        <v>51.355792999999998</v>
      </c>
      <c r="F326" s="4">
        <v>491.9</v>
      </c>
      <c r="G326" s="4">
        <v>158.1</v>
      </c>
      <c r="H326" s="4">
        <v>-3.3</v>
      </c>
      <c r="J326" s="4">
        <v>10.47</v>
      </c>
      <c r="K326" s="4">
        <v>0.94379999999999997</v>
      </c>
      <c r="L326" s="4">
        <v>6.8064999999999998</v>
      </c>
      <c r="M326" s="4">
        <v>4.7999999999999996E-3</v>
      </c>
      <c r="N326" s="4">
        <v>464.28820000000002</v>
      </c>
      <c r="O326" s="4">
        <v>149.18379999999999</v>
      </c>
      <c r="P326" s="4">
        <v>613.5</v>
      </c>
      <c r="Q326" s="4">
        <v>402.8329</v>
      </c>
      <c r="R326" s="4">
        <v>129.43709999999999</v>
      </c>
      <c r="S326" s="4">
        <v>532.29999999999995</v>
      </c>
      <c r="T326" s="4">
        <v>0</v>
      </c>
      <c r="W326" s="4">
        <v>0</v>
      </c>
      <c r="X326" s="4">
        <v>9.8790999999999993</v>
      </c>
      <c r="Y326" s="4">
        <v>11.9</v>
      </c>
      <c r="Z326" s="4">
        <v>809</v>
      </c>
      <c r="AA326" s="4">
        <v>827</v>
      </c>
      <c r="AB326" s="4">
        <v>848</v>
      </c>
      <c r="AC326" s="4">
        <v>33</v>
      </c>
      <c r="AD326" s="4">
        <v>18.5</v>
      </c>
      <c r="AE326" s="4">
        <v>0.42</v>
      </c>
      <c r="AF326" s="4">
        <v>957</v>
      </c>
      <c r="AG326" s="4">
        <v>10</v>
      </c>
      <c r="AH326" s="4">
        <v>28.239000000000001</v>
      </c>
      <c r="AI326" s="4">
        <v>31</v>
      </c>
      <c r="AJ326" s="4">
        <v>191</v>
      </c>
      <c r="AK326" s="4">
        <v>190</v>
      </c>
      <c r="AL326" s="4">
        <v>3.3</v>
      </c>
      <c r="AM326" s="4">
        <v>196</v>
      </c>
      <c r="AN326" s="4" t="s">
        <v>155</v>
      </c>
      <c r="AO326" s="4">
        <v>2</v>
      </c>
      <c r="AP326" s="5">
        <v>0.86487268518518512</v>
      </c>
      <c r="AQ326" s="4">
        <v>47.164231000000001</v>
      </c>
      <c r="AR326" s="4">
        <v>-88.488512</v>
      </c>
      <c r="AS326" s="4">
        <v>316.8</v>
      </c>
      <c r="AT326" s="4">
        <v>22.9</v>
      </c>
      <c r="AU326" s="4">
        <v>12</v>
      </c>
      <c r="AV326" s="4">
        <v>9</v>
      </c>
      <c r="AW326" s="4" t="s">
        <v>413</v>
      </c>
      <c r="AX326" s="4">
        <v>1.0708</v>
      </c>
      <c r="AY326" s="4">
        <v>1.3875999999999999</v>
      </c>
      <c r="AZ326" s="4">
        <v>1.9354</v>
      </c>
      <c r="BA326" s="4">
        <v>13.836</v>
      </c>
      <c r="BB326" s="4">
        <v>28.95</v>
      </c>
      <c r="BC326" s="4">
        <v>2.09</v>
      </c>
      <c r="BD326" s="4">
        <v>5.952</v>
      </c>
      <c r="BE326" s="4">
        <v>3093.1509999999998</v>
      </c>
      <c r="BF326" s="4">
        <v>1.4019999999999999</v>
      </c>
      <c r="BG326" s="4">
        <v>22.094999999999999</v>
      </c>
      <c r="BH326" s="4">
        <v>7.1</v>
      </c>
      <c r="BI326" s="4">
        <v>29.195</v>
      </c>
      <c r="BJ326" s="4">
        <v>19.170999999999999</v>
      </c>
      <c r="BK326" s="4">
        <v>6.16</v>
      </c>
      <c r="BL326" s="4">
        <v>25.331</v>
      </c>
      <c r="BM326" s="4">
        <v>0</v>
      </c>
      <c r="BQ326" s="4">
        <v>3264.3380000000002</v>
      </c>
      <c r="BR326" s="4">
        <v>0.178679</v>
      </c>
      <c r="BS326" s="4">
        <v>-5</v>
      </c>
      <c r="BT326" s="4">
        <v>1.0732390000000001</v>
      </c>
      <c r="BU326" s="4">
        <v>4.3664680000000002</v>
      </c>
      <c r="BV326" s="4">
        <v>21.679428000000001</v>
      </c>
    </row>
    <row r="327" spans="1:74" x14ac:dyDescent="0.25">
      <c r="A327" s="2">
        <v>42801</v>
      </c>
      <c r="B327" s="3">
        <v>0.65653747685185182</v>
      </c>
      <c r="C327" s="4">
        <v>7.2779999999999996</v>
      </c>
      <c r="D327" s="4">
        <v>5.5999999999999999E-3</v>
      </c>
      <c r="E327" s="4">
        <v>56.003373000000003</v>
      </c>
      <c r="F327" s="4">
        <v>491.2</v>
      </c>
      <c r="G327" s="4">
        <v>160.1</v>
      </c>
      <c r="H327" s="4">
        <v>-2.2999999999999998</v>
      </c>
      <c r="J327" s="4">
        <v>10.71</v>
      </c>
      <c r="K327" s="4">
        <v>0.94330000000000003</v>
      </c>
      <c r="L327" s="4">
        <v>6.8647999999999998</v>
      </c>
      <c r="M327" s="4">
        <v>5.3E-3</v>
      </c>
      <c r="N327" s="4">
        <v>463.33370000000002</v>
      </c>
      <c r="O327" s="4">
        <v>151.01740000000001</v>
      </c>
      <c r="P327" s="4">
        <v>614.4</v>
      </c>
      <c r="Q327" s="4">
        <v>402.00470000000001</v>
      </c>
      <c r="R327" s="4">
        <v>131.02799999999999</v>
      </c>
      <c r="S327" s="4">
        <v>533</v>
      </c>
      <c r="T327" s="4">
        <v>0</v>
      </c>
      <c r="W327" s="4">
        <v>0</v>
      </c>
      <c r="X327" s="4">
        <v>10.1058</v>
      </c>
      <c r="Y327" s="4">
        <v>11.9</v>
      </c>
      <c r="Z327" s="4">
        <v>811</v>
      </c>
      <c r="AA327" s="4">
        <v>828</v>
      </c>
      <c r="AB327" s="4">
        <v>848</v>
      </c>
      <c r="AC327" s="4">
        <v>33</v>
      </c>
      <c r="AD327" s="4">
        <v>18.5</v>
      </c>
      <c r="AE327" s="4">
        <v>0.42</v>
      </c>
      <c r="AF327" s="4">
        <v>957</v>
      </c>
      <c r="AG327" s="4">
        <v>10</v>
      </c>
      <c r="AH327" s="4">
        <v>28</v>
      </c>
      <c r="AI327" s="4">
        <v>31</v>
      </c>
      <c r="AJ327" s="4">
        <v>191</v>
      </c>
      <c r="AK327" s="4">
        <v>190</v>
      </c>
      <c r="AL327" s="4">
        <v>3.2</v>
      </c>
      <c r="AM327" s="4">
        <v>196</v>
      </c>
      <c r="AN327" s="4" t="s">
        <v>155</v>
      </c>
      <c r="AO327" s="4">
        <v>2</v>
      </c>
      <c r="AP327" s="5">
        <v>0.86488425925925927</v>
      </c>
      <c r="AQ327" s="4">
        <v>47.164256000000002</v>
      </c>
      <c r="AR327" s="4">
        <v>-88.488637999999995</v>
      </c>
      <c r="AS327" s="4">
        <v>316.8</v>
      </c>
      <c r="AT327" s="4">
        <v>22.7</v>
      </c>
      <c r="AU327" s="4">
        <v>12</v>
      </c>
      <c r="AV327" s="4">
        <v>9</v>
      </c>
      <c r="AW327" s="4" t="s">
        <v>413</v>
      </c>
      <c r="AX327" s="4">
        <v>1.2</v>
      </c>
      <c r="AY327" s="4">
        <v>1</v>
      </c>
      <c r="AZ327" s="4">
        <v>2</v>
      </c>
      <c r="BA327" s="4">
        <v>13.836</v>
      </c>
      <c r="BB327" s="4">
        <v>28.69</v>
      </c>
      <c r="BC327" s="4">
        <v>2.0699999999999998</v>
      </c>
      <c r="BD327" s="4">
        <v>6.0140000000000002</v>
      </c>
      <c r="BE327" s="4">
        <v>3092.8180000000002</v>
      </c>
      <c r="BF327" s="4">
        <v>1.5149999999999999</v>
      </c>
      <c r="BG327" s="4">
        <v>21.86</v>
      </c>
      <c r="BH327" s="4">
        <v>7.125</v>
      </c>
      <c r="BI327" s="4">
        <v>28.986000000000001</v>
      </c>
      <c r="BJ327" s="4">
        <v>18.966999999999999</v>
      </c>
      <c r="BK327" s="4">
        <v>6.1820000000000004</v>
      </c>
      <c r="BL327" s="4">
        <v>25.149000000000001</v>
      </c>
      <c r="BM327" s="4">
        <v>0</v>
      </c>
      <c r="BQ327" s="4">
        <v>3310.5250000000001</v>
      </c>
      <c r="BR327" s="4">
        <v>0.17049700000000001</v>
      </c>
      <c r="BS327" s="4">
        <v>-5</v>
      </c>
      <c r="BT327" s="4">
        <v>1.073</v>
      </c>
      <c r="BU327" s="4">
        <v>4.1665210000000004</v>
      </c>
      <c r="BV327" s="4">
        <v>21.674600000000002</v>
      </c>
    </row>
    <row r="328" spans="1:74" x14ac:dyDescent="0.25">
      <c r="A328" s="2">
        <v>42801</v>
      </c>
      <c r="B328" s="3">
        <v>0.65654905092592586</v>
      </c>
      <c r="C328" s="4">
        <v>7.8529999999999998</v>
      </c>
      <c r="D328" s="4">
        <v>4.4999999999999997E-3</v>
      </c>
      <c r="E328" s="4">
        <v>45.191986999999997</v>
      </c>
      <c r="F328" s="4">
        <v>487.8</v>
      </c>
      <c r="G328" s="4">
        <v>160.1</v>
      </c>
      <c r="H328" s="4">
        <v>-1.4</v>
      </c>
      <c r="J328" s="4">
        <v>10.8</v>
      </c>
      <c r="K328" s="4">
        <v>0.93869999999999998</v>
      </c>
      <c r="L328" s="4">
        <v>7.3722000000000003</v>
      </c>
      <c r="M328" s="4">
        <v>4.1999999999999997E-3</v>
      </c>
      <c r="N328" s="4">
        <v>457.92259999999999</v>
      </c>
      <c r="O328" s="4">
        <v>150.2518</v>
      </c>
      <c r="P328" s="4">
        <v>608.20000000000005</v>
      </c>
      <c r="Q328" s="4">
        <v>397.30990000000003</v>
      </c>
      <c r="R328" s="4">
        <v>130.3638</v>
      </c>
      <c r="S328" s="4">
        <v>527.70000000000005</v>
      </c>
      <c r="T328" s="4">
        <v>0</v>
      </c>
      <c r="W328" s="4">
        <v>0</v>
      </c>
      <c r="X328" s="4">
        <v>10.138500000000001</v>
      </c>
      <c r="Y328" s="4">
        <v>11.9</v>
      </c>
      <c r="Z328" s="4">
        <v>811</v>
      </c>
      <c r="AA328" s="4">
        <v>828</v>
      </c>
      <c r="AB328" s="4">
        <v>848</v>
      </c>
      <c r="AC328" s="4">
        <v>33</v>
      </c>
      <c r="AD328" s="4">
        <v>18.5</v>
      </c>
      <c r="AE328" s="4">
        <v>0.42</v>
      </c>
      <c r="AF328" s="4">
        <v>957</v>
      </c>
      <c r="AG328" s="4">
        <v>10</v>
      </c>
      <c r="AH328" s="4">
        <v>28</v>
      </c>
      <c r="AI328" s="4">
        <v>31</v>
      </c>
      <c r="AJ328" s="4">
        <v>191</v>
      </c>
      <c r="AK328" s="4">
        <v>190</v>
      </c>
      <c r="AL328" s="4">
        <v>3.3</v>
      </c>
      <c r="AM328" s="4">
        <v>196</v>
      </c>
      <c r="AN328" s="4" t="s">
        <v>155</v>
      </c>
      <c r="AO328" s="4">
        <v>2</v>
      </c>
      <c r="AP328" s="5">
        <v>0.86489583333333331</v>
      </c>
      <c r="AQ328" s="4">
        <v>47.164279000000001</v>
      </c>
      <c r="AR328" s="4">
        <v>-88.488766999999996</v>
      </c>
      <c r="AS328" s="4">
        <v>316.89999999999998</v>
      </c>
      <c r="AT328" s="4">
        <v>22.8</v>
      </c>
      <c r="AU328" s="4">
        <v>12</v>
      </c>
      <c r="AV328" s="4">
        <v>9</v>
      </c>
      <c r="AW328" s="4" t="s">
        <v>413</v>
      </c>
      <c r="AX328" s="4">
        <v>1.2</v>
      </c>
      <c r="AY328" s="4">
        <v>1</v>
      </c>
      <c r="AZ328" s="4">
        <v>2</v>
      </c>
      <c r="BA328" s="4">
        <v>13.836</v>
      </c>
      <c r="BB328" s="4">
        <v>26.66</v>
      </c>
      <c r="BC328" s="4">
        <v>1.93</v>
      </c>
      <c r="BD328" s="4">
        <v>6.5250000000000004</v>
      </c>
      <c r="BE328" s="4">
        <v>3092.18</v>
      </c>
      <c r="BF328" s="4">
        <v>1.133</v>
      </c>
      <c r="BG328" s="4">
        <v>20.114000000000001</v>
      </c>
      <c r="BH328" s="4">
        <v>6.6</v>
      </c>
      <c r="BI328" s="4">
        <v>26.713999999999999</v>
      </c>
      <c r="BJ328" s="4">
        <v>17.452000000000002</v>
      </c>
      <c r="BK328" s="4">
        <v>5.726</v>
      </c>
      <c r="BL328" s="4">
        <v>23.178000000000001</v>
      </c>
      <c r="BM328" s="4">
        <v>0</v>
      </c>
      <c r="BQ328" s="4">
        <v>3091.9949999999999</v>
      </c>
      <c r="BR328" s="4">
        <v>0.16500000000000001</v>
      </c>
      <c r="BS328" s="4">
        <v>-5</v>
      </c>
      <c r="BT328" s="4">
        <v>1.073</v>
      </c>
      <c r="BU328" s="4">
        <v>4.0321879999999997</v>
      </c>
      <c r="BV328" s="4">
        <v>21.674600000000002</v>
      </c>
    </row>
    <row r="329" spans="1:74" x14ac:dyDescent="0.25">
      <c r="A329" s="2">
        <v>42801</v>
      </c>
      <c r="B329" s="3">
        <v>0.65656062500000001</v>
      </c>
      <c r="C329" s="4">
        <v>8.2530000000000001</v>
      </c>
      <c r="D329" s="4">
        <v>2.8E-3</v>
      </c>
      <c r="E329" s="4">
        <v>27.829581999999998</v>
      </c>
      <c r="F329" s="4">
        <v>484.7</v>
      </c>
      <c r="G329" s="4">
        <v>160.1</v>
      </c>
      <c r="H329" s="4">
        <v>-4</v>
      </c>
      <c r="J329" s="4">
        <v>10.46</v>
      </c>
      <c r="K329" s="4">
        <v>0.93559999999999999</v>
      </c>
      <c r="L329" s="4">
        <v>7.7213000000000003</v>
      </c>
      <c r="M329" s="4">
        <v>2.5999999999999999E-3</v>
      </c>
      <c r="N329" s="4">
        <v>453.50909999999999</v>
      </c>
      <c r="O329" s="4">
        <v>149.83070000000001</v>
      </c>
      <c r="P329" s="4">
        <v>603.29999999999995</v>
      </c>
      <c r="Q329" s="4">
        <v>393.48059999999998</v>
      </c>
      <c r="R329" s="4">
        <v>129.9984</v>
      </c>
      <c r="S329" s="4">
        <v>523.5</v>
      </c>
      <c r="T329" s="4">
        <v>0</v>
      </c>
      <c r="W329" s="4">
        <v>0</v>
      </c>
      <c r="X329" s="4">
        <v>9.7844999999999995</v>
      </c>
      <c r="Y329" s="4">
        <v>11.8</v>
      </c>
      <c r="Z329" s="4">
        <v>812</v>
      </c>
      <c r="AA329" s="4">
        <v>829</v>
      </c>
      <c r="AB329" s="4">
        <v>849</v>
      </c>
      <c r="AC329" s="4">
        <v>33</v>
      </c>
      <c r="AD329" s="4">
        <v>18.5</v>
      </c>
      <c r="AE329" s="4">
        <v>0.42</v>
      </c>
      <c r="AF329" s="4">
        <v>957</v>
      </c>
      <c r="AG329" s="4">
        <v>10</v>
      </c>
      <c r="AH329" s="4">
        <v>28</v>
      </c>
      <c r="AI329" s="4">
        <v>31</v>
      </c>
      <c r="AJ329" s="4">
        <v>191</v>
      </c>
      <c r="AK329" s="4">
        <v>190</v>
      </c>
      <c r="AL329" s="4">
        <v>3.2</v>
      </c>
      <c r="AM329" s="4">
        <v>196</v>
      </c>
      <c r="AN329" s="4" t="s">
        <v>155</v>
      </c>
      <c r="AO329" s="4">
        <v>2</v>
      </c>
      <c r="AP329" s="5">
        <v>0.86490740740740746</v>
      </c>
      <c r="AQ329" s="4">
        <v>47.164293999999998</v>
      </c>
      <c r="AR329" s="4">
        <v>-88.488898000000006</v>
      </c>
      <c r="AS329" s="4">
        <v>317</v>
      </c>
      <c r="AT329" s="4">
        <v>22.9</v>
      </c>
      <c r="AU329" s="4">
        <v>12</v>
      </c>
      <c r="AV329" s="4">
        <v>9</v>
      </c>
      <c r="AW329" s="4" t="s">
        <v>413</v>
      </c>
      <c r="AX329" s="4">
        <v>1.2354000000000001</v>
      </c>
      <c r="AY329" s="4">
        <v>1.1415999999999999</v>
      </c>
      <c r="AZ329" s="4">
        <v>2.1415999999999999</v>
      </c>
      <c r="BA329" s="4">
        <v>13.836</v>
      </c>
      <c r="BB329" s="4">
        <v>25.41</v>
      </c>
      <c r="BC329" s="4">
        <v>1.84</v>
      </c>
      <c r="BD329" s="4">
        <v>6.883</v>
      </c>
      <c r="BE329" s="4">
        <v>3092.1619999999998</v>
      </c>
      <c r="BF329" s="4">
        <v>0.66400000000000003</v>
      </c>
      <c r="BG329" s="4">
        <v>19.018999999999998</v>
      </c>
      <c r="BH329" s="4">
        <v>6.2839999999999998</v>
      </c>
      <c r="BI329" s="4">
        <v>25.303000000000001</v>
      </c>
      <c r="BJ329" s="4">
        <v>16.501999999999999</v>
      </c>
      <c r="BK329" s="4">
        <v>5.452</v>
      </c>
      <c r="BL329" s="4">
        <v>21.954000000000001</v>
      </c>
      <c r="BM329" s="4">
        <v>0</v>
      </c>
      <c r="BQ329" s="4">
        <v>2849.0990000000002</v>
      </c>
      <c r="BR329" s="4">
        <v>0.13456000000000001</v>
      </c>
      <c r="BS329" s="4">
        <v>-5</v>
      </c>
      <c r="BT329" s="4">
        <v>1.073</v>
      </c>
      <c r="BU329" s="4">
        <v>3.2883110000000002</v>
      </c>
      <c r="BV329" s="4">
        <v>21.674600000000002</v>
      </c>
    </row>
    <row r="330" spans="1:74" x14ac:dyDescent="0.25">
      <c r="A330" s="2">
        <v>42801</v>
      </c>
      <c r="B330" s="3">
        <v>0.65657219907407405</v>
      </c>
      <c r="C330" s="4">
        <v>9.0079999999999991</v>
      </c>
      <c r="D330" s="4">
        <v>4.0000000000000002E-4</v>
      </c>
      <c r="E330" s="4">
        <v>3.7138260000000001</v>
      </c>
      <c r="F330" s="4">
        <v>476.8</v>
      </c>
      <c r="G330" s="4">
        <v>161.5</v>
      </c>
      <c r="H330" s="4">
        <v>0</v>
      </c>
      <c r="J330" s="4">
        <v>9.8699999999999992</v>
      </c>
      <c r="K330" s="4">
        <v>0.92979999999999996</v>
      </c>
      <c r="L330" s="4">
        <v>8.375</v>
      </c>
      <c r="M330" s="4">
        <v>2.9999999999999997E-4</v>
      </c>
      <c r="N330" s="4">
        <v>443.36079999999998</v>
      </c>
      <c r="O330" s="4">
        <v>150.1473</v>
      </c>
      <c r="P330" s="4">
        <v>593.5</v>
      </c>
      <c r="Q330" s="4">
        <v>384.67559999999997</v>
      </c>
      <c r="R330" s="4">
        <v>130.2731</v>
      </c>
      <c r="S330" s="4">
        <v>514.9</v>
      </c>
      <c r="T330" s="4">
        <v>0</v>
      </c>
      <c r="W330" s="4">
        <v>0</v>
      </c>
      <c r="X330" s="4">
        <v>9.1763999999999992</v>
      </c>
      <c r="Y330" s="4">
        <v>11.9</v>
      </c>
      <c r="Z330" s="4">
        <v>812</v>
      </c>
      <c r="AA330" s="4">
        <v>828</v>
      </c>
      <c r="AB330" s="4">
        <v>849</v>
      </c>
      <c r="AC330" s="4">
        <v>33</v>
      </c>
      <c r="AD330" s="4">
        <v>18.5</v>
      </c>
      <c r="AE330" s="4">
        <v>0.42</v>
      </c>
      <c r="AF330" s="4">
        <v>957</v>
      </c>
      <c r="AG330" s="4">
        <v>10</v>
      </c>
      <c r="AH330" s="4">
        <v>28</v>
      </c>
      <c r="AI330" s="4">
        <v>31</v>
      </c>
      <c r="AJ330" s="4">
        <v>191</v>
      </c>
      <c r="AK330" s="4">
        <v>190.8</v>
      </c>
      <c r="AL330" s="4">
        <v>3.3</v>
      </c>
      <c r="AM330" s="4">
        <v>196</v>
      </c>
      <c r="AN330" s="4" t="s">
        <v>155</v>
      </c>
      <c r="AO330" s="4">
        <v>2</v>
      </c>
      <c r="AP330" s="5">
        <v>0.86491898148148139</v>
      </c>
      <c r="AQ330" s="4">
        <v>47.164290999999999</v>
      </c>
      <c r="AR330" s="4">
        <v>-88.489034000000004</v>
      </c>
      <c r="AS330" s="4">
        <v>317.10000000000002</v>
      </c>
      <c r="AT330" s="4">
        <v>23</v>
      </c>
      <c r="AU330" s="4">
        <v>12</v>
      </c>
      <c r="AV330" s="4">
        <v>9</v>
      </c>
      <c r="AW330" s="4" t="s">
        <v>413</v>
      </c>
      <c r="AX330" s="4">
        <v>1.3353999999999999</v>
      </c>
      <c r="AY330" s="4">
        <v>1.4</v>
      </c>
      <c r="AZ330" s="4">
        <v>2.4</v>
      </c>
      <c r="BA330" s="4">
        <v>13.836</v>
      </c>
      <c r="BB330" s="4">
        <v>23.37</v>
      </c>
      <c r="BC330" s="4">
        <v>1.69</v>
      </c>
      <c r="BD330" s="4">
        <v>7.5529999999999999</v>
      </c>
      <c r="BE330" s="4">
        <v>3091.83</v>
      </c>
      <c r="BF330" s="4">
        <v>8.1000000000000003E-2</v>
      </c>
      <c r="BG330" s="4">
        <v>17.14</v>
      </c>
      <c r="BH330" s="4">
        <v>5.8049999999999997</v>
      </c>
      <c r="BI330" s="4">
        <v>22.945</v>
      </c>
      <c r="BJ330" s="4">
        <v>14.872</v>
      </c>
      <c r="BK330" s="4">
        <v>5.0359999999999996</v>
      </c>
      <c r="BL330" s="4">
        <v>19.908000000000001</v>
      </c>
      <c r="BM330" s="4">
        <v>0</v>
      </c>
      <c r="BQ330" s="4">
        <v>2463.2049999999999</v>
      </c>
      <c r="BR330" s="4">
        <v>0.14402499999999999</v>
      </c>
      <c r="BS330" s="4">
        <v>-5</v>
      </c>
      <c r="BT330" s="4">
        <v>1.075283</v>
      </c>
      <c r="BU330" s="4">
        <v>3.5196109999999998</v>
      </c>
      <c r="BV330" s="4">
        <v>21.720717</v>
      </c>
    </row>
    <row r="331" spans="1:74" x14ac:dyDescent="0.25">
      <c r="A331" s="2">
        <v>42801</v>
      </c>
      <c r="B331" s="3">
        <v>0.6565837731481482</v>
      </c>
      <c r="C331" s="4">
        <v>9.5299999999999994</v>
      </c>
      <c r="D331" s="4">
        <v>-1.4E-3</v>
      </c>
      <c r="E331" s="4">
        <v>-14.1</v>
      </c>
      <c r="F331" s="4">
        <v>464</v>
      </c>
      <c r="G331" s="4">
        <v>161.69999999999999</v>
      </c>
      <c r="H331" s="4">
        <v>0</v>
      </c>
      <c r="J331" s="4">
        <v>9.25</v>
      </c>
      <c r="K331" s="4">
        <v>0.92579999999999996</v>
      </c>
      <c r="L331" s="4">
        <v>8.8225999999999996</v>
      </c>
      <c r="M331" s="4">
        <v>0</v>
      </c>
      <c r="N331" s="4">
        <v>429.60070000000002</v>
      </c>
      <c r="O331" s="4">
        <v>149.69649999999999</v>
      </c>
      <c r="P331" s="4">
        <v>579.29999999999995</v>
      </c>
      <c r="Q331" s="4">
        <v>372.73669999999998</v>
      </c>
      <c r="R331" s="4">
        <v>129.88200000000001</v>
      </c>
      <c r="S331" s="4">
        <v>502.6</v>
      </c>
      <c r="T331" s="4">
        <v>0</v>
      </c>
      <c r="W331" s="4">
        <v>0</v>
      </c>
      <c r="X331" s="4">
        <v>8.5638000000000005</v>
      </c>
      <c r="Y331" s="4">
        <v>11.9</v>
      </c>
      <c r="Z331" s="4">
        <v>813</v>
      </c>
      <c r="AA331" s="4">
        <v>829</v>
      </c>
      <c r="AB331" s="4">
        <v>851</v>
      </c>
      <c r="AC331" s="4">
        <v>33</v>
      </c>
      <c r="AD331" s="4">
        <v>18.5</v>
      </c>
      <c r="AE331" s="4">
        <v>0.42</v>
      </c>
      <c r="AF331" s="4">
        <v>957</v>
      </c>
      <c r="AG331" s="4">
        <v>10</v>
      </c>
      <c r="AH331" s="4">
        <v>28.760999999999999</v>
      </c>
      <c r="AI331" s="4">
        <v>31</v>
      </c>
      <c r="AJ331" s="4">
        <v>191</v>
      </c>
      <c r="AK331" s="4">
        <v>190.2</v>
      </c>
      <c r="AL331" s="4">
        <v>3.3</v>
      </c>
      <c r="AM331" s="4">
        <v>195.8</v>
      </c>
      <c r="AN331" s="4" t="s">
        <v>155</v>
      </c>
      <c r="AO331" s="4">
        <v>2</v>
      </c>
      <c r="AP331" s="5">
        <v>0.86493055555555554</v>
      </c>
      <c r="AQ331" s="4">
        <v>47.164270000000002</v>
      </c>
      <c r="AR331" s="4">
        <v>-88.489168000000006</v>
      </c>
      <c r="AS331" s="4">
        <v>317.2</v>
      </c>
      <c r="AT331" s="4">
        <v>23.3</v>
      </c>
      <c r="AU331" s="4">
        <v>12</v>
      </c>
      <c r="AV331" s="4">
        <v>9</v>
      </c>
      <c r="AW331" s="4" t="s">
        <v>413</v>
      </c>
      <c r="AX331" s="4">
        <v>1.4</v>
      </c>
      <c r="AY331" s="4">
        <v>1.4708000000000001</v>
      </c>
      <c r="AZ331" s="4">
        <v>2.4354</v>
      </c>
      <c r="BA331" s="4">
        <v>13.836</v>
      </c>
      <c r="BB331" s="4">
        <v>22.13</v>
      </c>
      <c r="BC331" s="4">
        <v>1.6</v>
      </c>
      <c r="BD331" s="4">
        <v>8.0190000000000001</v>
      </c>
      <c r="BE331" s="4">
        <v>3091.2089999999998</v>
      </c>
      <c r="BF331" s="4">
        <v>0</v>
      </c>
      <c r="BG331" s="4">
        <v>15.763</v>
      </c>
      <c r="BH331" s="4">
        <v>5.4930000000000003</v>
      </c>
      <c r="BI331" s="4">
        <v>21.256</v>
      </c>
      <c r="BJ331" s="4">
        <v>13.676</v>
      </c>
      <c r="BK331" s="4">
        <v>4.766</v>
      </c>
      <c r="BL331" s="4">
        <v>18.442</v>
      </c>
      <c r="BM331" s="4">
        <v>0</v>
      </c>
      <c r="BQ331" s="4">
        <v>2181.7199999999998</v>
      </c>
      <c r="BR331" s="4">
        <v>0.16065399999999999</v>
      </c>
      <c r="BS331" s="4">
        <v>-5</v>
      </c>
      <c r="BT331" s="4">
        <v>1.0775220000000001</v>
      </c>
      <c r="BU331" s="4">
        <v>3.9259819999999999</v>
      </c>
      <c r="BV331" s="4">
        <v>21.765944000000001</v>
      </c>
    </row>
    <row r="332" spans="1:74" x14ac:dyDescent="0.25">
      <c r="A332" s="2">
        <v>42801</v>
      </c>
      <c r="B332" s="3">
        <v>0.65659534722222224</v>
      </c>
      <c r="C332" s="4">
        <v>9.5299999999999994</v>
      </c>
      <c r="D332" s="4">
        <v>-1.5E-3</v>
      </c>
      <c r="E332" s="4">
        <v>-14.616667</v>
      </c>
      <c r="F332" s="4">
        <v>453.2</v>
      </c>
      <c r="G332" s="4">
        <v>161.69999999999999</v>
      </c>
      <c r="H332" s="4">
        <v>0.8</v>
      </c>
      <c r="J332" s="4">
        <v>8.18</v>
      </c>
      <c r="K332" s="4">
        <v>0.92579999999999996</v>
      </c>
      <c r="L332" s="4">
        <v>8.8229000000000006</v>
      </c>
      <c r="M332" s="4">
        <v>0</v>
      </c>
      <c r="N332" s="4">
        <v>419.57900000000001</v>
      </c>
      <c r="O332" s="4">
        <v>149.70189999999999</v>
      </c>
      <c r="P332" s="4">
        <v>569.29999999999995</v>
      </c>
      <c r="Q332" s="4">
        <v>364.04160000000002</v>
      </c>
      <c r="R332" s="4">
        <v>129.88669999999999</v>
      </c>
      <c r="S332" s="4">
        <v>493.9</v>
      </c>
      <c r="T332" s="4">
        <v>0.82269999999999999</v>
      </c>
      <c r="W332" s="4">
        <v>0</v>
      </c>
      <c r="X332" s="4">
        <v>7.5772000000000004</v>
      </c>
      <c r="Y332" s="4">
        <v>11.8</v>
      </c>
      <c r="Z332" s="4">
        <v>813</v>
      </c>
      <c r="AA332" s="4">
        <v>830</v>
      </c>
      <c r="AB332" s="4">
        <v>852</v>
      </c>
      <c r="AC332" s="4">
        <v>33</v>
      </c>
      <c r="AD332" s="4">
        <v>18.5</v>
      </c>
      <c r="AE332" s="4">
        <v>0.42</v>
      </c>
      <c r="AF332" s="4">
        <v>957</v>
      </c>
      <c r="AG332" s="4">
        <v>10</v>
      </c>
      <c r="AH332" s="4">
        <v>29</v>
      </c>
      <c r="AI332" s="4">
        <v>31</v>
      </c>
      <c r="AJ332" s="4">
        <v>190.2</v>
      </c>
      <c r="AK332" s="4">
        <v>190.8</v>
      </c>
      <c r="AL332" s="4">
        <v>3.4</v>
      </c>
      <c r="AM332" s="4">
        <v>195.4</v>
      </c>
      <c r="AN332" s="4" t="s">
        <v>155</v>
      </c>
      <c r="AO332" s="4">
        <v>2</v>
      </c>
      <c r="AP332" s="5">
        <v>0.86494212962962969</v>
      </c>
      <c r="AQ332" s="4">
        <v>47.164242999999999</v>
      </c>
      <c r="AR332" s="4">
        <v>-88.489301999999995</v>
      </c>
      <c r="AS332" s="4">
        <v>317.2</v>
      </c>
      <c r="AT332" s="4">
        <v>23.8</v>
      </c>
      <c r="AU332" s="4">
        <v>12</v>
      </c>
      <c r="AV332" s="4">
        <v>9</v>
      </c>
      <c r="AW332" s="4" t="s">
        <v>413</v>
      </c>
      <c r="AX332" s="4">
        <v>1.4</v>
      </c>
      <c r="AY332" s="4">
        <v>1.6</v>
      </c>
      <c r="AZ332" s="4">
        <v>2.5</v>
      </c>
      <c r="BA332" s="4">
        <v>13.836</v>
      </c>
      <c r="BB332" s="4">
        <v>22.13</v>
      </c>
      <c r="BC332" s="4">
        <v>1.6</v>
      </c>
      <c r="BD332" s="4">
        <v>8.0150000000000006</v>
      </c>
      <c r="BE332" s="4">
        <v>3091.18</v>
      </c>
      <c r="BF332" s="4">
        <v>0</v>
      </c>
      <c r="BG332" s="4">
        <v>15.394</v>
      </c>
      <c r="BH332" s="4">
        <v>5.4930000000000003</v>
      </c>
      <c r="BI332" s="4">
        <v>20.887</v>
      </c>
      <c r="BJ332" s="4">
        <v>13.356999999999999</v>
      </c>
      <c r="BK332" s="4">
        <v>4.766</v>
      </c>
      <c r="BL332" s="4">
        <v>18.122</v>
      </c>
      <c r="BM332" s="4">
        <v>9.4000000000000004E-3</v>
      </c>
      <c r="BQ332" s="4">
        <v>1930.297</v>
      </c>
      <c r="BR332" s="4">
        <v>0.212704</v>
      </c>
      <c r="BS332" s="4">
        <v>-5</v>
      </c>
      <c r="BT332" s="4">
        <v>1.074956</v>
      </c>
      <c r="BU332" s="4">
        <v>5.1979540000000002</v>
      </c>
      <c r="BV332" s="4">
        <v>21.714110999999999</v>
      </c>
    </row>
    <row r="333" spans="1:74" x14ac:dyDescent="0.25">
      <c r="A333" s="2">
        <v>42801</v>
      </c>
      <c r="B333" s="3">
        <v>0.65660692129629628</v>
      </c>
      <c r="C333" s="4">
        <v>9.5340000000000007</v>
      </c>
      <c r="D333" s="4">
        <v>8.9999999999999998E-4</v>
      </c>
      <c r="E333" s="4">
        <v>9.2407249999999994</v>
      </c>
      <c r="F333" s="4">
        <v>449.4</v>
      </c>
      <c r="G333" s="4">
        <v>161.69999999999999</v>
      </c>
      <c r="H333" s="4">
        <v>5.2</v>
      </c>
      <c r="J333" s="4">
        <v>7.8</v>
      </c>
      <c r="K333" s="4">
        <v>0.92569999999999997</v>
      </c>
      <c r="L333" s="4">
        <v>8.8261000000000003</v>
      </c>
      <c r="M333" s="4">
        <v>8.9999999999999998E-4</v>
      </c>
      <c r="N333" s="4">
        <v>416.02440000000001</v>
      </c>
      <c r="O333" s="4">
        <v>149.691</v>
      </c>
      <c r="P333" s="4">
        <v>565.70000000000005</v>
      </c>
      <c r="Q333" s="4">
        <v>360.95749999999998</v>
      </c>
      <c r="R333" s="4">
        <v>129.87719999999999</v>
      </c>
      <c r="S333" s="4">
        <v>490.8</v>
      </c>
      <c r="T333" s="4">
        <v>5.2039999999999997</v>
      </c>
      <c r="W333" s="4">
        <v>0</v>
      </c>
      <c r="X333" s="4">
        <v>7.2206999999999999</v>
      </c>
      <c r="Y333" s="4">
        <v>11.9</v>
      </c>
      <c r="Z333" s="4">
        <v>813</v>
      </c>
      <c r="AA333" s="4">
        <v>830</v>
      </c>
      <c r="AB333" s="4">
        <v>850</v>
      </c>
      <c r="AC333" s="4">
        <v>33</v>
      </c>
      <c r="AD333" s="4">
        <v>18.5</v>
      </c>
      <c r="AE333" s="4">
        <v>0.42</v>
      </c>
      <c r="AF333" s="4">
        <v>957</v>
      </c>
      <c r="AG333" s="4">
        <v>10</v>
      </c>
      <c r="AH333" s="4">
        <v>29</v>
      </c>
      <c r="AI333" s="4">
        <v>31</v>
      </c>
      <c r="AJ333" s="4">
        <v>190</v>
      </c>
      <c r="AK333" s="4">
        <v>191</v>
      </c>
      <c r="AL333" s="4">
        <v>3.3</v>
      </c>
      <c r="AM333" s="4">
        <v>195.1</v>
      </c>
      <c r="AN333" s="4" t="s">
        <v>155</v>
      </c>
      <c r="AO333" s="4">
        <v>2</v>
      </c>
      <c r="AP333" s="5">
        <v>0.86495370370370372</v>
      </c>
      <c r="AQ333" s="4">
        <v>47.164203000000001</v>
      </c>
      <c r="AR333" s="4">
        <v>-88.489434000000003</v>
      </c>
      <c r="AS333" s="4">
        <v>317.3</v>
      </c>
      <c r="AT333" s="4">
        <v>24</v>
      </c>
      <c r="AU333" s="4">
        <v>12</v>
      </c>
      <c r="AV333" s="4">
        <v>9</v>
      </c>
      <c r="AW333" s="4" t="s">
        <v>413</v>
      </c>
      <c r="AX333" s="4">
        <v>1.5062</v>
      </c>
      <c r="AY333" s="4">
        <v>1.3875999999999999</v>
      </c>
      <c r="AZ333" s="4">
        <v>2.5708000000000002</v>
      </c>
      <c r="BA333" s="4">
        <v>13.836</v>
      </c>
      <c r="BB333" s="4">
        <v>22.12</v>
      </c>
      <c r="BC333" s="4">
        <v>1.6</v>
      </c>
      <c r="BD333" s="4">
        <v>8.0229999999999997</v>
      </c>
      <c r="BE333" s="4">
        <v>3090.72</v>
      </c>
      <c r="BF333" s="4">
        <v>0.191</v>
      </c>
      <c r="BG333" s="4">
        <v>15.256</v>
      </c>
      <c r="BH333" s="4">
        <v>5.4889999999999999</v>
      </c>
      <c r="BI333" s="4">
        <v>20.745000000000001</v>
      </c>
      <c r="BJ333" s="4">
        <v>13.237</v>
      </c>
      <c r="BK333" s="4">
        <v>4.7629999999999999</v>
      </c>
      <c r="BL333" s="4">
        <v>17.998999999999999</v>
      </c>
      <c r="BM333" s="4">
        <v>5.9200000000000003E-2</v>
      </c>
      <c r="BQ333" s="4">
        <v>1838.5160000000001</v>
      </c>
      <c r="BR333" s="4">
        <v>0.27137699999999998</v>
      </c>
      <c r="BS333" s="4">
        <v>-5</v>
      </c>
      <c r="BT333" s="4">
        <v>1.0740000000000001</v>
      </c>
      <c r="BU333" s="4">
        <v>6.6317750000000002</v>
      </c>
      <c r="BV333" s="4">
        <v>21.694800000000001</v>
      </c>
    </row>
    <row r="334" spans="1:74" x14ac:dyDescent="0.25">
      <c r="A334" s="2">
        <v>42801</v>
      </c>
      <c r="B334" s="3">
        <v>0.65661849537037031</v>
      </c>
      <c r="C334" s="4">
        <v>9.6259999999999994</v>
      </c>
      <c r="D334" s="4">
        <v>3.5000000000000001E-3</v>
      </c>
      <c r="E334" s="4">
        <v>35.314286000000003</v>
      </c>
      <c r="F334" s="4">
        <v>447.3</v>
      </c>
      <c r="G334" s="4">
        <v>161.5</v>
      </c>
      <c r="H334" s="4">
        <v>-1.8</v>
      </c>
      <c r="J334" s="4">
        <v>7.7</v>
      </c>
      <c r="K334" s="4">
        <v>0.92500000000000004</v>
      </c>
      <c r="L334" s="4">
        <v>8.9040999999999997</v>
      </c>
      <c r="M334" s="4">
        <v>3.3E-3</v>
      </c>
      <c r="N334" s="4">
        <v>413.74590000000001</v>
      </c>
      <c r="O334" s="4">
        <v>149.3878</v>
      </c>
      <c r="P334" s="4">
        <v>563.1</v>
      </c>
      <c r="Q334" s="4">
        <v>358.98059999999998</v>
      </c>
      <c r="R334" s="4">
        <v>129.61420000000001</v>
      </c>
      <c r="S334" s="4">
        <v>488.6</v>
      </c>
      <c r="T334" s="4">
        <v>0</v>
      </c>
      <c r="W334" s="4">
        <v>0</v>
      </c>
      <c r="X334" s="4">
        <v>7.1224999999999996</v>
      </c>
      <c r="Y334" s="4">
        <v>12.1</v>
      </c>
      <c r="Z334" s="4">
        <v>812</v>
      </c>
      <c r="AA334" s="4">
        <v>828</v>
      </c>
      <c r="AB334" s="4">
        <v>850</v>
      </c>
      <c r="AC334" s="4">
        <v>33</v>
      </c>
      <c r="AD334" s="4">
        <v>18.5</v>
      </c>
      <c r="AE334" s="4">
        <v>0.42</v>
      </c>
      <c r="AF334" s="4">
        <v>957</v>
      </c>
      <c r="AG334" s="4">
        <v>10</v>
      </c>
      <c r="AH334" s="4">
        <v>29</v>
      </c>
      <c r="AI334" s="4">
        <v>31</v>
      </c>
      <c r="AJ334" s="4">
        <v>190</v>
      </c>
      <c r="AK334" s="4">
        <v>191</v>
      </c>
      <c r="AL334" s="4">
        <v>3.3</v>
      </c>
      <c r="AM334" s="4">
        <v>195.3</v>
      </c>
      <c r="AN334" s="4" t="s">
        <v>155</v>
      </c>
      <c r="AO334" s="4">
        <v>2</v>
      </c>
      <c r="AP334" s="5">
        <v>0.86496527777777776</v>
      </c>
      <c r="AQ334" s="4">
        <v>47.164147</v>
      </c>
      <c r="AR334" s="4">
        <v>-88.489560999999995</v>
      </c>
      <c r="AS334" s="4">
        <v>317.10000000000002</v>
      </c>
      <c r="AT334" s="4">
        <v>24</v>
      </c>
      <c r="AU334" s="4">
        <v>12</v>
      </c>
      <c r="AV334" s="4">
        <v>9</v>
      </c>
      <c r="AW334" s="4" t="s">
        <v>413</v>
      </c>
      <c r="AX334" s="4">
        <v>1.6293409999999999</v>
      </c>
      <c r="AY334" s="4">
        <v>1.070659</v>
      </c>
      <c r="AZ334" s="4">
        <v>2.7</v>
      </c>
      <c r="BA334" s="4">
        <v>13.836</v>
      </c>
      <c r="BB334" s="4">
        <v>21.91</v>
      </c>
      <c r="BC334" s="4">
        <v>1.58</v>
      </c>
      <c r="BD334" s="4">
        <v>8.1080000000000005</v>
      </c>
      <c r="BE334" s="4">
        <v>3089.942</v>
      </c>
      <c r="BF334" s="4">
        <v>0.72099999999999997</v>
      </c>
      <c r="BG334" s="4">
        <v>15.036</v>
      </c>
      <c r="BH334" s="4">
        <v>5.4290000000000003</v>
      </c>
      <c r="BI334" s="4">
        <v>20.465</v>
      </c>
      <c r="BJ334" s="4">
        <v>13.045999999999999</v>
      </c>
      <c r="BK334" s="4">
        <v>4.71</v>
      </c>
      <c r="BL334" s="4">
        <v>17.756</v>
      </c>
      <c r="BM334" s="4">
        <v>0</v>
      </c>
      <c r="BQ334" s="4">
        <v>1797.181</v>
      </c>
      <c r="BR334" s="4">
        <v>0.24542800000000001</v>
      </c>
      <c r="BS334" s="4">
        <v>-5</v>
      </c>
      <c r="BT334" s="4">
        <v>1.08161</v>
      </c>
      <c r="BU334" s="4">
        <v>5.9976469999999997</v>
      </c>
      <c r="BV334" s="4">
        <v>21.848521999999999</v>
      </c>
    </row>
    <row r="335" spans="1:74" x14ac:dyDescent="0.25">
      <c r="A335" s="2">
        <v>42801</v>
      </c>
      <c r="B335" s="3">
        <v>0.65663006944444446</v>
      </c>
      <c r="C335" s="4">
        <v>9.6470000000000002</v>
      </c>
      <c r="D335" s="4">
        <v>2E-3</v>
      </c>
      <c r="E335" s="4">
        <v>20</v>
      </c>
      <c r="F335" s="4">
        <v>440.4</v>
      </c>
      <c r="G335" s="4">
        <v>161.5</v>
      </c>
      <c r="H335" s="4">
        <v>-0.8</v>
      </c>
      <c r="J335" s="4">
        <v>7.6</v>
      </c>
      <c r="K335" s="4">
        <v>0.92490000000000006</v>
      </c>
      <c r="L335" s="4">
        <v>8.9225999999999992</v>
      </c>
      <c r="M335" s="4">
        <v>1.8E-3</v>
      </c>
      <c r="N335" s="4">
        <v>407.27980000000002</v>
      </c>
      <c r="O335" s="4">
        <v>149.40950000000001</v>
      </c>
      <c r="P335" s="4">
        <v>556.70000000000005</v>
      </c>
      <c r="Q335" s="4">
        <v>353.37040000000002</v>
      </c>
      <c r="R335" s="4">
        <v>129.63290000000001</v>
      </c>
      <c r="S335" s="4">
        <v>483</v>
      </c>
      <c r="T335" s="4">
        <v>0</v>
      </c>
      <c r="W335" s="4">
        <v>0</v>
      </c>
      <c r="X335" s="4">
        <v>7.0290999999999997</v>
      </c>
      <c r="Y335" s="4">
        <v>12.2</v>
      </c>
      <c r="Z335" s="4">
        <v>810</v>
      </c>
      <c r="AA335" s="4">
        <v>827</v>
      </c>
      <c r="AB335" s="4">
        <v>850</v>
      </c>
      <c r="AC335" s="4">
        <v>33</v>
      </c>
      <c r="AD335" s="4">
        <v>18.5</v>
      </c>
      <c r="AE335" s="4">
        <v>0.42</v>
      </c>
      <c r="AF335" s="4">
        <v>957</v>
      </c>
      <c r="AG335" s="4">
        <v>10</v>
      </c>
      <c r="AH335" s="4">
        <v>29</v>
      </c>
      <c r="AI335" s="4">
        <v>31</v>
      </c>
      <c r="AJ335" s="4">
        <v>190</v>
      </c>
      <c r="AK335" s="4">
        <v>191</v>
      </c>
      <c r="AL335" s="4">
        <v>3.4</v>
      </c>
      <c r="AM335" s="4">
        <v>195.7</v>
      </c>
      <c r="AN335" s="4" t="s">
        <v>155</v>
      </c>
      <c r="AO335" s="4">
        <v>2</v>
      </c>
      <c r="AP335" s="5">
        <v>0.8649768518518518</v>
      </c>
      <c r="AQ335" s="4">
        <v>47.164144</v>
      </c>
      <c r="AR335" s="4">
        <v>-88.489633999999995</v>
      </c>
      <c r="AS335" s="4">
        <v>316.60000000000002</v>
      </c>
      <c r="AT335" s="4">
        <v>21.5</v>
      </c>
      <c r="AU335" s="4">
        <v>12</v>
      </c>
      <c r="AV335" s="4">
        <v>8</v>
      </c>
      <c r="AW335" s="4" t="s">
        <v>414</v>
      </c>
      <c r="AX335" s="4">
        <v>1.5</v>
      </c>
      <c r="AY335" s="4">
        <v>1.235271</v>
      </c>
      <c r="AZ335" s="4">
        <v>2.735271</v>
      </c>
      <c r="BA335" s="4">
        <v>13.836</v>
      </c>
      <c r="BB335" s="4">
        <v>21.87</v>
      </c>
      <c r="BC335" s="4">
        <v>1.58</v>
      </c>
      <c r="BD335" s="4">
        <v>8.1210000000000004</v>
      </c>
      <c r="BE335" s="4">
        <v>3090.4079999999999</v>
      </c>
      <c r="BF335" s="4">
        <v>0.40799999999999997</v>
      </c>
      <c r="BG335" s="4">
        <v>14.773</v>
      </c>
      <c r="BH335" s="4">
        <v>5.4189999999999996</v>
      </c>
      <c r="BI335" s="4">
        <v>20.192</v>
      </c>
      <c r="BJ335" s="4">
        <v>12.817</v>
      </c>
      <c r="BK335" s="4">
        <v>4.702</v>
      </c>
      <c r="BL335" s="4">
        <v>17.518999999999998</v>
      </c>
      <c r="BM335" s="4">
        <v>0</v>
      </c>
      <c r="BQ335" s="4">
        <v>1770.2149999999999</v>
      </c>
      <c r="BR335" s="4">
        <v>0.20636499999999999</v>
      </c>
      <c r="BS335" s="4">
        <v>-5</v>
      </c>
      <c r="BT335" s="4">
        <v>1.0870439999999999</v>
      </c>
      <c r="BU335" s="4">
        <v>5.0430450000000002</v>
      </c>
      <c r="BV335" s="4">
        <v>21.958289000000001</v>
      </c>
    </row>
    <row r="336" spans="1:74" x14ac:dyDescent="0.25">
      <c r="A336" s="2">
        <v>42801</v>
      </c>
      <c r="B336" s="3">
        <v>0.6566416435185185</v>
      </c>
      <c r="C336" s="4">
        <v>9.6660000000000004</v>
      </c>
      <c r="D336" s="4">
        <v>2E-3</v>
      </c>
      <c r="E336" s="4">
        <v>20</v>
      </c>
      <c r="F336" s="4">
        <v>433.2</v>
      </c>
      <c r="G336" s="4">
        <v>171.4</v>
      </c>
      <c r="H336" s="4">
        <v>-3.5</v>
      </c>
      <c r="J336" s="4">
        <v>7.6</v>
      </c>
      <c r="K336" s="4">
        <v>0.92469999999999997</v>
      </c>
      <c r="L336" s="4">
        <v>8.9388000000000005</v>
      </c>
      <c r="M336" s="4">
        <v>1.8E-3</v>
      </c>
      <c r="N336" s="4">
        <v>400.57589999999999</v>
      </c>
      <c r="O336" s="4">
        <v>158.52959999999999</v>
      </c>
      <c r="P336" s="4">
        <v>559.1</v>
      </c>
      <c r="Q336" s="4">
        <v>347.55380000000002</v>
      </c>
      <c r="R336" s="4">
        <v>137.54589999999999</v>
      </c>
      <c r="S336" s="4">
        <v>485.1</v>
      </c>
      <c r="T336" s="4">
        <v>0</v>
      </c>
      <c r="W336" s="4">
        <v>0</v>
      </c>
      <c r="X336" s="4">
        <v>7.0278</v>
      </c>
      <c r="Y336" s="4">
        <v>12.2</v>
      </c>
      <c r="Z336" s="4">
        <v>810</v>
      </c>
      <c r="AA336" s="4">
        <v>826</v>
      </c>
      <c r="AB336" s="4">
        <v>850</v>
      </c>
      <c r="AC336" s="4">
        <v>33</v>
      </c>
      <c r="AD336" s="4">
        <v>18.5</v>
      </c>
      <c r="AE336" s="4">
        <v>0.42</v>
      </c>
      <c r="AF336" s="4">
        <v>957</v>
      </c>
      <c r="AG336" s="4">
        <v>10</v>
      </c>
      <c r="AH336" s="4">
        <v>29</v>
      </c>
      <c r="AI336" s="4">
        <v>31</v>
      </c>
      <c r="AJ336" s="4">
        <v>190</v>
      </c>
      <c r="AK336" s="4">
        <v>191</v>
      </c>
      <c r="AL336" s="4">
        <v>3.3</v>
      </c>
      <c r="AM336" s="4">
        <v>196</v>
      </c>
      <c r="AN336" s="4" t="s">
        <v>155</v>
      </c>
      <c r="AO336" s="4">
        <v>2</v>
      </c>
      <c r="AP336" s="5">
        <v>0.86498842592592595</v>
      </c>
      <c r="AQ336" s="4">
        <v>47.164164</v>
      </c>
      <c r="AR336" s="4">
        <v>-88.489669000000006</v>
      </c>
      <c r="AS336" s="4">
        <v>315.8</v>
      </c>
      <c r="AT336" s="4">
        <v>21.9</v>
      </c>
      <c r="AU336" s="4">
        <v>12</v>
      </c>
      <c r="AV336" s="4">
        <v>8</v>
      </c>
      <c r="AW336" s="4" t="s">
        <v>414</v>
      </c>
      <c r="AX336" s="4">
        <v>1.5</v>
      </c>
      <c r="AY336" s="4">
        <v>1.3708</v>
      </c>
      <c r="AZ336" s="4">
        <v>2.8</v>
      </c>
      <c r="BA336" s="4">
        <v>13.836</v>
      </c>
      <c r="BB336" s="4">
        <v>21.83</v>
      </c>
      <c r="BC336" s="4">
        <v>1.58</v>
      </c>
      <c r="BD336" s="4">
        <v>8.141</v>
      </c>
      <c r="BE336" s="4">
        <v>3090.3850000000002</v>
      </c>
      <c r="BF336" s="4">
        <v>0.40699999999999997</v>
      </c>
      <c r="BG336" s="4">
        <v>14.503</v>
      </c>
      <c r="BH336" s="4">
        <v>5.74</v>
      </c>
      <c r="BI336" s="4">
        <v>20.242999999999999</v>
      </c>
      <c r="BJ336" s="4">
        <v>12.583</v>
      </c>
      <c r="BK336" s="4">
        <v>4.9800000000000004</v>
      </c>
      <c r="BL336" s="4">
        <v>17.562999999999999</v>
      </c>
      <c r="BM336" s="4">
        <v>0</v>
      </c>
      <c r="BQ336" s="4">
        <v>1766.671</v>
      </c>
      <c r="BR336" s="4">
        <v>0.242094</v>
      </c>
      <c r="BS336" s="4">
        <v>-5</v>
      </c>
      <c r="BT336" s="4">
        <v>1.0880000000000001</v>
      </c>
      <c r="BU336" s="4">
        <v>5.9161700000000002</v>
      </c>
      <c r="BV336" s="4">
        <v>21.977599999999999</v>
      </c>
    </row>
    <row r="337" spans="1:74" x14ac:dyDescent="0.25">
      <c r="A337" s="2">
        <v>42801</v>
      </c>
      <c r="B337" s="3">
        <v>0.65665321759259265</v>
      </c>
      <c r="C337" s="4">
        <v>9.7189999999999994</v>
      </c>
      <c r="D337" s="4">
        <v>2E-3</v>
      </c>
      <c r="E337" s="4">
        <v>20</v>
      </c>
      <c r="F337" s="4">
        <v>426</v>
      </c>
      <c r="G337" s="4">
        <v>173.7</v>
      </c>
      <c r="H337" s="4">
        <v>-5.8</v>
      </c>
      <c r="J337" s="4">
        <v>7.59</v>
      </c>
      <c r="K337" s="4">
        <v>0.92430000000000001</v>
      </c>
      <c r="L337" s="4">
        <v>8.9826999999999995</v>
      </c>
      <c r="M337" s="4">
        <v>1.8E-3</v>
      </c>
      <c r="N337" s="4">
        <v>393.74020000000002</v>
      </c>
      <c r="O337" s="4">
        <v>160.58680000000001</v>
      </c>
      <c r="P337" s="4">
        <v>554.29999999999995</v>
      </c>
      <c r="Q337" s="4">
        <v>341.62290000000002</v>
      </c>
      <c r="R337" s="4">
        <v>139.33080000000001</v>
      </c>
      <c r="S337" s="4">
        <v>481</v>
      </c>
      <c r="T337" s="4">
        <v>0</v>
      </c>
      <c r="W337" s="4">
        <v>0</v>
      </c>
      <c r="X337" s="4">
        <v>7.0121000000000002</v>
      </c>
      <c r="Y337" s="4">
        <v>12</v>
      </c>
      <c r="Z337" s="4">
        <v>812</v>
      </c>
      <c r="AA337" s="4">
        <v>828</v>
      </c>
      <c r="AB337" s="4">
        <v>851</v>
      </c>
      <c r="AC337" s="4">
        <v>33</v>
      </c>
      <c r="AD337" s="4">
        <v>18.5</v>
      </c>
      <c r="AE337" s="4">
        <v>0.42</v>
      </c>
      <c r="AF337" s="4">
        <v>957</v>
      </c>
      <c r="AG337" s="4">
        <v>10</v>
      </c>
      <c r="AH337" s="4">
        <v>29</v>
      </c>
      <c r="AI337" s="4">
        <v>31</v>
      </c>
      <c r="AJ337" s="4">
        <v>190</v>
      </c>
      <c r="AK337" s="4">
        <v>190.2</v>
      </c>
      <c r="AL337" s="4">
        <v>3.2</v>
      </c>
      <c r="AM337" s="4">
        <v>196</v>
      </c>
      <c r="AN337" s="4" t="s">
        <v>155</v>
      </c>
      <c r="AO337" s="4">
        <v>2</v>
      </c>
      <c r="AP337" s="5">
        <v>0.8650000000000001</v>
      </c>
      <c r="AQ337" s="4">
        <v>47.164084000000003</v>
      </c>
      <c r="AR337" s="4">
        <v>-88.489797999999993</v>
      </c>
      <c r="AS337" s="4">
        <v>315.2</v>
      </c>
      <c r="AT337" s="4">
        <v>28.1</v>
      </c>
      <c r="AU337" s="4">
        <v>12</v>
      </c>
      <c r="AV337" s="4">
        <v>8</v>
      </c>
      <c r="AW337" s="4" t="s">
        <v>414</v>
      </c>
      <c r="AX337" s="4">
        <v>1.7478</v>
      </c>
      <c r="AY337" s="4">
        <v>1.323</v>
      </c>
      <c r="AZ337" s="4">
        <v>3.0124</v>
      </c>
      <c r="BA337" s="4">
        <v>13.836</v>
      </c>
      <c r="BB337" s="4">
        <v>21.72</v>
      </c>
      <c r="BC337" s="4">
        <v>1.57</v>
      </c>
      <c r="BD337" s="4">
        <v>8.1929999999999996</v>
      </c>
      <c r="BE337" s="4">
        <v>3090.32</v>
      </c>
      <c r="BF337" s="4">
        <v>0.40500000000000003</v>
      </c>
      <c r="BG337" s="4">
        <v>14.185</v>
      </c>
      <c r="BH337" s="4">
        <v>5.7859999999999996</v>
      </c>
      <c r="BI337" s="4">
        <v>19.971</v>
      </c>
      <c r="BJ337" s="4">
        <v>12.308</v>
      </c>
      <c r="BK337" s="4">
        <v>5.0199999999999996</v>
      </c>
      <c r="BL337" s="4">
        <v>17.327999999999999</v>
      </c>
      <c r="BM337" s="4">
        <v>0</v>
      </c>
      <c r="BQ337" s="4">
        <v>1754.047</v>
      </c>
      <c r="BR337" s="4">
        <v>0.21187600000000001</v>
      </c>
      <c r="BS337" s="4">
        <v>-5</v>
      </c>
      <c r="BT337" s="4">
        <v>1.0796319999999999</v>
      </c>
      <c r="BU337" s="4">
        <v>5.1777170000000003</v>
      </c>
      <c r="BV337" s="4">
        <v>21.808558999999999</v>
      </c>
    </row>
    <row r="338" spans="1:74" x14ac:dyDescent="0.25">
      <c r="A338" s="2">
        <v>42801</v>
      </c>
      <c r="B338" s="3">
        <v>0.65666479166666669</v>
      </c>
      <c r="C338" s="4">
        <v>9.85</v>
      </c>
      <c r="D338" s="4">
        <v>2E-3</v>
      </c>
      <c r="E338" s="4">
        <v>20</v>
      </c>
      <c r="F338" s="4">
        <v>420.8</v>
      </c>
      <c r="G338" s="4">
        <v>189.7</v>
      </c>
      <c r="H338" s="4">
        <v>-0.8</v>
      </c>
      <c r="J338" s="4">
        <v>7.43</v>
      </c>
      <c r="K338" s="4">
        <v>0.92330000000000001</v>
      </c>
      <c r="L338" s="4">
        <v>9.0940999999999992</v>
      </c>
      <c r="M338" s="4">
        <v>1.8E-3</v>
      </c>
      <c r="N338" s="4">
        <v>388.54660000000001</v>
      </c>
      <c r="O338" s="4">
        <v>175.14930000000001</v>
      </c>
      <c r="P338" s="4">
        <v>563.70000000000005</v>
      </c>
      <c r="Q338" s="4">
        <v>337.11680000000001</v>
      </c>
      <c r="R338" s="4">
        <v>151.9657</v>
      </c>
      <c r="S338" s="4">
        <v>489.1</v>
      </c>
      <c r="T338" s="4">
        <v>0</v>
      </c>
      <c r="W338" s="4">
        <v>0</v>
      </c>
      <c r="X338" s="4">
        <v>6.8586999999999998</v>
      </c>
      <c r="Y338" s="4">
        <v>11.9</v>
      </c>
      <c r="Z338" s="4">
        <v>811</v>
      </c>
      <c r="AA338" s="4">
        <v>829</v>
      </c>
      <c r="AB338" s="4">
        <v>849</v>
      </c>
      <c r="AC338" s="4">
        <v>33</v>
      </c>
      <c r="AD338" s="4">
        <v>18.5</v>
      </c>
      <c r="AE338" s="4">
        <v>0.42</v>
      </c>
      <c r="AF338" s="4">
        <v>957</v>
      </c>
      <c r="AG338" s="4">
        <v>10</v>
      </c>
      <c r="AH338" s="4">
        <v>29</v>
      </c>
      <c r="AI338" s="4">
        <v>31</v>
      </c>
      <c r="AJ338" s="4">
        <v>190</v>
      </c>
      <c r="AK338" s="4">
        <v>190</v>
      </c>
      <c r="AL338" s="4">
        <v>3.3</v>
      </c>
      <c r="AM338" s="4">
        <v>196</v>
      </c>
      <c r="AN338" s="4" t="s">
        <v>155</v>
      </c>
      <c r="AO338" s="4">
        <v>2</v>
      </c>
      <c r="AP338" s="5">
        <v>0.86501157407407403</v>
      </c>
      <c r="AQ338" s="4">
        <v>47.164006000000001</v>
      </c>
      <c r="AR338" s="4">
        <v>-88.489931999999996</v>
      </c>
      <c r="AS338" s="4">
        <v>314.89999999999998</v>
      </c>
      <c r="AT338" s="4">
        <v>28.2</v>
      </c>
      <c r="AU338" s="4">
        <v>12</v>
      </c>
      <c r="AV338" s="4">
        <v>8</v>
      </c>
      <c r="AW338" s="4" t="s">
        <v>414</v>
      </c>
      <c r="AX338" s="4">
        <v>2.2707999999999999</v>
      </c>
      <c r="AY338" s="4">
        <v>1</v>
      </c>
      <c r="AZ338" s="4">
        <v>3.4354</v>
      </c>
      <c r="BA338" s="4">
        <v>13.836</v>
      </c>
      <c r="BB338" s="4">
        <v>21.44</v>
      </c>
      <c r="BC338" s="4">
        <v>1.55</v>
      </c>
      <c r="BD338" s="4">
        <v>8.3079999999999998</v>
      </c>
      <c r="BE338" s="4">
        <v>3090.16</v>
      </c>
      <c r="BF338" s="4">
        <v>0.39900000000000002</v>
      </c>
      <c r="BG338" s="4">
        <v>13.826000000000001</v>
      </c>
      <c r="BH338" s="4">
        <v>6.2329999999999997</v>
      </c>
      <c r="BI338" s="4">
        <v>20.059000000000001</v>
      </c>
      <c r="BJ338" s="4">
        <v>11.996</v>
      </c>
      <c r="BK338" s="4">
        <v>5.4080000000000004</v>
      </c>
      <c r="BL338" s="4">
        <v>17.404</v>
      </c>
      <c r="BM338" s="4">
        <v>0</v>
      </c>
      <c r="BQ338" s="4">
        <v>1694.585</v>
      </c>
      <c r="BR338" s="4">
        <v>0.206371</v>
      </c>
      <c r="BS338" s="4">
        <v>-5</v>
      </c>
      <c r="BT338" s="4">
        <v>1.080044</v>
      </c>
      <c r="BU338" s="4">
        <v>5.0431910000000002</v>
      </c>
      <c r="BV338" s="4">
        <v>21.816889</v>
      </c>
    </row>
    <row r="339" spans="1:74" x14ac:dyDescent="0.25">
      <c r="A339" s="2">
        <v>42801</v>
      </c>
      <c r="B339" s="3">
        <v>0.65667636574074073</v>
      </c>
      <c r="C339" s="4">
        <v>10.103999999999999</v>
      </c>
      <c r="D339" s="4">
        <v>1.6000000000000001E-3</v>
      </c>
      <c r="E339" s="4">
        <v>16.148531999999999</v>
      </c>
      <c r="F339" s="4">
        <v>416.8</v>
      </c>
      <c r="G339" s="4">
        <v>190.8</v>
      </c>
      <c r="H339" s="4">
        <v>-5</v>
      </c>
      <c r="J339" s="4">
        <v>7.39</v>
      </c>
      <c r="K339" s="4">
        <v>0.92130000000000001</v>
      </c>
      <c r="L339" s="4">
        <v>9.3088999999999995</v>
      </c>
      <c r="M339" s="4">
        <v>1.5E-3</v>
      </c>
      <c r="N339" s="4">
        <v>384.0231</v>
      </c>
      <c r="O339" s="4">
        <v>175.7449</v>
      </c>
      <c r="P339" s="4">
        <v>559.79999999999995</v>
      </c>
      <c r="Q339" s="4">
        <v>333.19200000000001</v>
      </c>
      <c r="R339" s="4">
        <v>152.48249999999999</v>
      </c>
      <c r="S339" s="4">
        <v>485.7</v>
      </c>
      <c r="T339" s="4">
        <v>0</v>
      </c>
      <c r="W339" s="4">
        <v>0</v>
      </c>
      <c r="X339" s="4">
        <v>6.8061999999999996</v>
      </c>
      <c r="Y339" s="4">
        <v>11.8</v>
      </c>
      <c r="Z339" s="4">
        <v>812</v>
      </c>
      <c r="AA339" s="4">
        <v>828</v>
      </c>
      <c r="AB339" s="4">
        <v>850</v>
      </c>
      <c r="AC339" s="4">
        <v>33</v>
      </c>
      <c r="AD339" s="4">
        <v>18.5</v>
      </c>
      <c r="AE339" s="4">
        <v>0.42</v>
      </c>
      <c r="AF339" s="4">
        <v>957</v>
      </c>
      <c r="AG339" s="4">
        <v>10</v>
      </c>
      <c r="AH339" s="4">
        <v>29</v>
      </c>
      <c r="AI339" s="4">
        <v>31</v>
      </c>
      <c r="AJ339" s="4">
        <v>190</v>
      </c>
      <c r="AK339" s="4">
        <v>190</v>
      </c>
      <c r="AL339" s="4">
        <v>3.1</v>
      </c>
      <c r="AM339" s="4">
        <v>195.9</v>
      </c>
      <c r="AN339" s="4" t="s">
        <v>155</v>
      </c>
      <c r="AO339" s="4">
        <v>2</v>
      </c>
      <c r="AP339" s="5">
        <v>0.86502314814814818</v>
      </c>
      <c r="AQ339" s="4">
        <v>47.163933</v>
      </c>
      <c r="AR339" s="4">
        <v>-88.490086000000005</v>
      </c>
      <c r="AS339" s="4">
        <v>314.7</v>
      </c>
      <c r="AT339" s="4">
        <v>29</v>
      </c>
      <c r="AU339" s="4">
        <v>12</v>
      </c>
      <c r="AV339" s="4">
        <v>8</v>
      </c>
      <c r="AW339" s="4" t="s">
        <v>414</v>
      </c>
      <c r="AX339" s="4">
        <v>2.0813999999999999</v>
      </c>
      <c r="AY339" s="4">
        <v>1.0354000000000001</v>
      </c>
      <c r="AZ339" s="4">
        <v>3.1459999999999999</v>
      </c>
      <c r="BA339" s="4">
        <v>13.836</v>
      </c>
      <c r="BB339" s="4">
        <v>20.92</v>
      </c>
      <c r="BC339" s="4">
        <v>1.51</v>
      </c>
      <c r="BD339" s="4">
        <v>8.5410000000000004</v>
      </c>
      <c r="BE339" s="4">
        <v>3089.9810000000002</v>
      </c>
      <c r="BF339" s="4">
        <v>0.314</v>
      </c>
      <c r="BG339" s="4">
        <v>13.349</v>
      </c>
      <c r="BH339" s="4">
        <v>6.109</v>
      </c>
      <c r="BI339" s="4">
        <v>19.457999999999998</v>
      </c>
      <c r="BJ339" s="4">
        <v>11.582000000000001</v>
      </c>
      <c r="BK339" s="4">
        <v>5.3</v>
      </c>
      <c r="BL339" s="4">
        <v>16.882999999999999</v>
      </c>
      <c r="BM339" s="4">
        <v>0</v>
      </c>
      <c r="BQ339" s="4">
        <v>1642.721</v>
      </c>
      <c r="BR339" s="4">
        <v>0.17475499999999999</v>
      </c>
      <c r="BS339" s="4">
        <v>-5</v>
      </c>
      <c r="BT339" s="4">
        <v>1.0787169999999999</v>
      </c>
      <c r="BU339" s="4">
        <v>4.270575</v>
      </c>
      <c r="BV339" s="4">
        <v>21.790082999999999</v>
      </c>
    </row>
    <row r="340" spans="1:74" x14ac:dyDescent="0.25">
      <c r="A340" s="2">
        <v>42801</v>
      </c>
      <c r="B340" s="3">
        <v>0.65668793981481477</v>
      </c>
      <c r="C340" s="4">
        <v>10.614000000000001</v>
      </c>
      <c r="D340" s="4">
        <v>1.1999999999999999E-3</v>
      </c>
      <c r="E340" s="4">
        <v>12.313253</v>
      </c>
      <c r="F340" s="4">
        <v>412</v>
      </c>
      <c r="G340" s="4">
        <v>192.1</v>
      </c>
      <c r="H340" s="4">
        <v>-2.4</v>
      </c>
      <c r="J340" s="4">
        <v>7.13</v>
      </c>
      <c r="K340" s="4">
        <v>0.91749999999999998</v>
      </c>
      <c r="L340" s="4">
        <v>9.7378999999999998</v>
      </c>
      <c r="M340" s="4">
        <v>1.1000000000000001E-3</v>
      </c>
      <c r="N340" s="4">
        <v>378.03789999999998</v>
      </c>
      <c r="O340" s="4">
        <v>176.28540000000001</v>
      </c>
      <c r="P340" s="4">
        <v>554.29999999999995</v>
      </c>
      <c r="Q340" s="4">
        <v>327.99900000000002</v>
      </c>
      <c r="R340" s="4">
        <v>152.95150000000001</v>
      </c>
      <c r="S340" s="4">
        <v>481</v>
      </c>
      <c r="T340" s="4">
        <v>0</v>
      </c>
      <c r="W340" s="4">
        <v>0</v>
      </c>
      <c r="X340" s="4">
        <v>6.5393999999999997</v>
      </c>
      <c r="Y340" s="4">
        <v>11.9</v>
      </c>
      <c r="Z340" s="4">
        <v>813</v>
      </c>
      <c r="AA340" s="4">
        <v>830</v>
      </c>
      <c r="AB340" s="4">
        <v>849</v>
      </c>
      <c r="AC340" s="4">
        <v>33</v>
      </c>
      <c r="AD340" s="4">
        <v>18.5</v>
      </c>
      <c r="AE340" s="4">
        <v>0.42</v>
      </c>
      <c r="AF340" s="4">
        <v>957</v>
      </c>
      <c r="AG340" s="4">
        <v>10</v>
      </c>
      <c r="AH340" s="4">
        <v>29</v>
      </c>
      <c r="AI340" s="4">
        <v>31</v>
      </c>
      <c r="AJ340" s="4">
        <v>190</v>
      </c>
      <c r="AK340" s="4">
        <v>190</v>
      </c>
      <c r="AL340" s="4">
        <v>3.2</v>
      </c>
      <c r="AM340" s="4">
        <v>195.5</v>
      </c>
      <c r="AN340" s="4" t="s">
        <v>155</v>
      </c>
      <c r="AO340" s="4">
        <v>2</v>
      </c>
      <c r="AP340" s="5">
        <v>0.86503472222222222</v>
      </c>
      <c r="AQ340" s="4">
        <v>47.163868999999998</v>
      </c>
      <c r="AR340" s="4">
        <v>-88.490236999999993</v>
      </c>
      <c r="AS340" s="4">
        <v>314.5</v>
      </c>
      <c r="AT340" s="4">
        <v>28.6</v>
      </c>
      <c r="AU340" s="4">
        <v>12</v>
      </c>
      <c r="AV340" s="4">
        <v>8</v>
      </c>
      <c r="AW340" s="4" t="s">
        <v>414</v>
      </c>
      <c r="AX340" s="4">
        <v>1.5</v>
      </c>
      <c r="AY340" s="4">
        <v>1.135365</v>
      </c>
      <c r="AZ340" s="4">
        <v>2.5</v>
      </c>
      <c r="BA340" s="4">
        <v>13.836</v>
      </c>
      <c r="BB340" s="4">
        <v>19.96</v>
      </c>
      <c r="BC340" s="4">
        <v>1.44</v>
      </c>
      <c r="BD340" s="4">
        <v>8.9960000000000004</v>
      </c>
      <c r="BE340" s="4">
        <v>3089.5320000000002</v>
      </c>
      <c r="BF340" s="4">
        <v>0.22800000000000001</v>
      </c>
      <c r="BG340" s="4">
        <v>12.56</v>
      </c>
      <c r="BH340" s="4">
        <v>5.8570000000000002</v>
      </c>
      <c r="BI340" s="4">
        <v>18.417000000000002</v>
      </c>
      <c r="BJ340" s="4">
        <v>10.898</v>
      </c>
      <c r="BK340" s="4">
        <v>5.0819999999999999</v>
      </c>
      <c r="BL340" s="4">
        <v>15.98</v>
      </c>
      <c r="BM340" s="4">
        <v>0</v>
      </c>
      <c r="BQ340" s="4">
        <v>1508.557</v>
      </c>
      <c r="BR340" s="4">
        <v>0.18074200000000001</v>
      </c>
      <c r="BS340" s="4">
        <v>-5</v>
      </c>
      <c r="BT340" s="4">
        <v>1.076478</v>
      </c>
      <c r="BU340" s="4">
        <v>4.4168830000000003</v>
      </c>
      <c r="BV340" s="4">
        <v>21.744855999999999</v>
      </c>
    </row>
    <row r="341" spans="1:74" x14ac:dyDescent="0.25">
      <c r="A341" s="2">
        <v>42801</v>
      </c>
      <c r="B341" s="3">
        <v>0.65669951388888892</v>
      </c>
      <c r="C341" s="4">
        <v>11.262</v>
      </c>
      <c r="D341" s="4">
        <v>1.9E-3</v>
      </c>
      <c r="E341" s="4">
        <v>18.541136999999999</v>
      </c>
      <c r="F341" s="4">
        <v>398.8</v>
      </c>
      <c r="G341" s="4">
        <v>190.5</v>
      </c>
      <c r="H341" s="4">
        <v>0</v>
      </c>
      <c r="J341" s="4">
        <v>6.86</v>
      </c>
      <c r="K341" s="4">
        <v>0.91259999999999997</v>
      </c>
      <c r="L341" s="4">
        <v>10.277799999999999</v>
      </c>
      <c r="M341" s="4">
        <v>1.6999999999999999E-3</v>
      </c>
      <c r="N341" s="4">
        <v>363.9556</v>
      </c>
      <c r="O341" s="4">
        <v>173.8391</v>
      </c>
      <c r="P341" s="4">
        <v>537.79999999999995</v>
      </c>
      <c r="Q341" s="4">
        <v>315.78070000000002</v>
      </c>
      <c r="R341" s="4">
        <v>150.8289</v>
      </c>
      <c r="S341" s="4">
        <v>466.6</v>
      </c>
      <c r="T341" s="4">
        <v>0</v>
      </c>
      <c r="W341" s="4">
        <v>0</v>
      </c>
      <c r="X341" s="4">
        <v>6.2640000000000002</v>
      </c>
      <c r="Y341" s="4">
        <v>11.8</v>
      </c>
      <c r="Z341" s="4">
        <v>814</v>
      </c>
      <c r="AA341" s="4">
        <v>831</v>
      </c>
      <c r="AB341" s="4">
        <v>851</v>
      </c>
      <c r="AC341" s="4">
        <v>33</v>
      </c>
      <c r="AD341" s="4">
        <v>18.5</v>
      </c>
      <c r="AE341" s="4">
        <v>0.42</v>
      </c>
      <c r="AF341" s="4">
        <v>957</v>
      </c>
      <c r="AG341" s="4">
        <v>10</v>
      </c>
      <c r="AH341" s="4">
        <v>29</v>
      </c>
      <c r="AI341" s="4">
        <v>31</v>
      </c>
      <c r="AJ341" s="4">
        <v>190</v>
      </c>
      <c r="AK341" s="4">
        <v>190</v>
      </c>
      <c r="AL341" s="4">
        <v>3.2</v>
      </c>
      <c r="AM341" s="4">
        <v>195.1</v>
      </c>
      <c r="AN341" s="4" t="s">
        <v>155</v>
      </c>
      <c r="AO341" s="4">
        <v>2</v>
      </c>
      <c r="AP341" s="5">
        <v>0.86504629629629637</v>
      </c>
      <c r="AQ341" s="4">
        <v>47.163812</v>
      </c>
      <c r="AR341" s="4">
        <v>-88.490393999999995</v>
      </c>
      <c r="AS341" s="4">
        <v>314.39999999999998</v>
      </c>
      <c r="AT341" s="4">
        <v>28.9</v>
      </c>
      <c r="AU341" s="4">
        <v>12</v>
      </c>
      <c r="AV341" s="4">
        <v>8</v>
      </c>
      <c r="AW341" s="4" t="s">
        <v>414</v>
      </c>
      <c r="AX341" s="4">
        <v>1.5</v>
      </c>
      <c r="AY341" s="4">
        <v>1.2353350000000001</v>
      </c>
      <c r="AZ341" s="4">
        <v>2.5</v>
      </c>
      <c r="BA341" s="4">
        <v>13.836</v>
      </c>
      <c r="BB341" s="4">
        <v>18.86</v>
      </c>
      <c r="BC341" s="4">
        <v>1.36</v>
      </c>
      <c r="BD341" s="4">
        <v>9.5749999999999993</v>
      </c>
      <c r="BE341" s="4">
        <v>3088.7150000000001</v>
      </c>
      <c r="BF341" s="4">
        <v>0.32400000000000001</v>
      </c>
      <c r="BG341" s="4">
        <v>11.454000000000001</v>
      </c>
      <c r="BH341" s="4">
        <v>5.4710000000000001</v>
      </c>
      <c r="BI341" s="4">
        <v>16.925000000000001</v>
      </c>
      <c r="BJ341" s="4">
        <v>9.9380000000000006</v>
      </c>
      <c r="BK341" s="4">
        <v>4.7469999999999999</v>
      </c>
      <c r="BL341" s="4">
        <v>14.685</v>
      </c>
      <c r="BM341" s="4">
        <v>0</v>
      </c>
      <c r="BQ341" s="4">
        <v>1368.7650000000001</v>
      </c>
      <c r="BR341" s="4">
        <v>0.22633300000000001</v>
      </c>
      <c r="BS341" s="4">
        <v>-5</v>
      </c>
      <c r="BT341" s="4">
        <v>1.0767610000000001</v>
      </c>
      <c r="BU341" s="4">
        <v>5.5310119999999996</v>
      </c>
      <c r="BV341" s="4">
        <v>21.750571999999998</v>
      </c>
    </row>
    <row r="342" spans="1:74" x14ac:dyDescent="0.25">
      <c r="A342" s="2">
        <v>42801</v>
      </c>
      <c r="B342" s="3">
        <v>0.65671108796296296</v>
      </c>
      <c r="C342" s="4">
        <v>11.093</v>
      </c>
      <c r="D342" s="4">
        <v>-1.5E-3</v>
      </c>
      <c r="E342" s="4">
        <v>-15.38592</v>
      </c>
      <c r="F342" s="4">
        <v>388.8</v>
      </c>
      <c r="G342" s="4">
        <v>171.3</v>
      </c>
      <c r="H342" s="4">
        <v>0.6</v>
      </c>
      <c r="J342" s="4">
        <v>5.83</v>
      </c>
      <c r="K342" s="4">
        <v>0.91390000000000005</v>
      </c>
      <c r="L342" s="4">
        <v>10.138</v>
      </c>
      <c r="M342" s="4">
        <v>0</v>
      </c>
      <c r="N342" s="4">
        <v>355.32659999999998</v>
      </c>
      <c r="O342" s="4">
        <v>156.572</v>
      </c>
      <c r="P342" s="4">
        <v>511.9</v>
      </c>
      <c r="Q342" s="4">
        <v>308.29390000000001</v>
      </c>
      <c r="R342" s="4">
        <v>135.84739999999999</v>
      </c>
      <c r="S342" s="4">
        <v>444.1</v>
      </c>
      <c r="T342" s="4">
        <v>0.56110000000000004</v>
      </c>
      <c r="W342" s="4">
        <v>0</v>
      </c>
      <c r="X342" s="4">
        <v>5.3263999999999996</v>
      </c>
      <c r="Y342" s="4">
        <v>11.8</v>
      </c>
      <c r="Z342" s="4">
        <v>815</v>
      </c>
      <c r="AA342" s="4">
        <v>833</v>
      </c>
      <c r="AB342" s="4">
        <v>853</v>
      </c>
      <c r="AC342" s="4">
        <v>33</v>
      </c>
      <c r="AD342" s="4">
        <v>18.5</v>
      </c>
      <c r="AE342" s="4">
        <v>0.42</v>
      </c>
      <c r="AF342" s="4">
        <v>957</v>
      </c>
      <c r="AG342" s="4">
        <v>10</v>
      </c>
      <c r="AH342" s="4">
        <v>29</v>
      </c>
      <c r="AI342" s="4">
        <v>31</v>
      </c>
      <c r="AJ342" s="4">
        <v>190</v>
      </c>
      <c r="AK342" s="4">
        <v>190.8</v>
      </c>
      <c r="AL342" s="4">
        <v>3.2</v>
      </c>
      <c r="AM342" s="4">
        <v>195</v>
      </c>
      <c r="AN342" s="4" t="s">
        <v>155</v>
      </c>
      <c r="AO342" s="4">
        <v>2</v>
      </c>
      <c r="AP342" s="5">
        <v>0.8650578703703703</v>
      </c>
      <c r="AQ342" s="4">
        <v>47.163761999999998</v>
      </c>
      <c r="AR342" s="4">
        <v>-88.490554000000003</v>
      </c>
      <c r="AS342" s="4">
        <v>314.3</v>
      </c>
      <c r="AT342" s="4">
        <v>28.8</v>
      </c>
      <c r="AU342" s="4">
        <v>12</v>
      </c>
      <c r="AV342" s="4">
        <v>8</v>
      </c>
      <c r="AW342" s="4" t="s">
        <v>414</v>
      </c>
      <c r="AX342" s="4">
        <v>1.5</v>
      </c>
      <c r="AY342" s="4">
        <v>1.3353999999999999</v>
      </c>
      <c r="AZ342" s="4">
        <v>2.5</v>
      </c>
      <c r="BA342" s="4">
        <v>13.836</v>
      </c>
      <c r="BB342" s="4">
        <v>19.14</v>
      </c>
      <c r="BC342" s="4">
        <v>1.38</v>
      </c>
      <c r="BD342" s="4">
        <v>9.4220000000000006</v>
      </c>
      <c r="BE342" s="4">
        <v>3089.3739999999998</v>
      </c>
      <c r="BF342" s="4">
        <v>0</v>
      </c>
      <c r="BG342" s="4">
        <v>11.339</v>
      </c>
      <c r="BH342" s="4">
        <v>4.9969999999999999</v>
      </c>
      <c r="BI342" s="4">
        <v>16.335999999999999</v>
      </c>
      <c r="BJ342" s="4">
        <v>9.8379999999999992</v>
      </c>
      <c r="BK342" s="4">
        <v>4.335</v>
      </c>
      <c r="BL342" s="4">
        <v>14.173</v>
      </c>
      <c r="BM342" s="4">
        <v>5.5999999999999999E-3</v>
      </c>
      <c r="BQ342" s="4">
        <v>1180.19</v>
      </c>
      <c r="BR342" s="4">
        <v>0.27781099999999997</v>
      </c>
      <c r="BS342" s="4">
        <v>-5</v>
      </c>
      <c r="BT342" s="4">
        <v>1.077761</v>
      </c>
      <c r="BU342" s="4">
        <v>6.7890059999999997</v>
      </c>
      <c r="BV342" s="4">
        <v>21.770772000000001</v>
      </c>
    </row>
    <row r="343" spans="1:74" x14ac:dyDescent="0.25">
      <c r="A343" s="2">
        <v>42801</v>
      </c>
      <c r="B343" s="3">
        <v>0.65672266203703711</v>
      </c>
      <c r="C343" s="4">
        <v>10.377000000000001</v>
      </c>
      <c r="D343" s="4">
        <v>1E-4</v>
      </c>
      <c r="E343" s="4">
        <v>1.2459020000000001</v>
      </c>
      <c r="F343" s="4">
        <v>385.4</v>
      </c>
      <c r="G343" s="4">
        <v>174.2</v>
      </c>
      <c r="H343" s="4">
        <v>5.3</v>
      </c>
      <c r="J343" s="4">
        <v>5.3</v>
      </c>
      <c r="K343" s="4">
        <v>0.91930000000000001</v>
      </c>
      <c r="L343" s="4">
        <v>9.5395000000000003</v>
      </c>
      <c r="M343" s="4">
        <v>1E-4</v>
      </c>
      <c r="N343" s="4">
        <v>354.3023</v>
      </c>
      <c r="O343" s="4">
        <v>160.15459999999999</v>
      </c>
      <c r="P343" s="4">
        <v>514.5</v>
      </c>
      <c r="Q343" s="4">
        <v>307.40519999999998</v>
      </c>
      <c r="R343" s="4">
        <v>138.95580000000001</v>
      </c>
      <c r="S343" s="4">
        <v>446.4</v>
      </c>
      <c r="T343" s="4">
        <v>5.2683999999999997</v>
      </c>
      <c r="W343" s="4">
        <v>0</v>
      </c>
      <c r="X343" s="4">
        <v>4.8720999999999997</v>
      </c>
      <c r="Y343" s="4">
        <v>11.9</v>
      </c>
      <c r="Z343" s="4">
        <v>815</v>
      </c>
      <c r="AA343" s="4">
        <v>832</v>
      </c>
      <c r="AB343" s="4">
        <v>852</v>
      </c>
      <c r="AC343" s="4">
        <v>33</v>
      </c>
      <c r="AD343" s="4">
        <v>18.5</v>
      </c>
      <c r="AE343" s="4">
        <v>0.42</v>
      </c>
      <c r="AF343" s="4">
        <v>957</v>
      </c>
      <c r="AG343" s="4">
        <v>10</v>
      </c>
      <c r="AH343" s="4">
        <v>29</v>
      </c>
      <c r="AI343" s="4">
        <v>31</v>
      </c>
      <c r="AJ343" s="4">
        <v>190</v>
      </c>
      <c r="AK343" s="4">
        <v>191</v>
      </c>
      <c r="AL343" s="4">
        <v>3.2</v>
      </c>
      <c r="AM343" s="4">
        <v>195</v>
      </c>
      <c r="AN343" s="4" t="s">
        <v>155</v>
      </c>
      <c r="AO343" s="4">
        <v>2</v>
      </c>
      <c r="AP343" s="5">
        <v>0.86506944444444445</v>
      </c>
      <c r="AQ343" s="4">
        <v>47.163727000000002</v>
      </c>
      <c r="AR343" s="4">
        <v>-88.490719999999996</v>
      </c>
      <c r="AS343" s="4">
        <v>314.3</v>
      </c>
      <c r="AT343" s="4">
        <v>28.6</v>
      </c>
      <c r="AU343" s="4">
        <v>12</v>
      </c>
      <c r="AV343" s="4">
        <v>8</v>
      </c>
      <c r="AW343" s="4" t="s">
        <v>414</v>
      </c>
      <c r="AX343" s="4">
        <v>1.5354000000000001</v>
      </c>
      <c r="AY343" s="4">
        <v>1.4708000000000001</v>
      </c>
      <c r="AZ343" s="4">
        <v>2.5708000000000002</v>
      </c>
      <c r="BA343" s="4">
        <v>13.836</v>
      </c>
      <c r="BB343" s="4">
        <v>20.399999999999999</v>
      </c>
      <c r="BC343" s="4">
        <v>1.47</v>
      </c>
      <c r="BD343" s="4">
        <v>8.782</v>
      </c>
      <c r="BE343" s="4">
        <v>3089.9470000000001</v>
      </c>
      <c r="BF343" s="4">
        <v>2.4E-2</v>
      </c>
      <c r="BG343" s="4">
        <v>12.018000000000001</v>
      </c>
      <c r="BH343" s="4">
        <v>5.4329999999999998</v>
      </c>
      <c r="BI343" s="4">
        <v>17.451000000000001</v>
      </c>
      <c r="BJ343" s="4">
        <v>10.427</v>
      </c>
      <c r="BK343" s="4">
        <v>4.7130000000000001</v>
      </c>
      <c r="BL343" s="4">
        <v>15.141</v>
      </c>
      <c r="BM343" s="4">
        <v>5.5399999999999998E-2</v>
      </c>
      <c r="BQ343" s="4">
        <v>1147.4670000000001</v>
      </c>
      <c r="BR343" s="4">
        <v>0.27097500000000002</v>
      </c>
      <c r="BS343" s="4">
        <v>-5</v>
      </c>
      <c r="BT343" s="4">
        <v>1.0772390000000001</v>
      </c>
      <c r="BU343" s="4">
        <v>6.6219520000000003</v>
      </c>
      <c r="BV343" s="4">
        <v>21.760228000000001</v>
      </c>
    </row>
    <row r="344" spans="1:74" x14ac:dyDescent="0.25">
      <c r="A344" s="2">
        <v>42801</v>
      </c>
      <c r="B344" s="3">
        <v>0.65673423611111115</v>
      </c>
      <c r="C344" s="4">
        <v>9.7200000000000006</v>
      </c>
      <c r="D344" s="4">
        <v>2.0999999999999999E-3</v>
      </c>
      <c r="E344" s="4">
        <v>20.724395999999999</v>
      </c>
      <c r="F344" s="4">
        <v>392.2</v>
      </c>
      <c r="G344" s="4">
        <v>189.9</v>
      </c>
      <c r="H344" s="4">
        <v>0.6</v>
      </c>
      <c r="J344" s="4">
        <v>5.76</v>
      </c>
      <c r="K344" s="4">
        <v>0.9244</v>
      </c>
      <c r="L344" s="4">
        <v>8.9847000000000001</v>
      </c>
      <c r="M344" s="4">
        <v>1.9E-3</v>
      </c>
      <c r="N344" s="4">
        <v>362.53100000000001</v>
      </c>
      <c r="O344" s="4">
        <v>175.50120000000001</v>
      </c>
      <c r="P344" s="4">
        <v>538</v>
      </c>
      <c r="Q344" s="4">
        <v>314.54469999999998</v>
      </c>
      <c r="R344" s="4">
        <v>152.27109999999999</v>
      </c>
      <c r="S344" s="4">
        <v>466.8</v>
      </c>
      <c r="T344" s="4">
        <v>0.60940000000000005</v>
      </c>
      <c r="W344" s="4">
        <v>0</v>
      </c>
      <c r="X344" s="4">
        <v>5.3270999999999997</v>
      </c>
      <c r="Y344" s="4">
        <v>12.1</v>
      </c>
      <c r="Z344" s="4">
        <v>813</v>
      </c>
      <c r="AA344" s="4">
        <v>830</v>
      </c>
      <c r="AB344" s="4">
        <v>851</v>
      </c>
      <c r="AC344" s="4">
        <v>33</v>
      </c>
      <c r="AD344" s="4">
        <v>18.5</v>
      </c>
      <c r="AE344" s="4">
        <v>0.42</v>
      </c>
      <c r="AF344" s="4">
        <v>957</v>
      </c>
      <c r="AG344" s="4">
        <v>10</v>
      </c>
      <c r="AH344" s="4">
        <v>29</v>
      </c>
      <c r="AI344" s="4">
        <v>31</v>
      </c>
      <c r="AJ344" s="4">
        <v>190</v>
      </c>
      <c r="AK344" s="4">
        <v>191</v>
      </c>
      <c r="AL344" s="4">
        <v>3.4</v>
      </c>
      <c r="AM344" s="4">
        <v>195</v>
      </c>
      <c r="AN344" s="4" t="s">
        <v>155</v>
      </c>
      <c r="AO344" s="4">
        <v>2</v>
      </c>
      <c r="AP344" s="5">
        <v>0.8650810185185186</v>
      </c>
      <c r="AQ344" s="4">
        <v>47.163699999999999</v>
      </c>
      <c r="AR344" s="4">
        <v>-88.490893999999997</v>
      </c>
      <c r="AS344" s="4">
        <v>314.5</v>
      </c>
      <c r="AT344" s="4">
        <v>28.8</v>
      </c>
      <c r="AU344" s="4">
        <v>12</v>
      </c>
      <c r="AV344" s="4">
        <v>9</v>
      </c>
      <c r="AW344" s="4" t="s">
        <v>413</v>
      </c>
      <c r="AX344" s="4">
        <v>1.5646</v>
      </c>
      <c r="AY344" s="4">
        <v>1.6354</v>
      </c>
      <c r="AZ344" s="4">
        <v>2.7</v>
      </c>
      <c r="BA344" s="4">
        <v>13.836</v>
      </c>
      <c r="BB344" s="4">
        <v>21.71</v>
      </c>
      <c r="BC344" s="4">
        <v>1.57</v>
      </c>
      <c r="BD344" s="4">
        <v>8.1839999999999993</v>
      </c>
      <c r="BE344" s="4">
        <v>3090.2730000000001</v>
      </c>
      <c r="BF344" s="4">
        <v>0.41899999999999998</v>
      </c>
      <c r="BG344" s="4">
        <v>13.058</v>
      </c>
      <c r="BH344" s="4">
        <v>6.3209999999999997</v>
      </c>
      <c r="BI344" s="4">
        <v>19.379000000000001</v>
      </c>
      <c r="BJ344" s="4">
        <v>11.33</v>
      </c>
      <c r="BK344" s="4">
        <v>5.4850000000000003</v>
      </c>
      <c r="BL344" s="4">
        <v>16.814</v>
      </c>
      <c r="BM344" s="4">
        <v>6.7999999999999996E-3</v>
      </c>
      <c r="BQ344" s="4">
        <v>1332.229</v>
      </c>
      <c r="BR344" s="4">
        <v>0.218579</v>
      </c>
      <c r="BS344" s="4">
        <v>-5</v>
      </c>
      <c r="BT344" s="4">
        <v>1.0838490000000001</v>
      </c>
      <c r="BU344" s="4">
        <v>5.3415239999999997</v>
      </c>
      <c r="BV344" s="4">
        <v>21.893750000000001</v>
      </c>
    </row>
    <row r="345" spans="1:74" x14ac:dyDescent="0.25">
      <c r="A345" s="2">
        <v>42801</v>
      </c>
      <c r="B345" s="3">
        <v>0.65674581018518519</v>
      </c>
      <c r="C345" s="4">
        <v>9.7309999999999999</v>
      </c>
      <c r="D345" s="4">
        <v>2.5999999999999999E-3</v>
      </c>
      <c r="E345" s="4">
        <v>26.164501999999999</v>
      </c>
      <c r="F345" s="4">
        <v>398.5</v>
      </c>
      <c r="G345" s="4">
        <v>198.6</v>
      </c>
      <c r="H345" s="4">
        <v>2</v>
      </c>
      <c r="J345" s="4">
        <v>6.84</v>
      </c>
      <c r="K345" s="4">
        <v>0.92430000000000001</v>
      </c>
      <c r="L345" s="4">
        <v>8.9939999999999998</v>
      </c>
      <c r="M345" s="4">
        <v>2.3999999999999998E-3</v>
      </c>
      <c r="N345" s="4">
        <v>368.33260000000001</v>
      </c>
      <c r="O345" s="4">
        <v>183.56549999999999</v>
      </c>
      <c r="P345" s="4">
        <v>551.9</v>
      </c>
      <c r="Q345" s="4">
        <v>319.57839999999999</v>
      </c>
      <c r="R345" s="4">
        <v>159.2679</v>
      </c>
      <c r="S345" s="4">
        <v>478.8</v>
      </c>
      <c r="T345" s="4">
        <v>1.9610000000000001</v>
      </c>
      <c r="W345" s="4">
        <v>0</v>
      </c>
      <c r="X345" s="4">
        <v>6.3193999999999999</v>
      </c>
      <c r="Y345" s="4">
        <v>12.2</v>
      </c>
      <c r="Z345" s="4">
        <v>812</v>
      </c>
      <c r="AA345" s="4">
        <v>828</v>
      </c>
      <c r="AB345" s="4">
        <v>850</v>
      </c>
      <c r="AC345" s="4">
        <v>33</v>
      </c>
      <c r="AD345" s="4">
        <v>18.5</v>
      </c>
      <c r="AE345" s="4">
        <v>0.42</v>
      </c>
      <c r="AF345" s="4">
        <v>957</v>
      </c>
      <c r="AG345" s="4">
        <v>10</v>
      </c>
      <c r="AH345" s="4">
        <v>29</v>
      </c>
      <c r="AI345" s="4">
        <v>31</v>
      </c>
      <c r="AJ345" s="4">
        <v>190</v>
      </c>
      <c r="AK345" s="4">
        <v>191</v>
      </c>
      <c r="AL345" s="4">
        <v>3.5</v>
      </c>
      <c r="AM345" s="4">
        <v>195</v>
      </c>
      <c r="AN345" s="4" t="s">
        <v>155</v>
      </c>
      <c r="AO345" s="4">
        <v>2</v>
      </c>
      <c r="AP345" s="5">
        <v>0.86509259259259252</v>
      </c>
      <c r="AQ345" s="4">
        <v>47.163652999999996</v>
      </c>
      <c r="AR345" s="4">
        <v>-88.491066000000004</v>
      </c>
      <c r="AS345" s="4">
        <v>314.39999999999998</v>
      </c>
      <c r="AT345" s="4">
        <v>29.5</v>
      </c>
      <c r="AU345" s="4">
        <v>12</v>
      </c>
      <c r="AV345" s="4">
        <v>9</v>
      </c>
      <c r="AW345" s="4" t="s">
        <v>413</v>
      </c>
      <c r="AX345" s="4">
        <v>1.5354000000000001</v>
      </c>
      <c r="AY345" s="4">
        <v>1.8415999999999999</v>
      </c>
      <c r="AZ345" s="4">
        <v>2.8416000000000001</v>
      </c>
      <c r="BA345" s="4">
        <v>13.836</v>
      </c>
      <c r="BB345" s="4">
        <v>21.69</v>
      </c>
      <c r="BC345" s="4">
        <v>1.57</v>
      </c>
      <c r="BD345" s="4">
        <v>8.19</v>
      </c>
      <c r="BE345" s="4">
        <v>3090.04</v>
      </c>
      <c r="BF345" s="4">
        <v>0.52900000000000003</v>
      </c>
      <c r="BG345" s="4">
        <v>13.252000000000001</v>
      </c>
      <c r="BH345" s="4">
        <v>6.6040000000000001</v>
      </c>
      <c r="BI345" s="4">
        <v>19.856999999999999</v>
      </c>
      <c r="BJ345" s="4">
        <v>11.497999999999999</v>
      </c>
      <c r="BK345" s="4">
        <v>5.73</v>
      </c>
      <c r="BL345" s="4">
        <v>17.228000000000002</v>
      </c>
      <c r="BM345" s="4">
        <v>2.1899999999999999E-2</v>
      </c>
      <c r="BQ345" s="4">
        <v>1578.65</v>
      </c>
      <c r="BR345" s="4">
        <v>0.237484</v>
      </c>
      <c r="BS345" s="4">
        <v>-5</v>
      </c>
      <c r="BT345" s="4">
        <v>1.0882829999999999</v>
      </c>
      <c r="BU345" s="4">
        <v>5.803515</v>
      </c>
      <c r="BV345" s="4">
        <v>21.983317</v>
      </c>
    </row>
    <row r="346" spans="1:74" x14ac:dyDescent="0.25">
      <c r="A346" s="2">
        <v>42801</v>
      </c>
      <c r="B346" s="3">
        <v>0.65675738425925922</v>
      </c>
      <c r="C346" s="4">
        <v>9.9719999999999995</v>
      </c>
      <c r="D346" s="4">
        <v>1.8E-3</v>
      </c>
      <c r="E346" s="4">
        <v>17.686747</v>
      </c>
      <c r="F346" s="4">
        <v>398.4</v>
      </c>
      <c r="G346" s="4">
        <v>198.6</v>
      </c>
      <c r="H346" s="4">
        <v>2.5</v>
      </c>
      <c r="J346" s="4">
        <v>7.3</v>
      </c>
      <c r="K346" s="4">
        <v>0.92249999999999999</v>
      </c>
      <c r="L346" s="4">
        <v>9.1991999999999994</v>
      </c>
      <c r="M346" s="4">
        <v>1.6000000000000001E-3</v>
      </c>
      <c r="N346" s="4">
        <v>367.52289999999999</v>
      </c>
      <c r="O346" s="4">
        <v>183.1677</v>
      </c>
      <c r="P346" s="4">
        <v>550.70000000000005</v>
      </c>
      <c r="Q346" s="4">
        <v>318.87580000000003</v>
      </c>
      <c r="R346" s="4">
        <v>158.9228</v>
      </c>
      <c r="S346" s="4">
        <v>477.8</v>
      </c>
      <c r="T346" s="4">
        <v>2.4516</v>
      </c>
      <c r="W346" s="4">
        <v>0</v>
      </c>
      <c r="X346" s="4">
        <v>6.7342000000000004</v>
      </c>
      <c r="Y346" s="4">
        <v>12.2</v>
      </c>
      <c r="Z346" s="4">
        <v>810</v>
      </c>
      <c r="AA346" s="4">
        <v>827</v>
      </c>
      <c r="AB346" s="4">
        <v>850</v>
      </c>
      <c r="AC346" s="4">
        <v>33</v>
      </c>
      <c r="AD346" s="4">
        <v>18.5</v>
      </c>
      <c r="AE346" s="4">
        <v>0.42</v>
      </c>
      <c r="AF346" s="4">
        <v>957</v>
      </c>
      <c r="AG346" s="4">
        <v>10</v>
      </c>
      <c r="AH346" s="4">
        <v>29</v>
      </c>
      <c r="AI346" s="4">
        <v>31</v>
      </c>
      <c r="AJ346" s="4">
        <v>190</v>
      </c>
      <c r="AK346" s="4">
        <v>191.8</v>
      </c>
      <c r="AL346" s="4">
        <v>3.6</v>
      </c>
      <c r="AM346" s="4">
        <v>195</v>
      </c>
      <c r="AN346" s="4" t="s">
        <v>155</v>
      </c>
      <c r="AO346" s="4">
        <v>2</v>
      </c>
      <c r="AP346" s="5">
        <v>0.86510416666666667</v>
      </c>
      <c r="AQ346" s="4">
        <v>47.163597000000003</v>
      </c>
      <c r="AR346" s="4">
        <v>-88.491235000000003</v>
      </c>
      <c r="AS346" s="4">
        <v>314.2</v>
      </c>
      <c r="AT346" s="4">
        <v>29.9</v>
      </c>
      <c r="AU346" s="4">
        <v>12</v>
      </c>
      <c r="AV346" s="4">
        <v>9</v>
      </c>
      <c r="AW346" s="4" t="s">
        <v>413</v>
      </c>
      <c r="AX346" s="4">
        <v>1.6354</v>
      </c>
      <c r="AY346" s="4">
        <v>2.1707999999999998</v>
      </c>
      <c r="AZ346" s="4">
        <v>3.1707999999999998</v>
      </c>
      <c r="BA346" s="4">
        <v>13.836</v>
      </c>
      <c r="BB346" s="4">
        <v>21.19</v>
      </c>
      <c r="BC346" s="4">
        <v>1.53</v>
      </c>
      <c r="BD346" s="4">
        <v>8.4009999999999998</v>
      </c>
      <c r="BE346" s="4">
        <v>3090.002</v>
      </c>
      <c r="BF346" s="4">
        <v>0.34899999999999998</v>
      </c>
      <c r="BG346" s="4">
        <v>12.928000000000001</v>
      </c>
      <c r="BH346" s="4">
        <v>6.4429999999999996</v>
      </c>
      <c r="BI346" s="4">
        <v>19.370999999999999</v>
      </c>
      <c r="BJ346" s="4">
        <v>11.217000000000001</v>
      </c>
      <c r="BK346" s="4">
        <v>5.59</v>
      </c>
      <c r="BL346" s="4">
        <v>16.806999999999999</v>
      </c>
      <c r="BM346" s="4">
        <v>2.6800000000000001E-2</v>
      </c>
      <c r="BQ346" s="4">
        <v>1644.7280000000001</v>
      </c>
      <c r="BR346" s="4">
        <v>0.19853499999999999</v>
      </c>
      <c r="BS346" s="4">
        <v>-5</v>
      </c>
      <c r="BT346" s="4">
        <v>1.089761</v>
      </c>
      <c r="BU346" s="4">
        <v>4.851699</v>
      </c>
      <c r="BV346" s="4">
        <v>22.013172000000001</v>
      </c>
    </row>
    <row r="347" spans="1:74" x14ac:dyDescent="0.25">
      <c r="A347" s="2">
        <v>42801</v>
      </c>
      <c r="B347" s="3">
        <v>0.65676895833333326</v>
      </c>
      <c r="C347" s="4">
        <v>10.489000000000001</v>
      </c>
      <c r="D347" s="4">
        <v>1.1000000000000001E-3</v>
      </c>
      <c r="E347" s="4">
        <v>10.716666999999999</v>
      </c>
      <c r="F347" s="4">
        <v>398</v>
      </c>
      <c r="G347" s="4">
        <v>198.4</v>
      </c>
      <c r="H347" s="4">
        <v>0</v>
      </c>
      <c r="J347" s="4">
        <v>7.29</v>
      </c>
      <c r="K347" s="4">
        <v>0.91859999999999997</v>
      </c>
      <c r="L347" s="4">
        <v>9.6347000000000005</v>
      </c>
      <c r="M347" s="4">
        <v>1E-3</v>
      </c>
      <c r="N347" s="4">
        <v>365.62369999999999</v>
      </c>
      <c r="O347" s="4">
        <v>182.2432</v>
      </c>
      <c r="P347" s="4">
        <v>547.9</v>
      </c>
      <c r="Q347" s="4">
        <v>317.22809999999998</v>
      </c>
      <c r="R347" s="4">
        <v>158.1207</v>
      </c>
      <c r="S347" s="4">
        <v>475.3</v>
      </c>
      <c r="T347" s="4">
        <v>0</v>
      </c>
      <c r="W347" s="4">
        <v>0</v>
      </c>
      <c r="X347" s="4">
        <v>6.6955999999999998</v>
      </c>
      <c r="Y347" s="4">
        <v>12.2</v>
      </c>
      <c r="Z347" s="4">
        <v>810</v>
      </c>
      <c r="AA347" s="4">
        <v>828</v>
      </c>
      <c r="AB347" s="4">
        <v>850</v>
      </c>
      <c r="AC347" s="4">
        <v>33</v>
      </c>
      <c r="AD347" s="4">
        <v>18.5</v>
      </c>
      <c r="AE347" s="4">
        <v>0.42</v>
      </c>
      <c r="AF347" s="4">
        <v>957</v>
      </c>
      <c r="AG347" s="4">
        <v>10</v>
      </c>
      <c r="AH347" s="4">
        <v>29</v>
      </c>
      <c r="AI347" s="4">
        <v>31</v>
      </c>
      <c r="AJ347" s="4">
        <v>190</v>
      </c>
      <c r="AK347" s="4">
        <v>192</v>
      </c>
      <c r="AL347" s="4">
        <v>3.5</v>
      </c>
      <c r="AM347" s="4">
        <v>195</v>
      </c>
      <c r="AN347" s="4" t="s">
        <v>155</v>
      </c>
      <c r="AO347" s="4">
        <v>2</v>
      </c>
      <c r="AP347" s="5">
        <v>0.86511574074074071</v>
      </c>
      <c r="AQ347" s="4">
        <v>47.163539</v>
      </c>
      <c r="AR347" s="4">
        <v>-88.491397000000006</v>
      </c>
      <c r="AS347" s="4">
        <v>313.89999999999998</v>
      </c>
      <c r="AT347" s="4">
        <v>30</v>
      </c>
      <c r="AU347" s="4">
        <v>12</v>
      </c>
      <c r="AV347" s="4">
        <v>9</v>
      </c>
      <c r="AW347" s="4" t="s">
        <v>413</v>
      </c>
      <c r="AX347" s="4">
        <v>1.7</v>
      </c>
      <c r="AY347" s="4">
        <v>2.3708</v>
      </c>
      <c r="AZ347" s="4">
        <v>3.3353999999999999</v>
      </c>
      <c r="BA347" s="4">
        <v>13.836</v>
      </c>
      <c r="BB347" s="4">
        <v>20.190000000000001</v>
      </c>
      <c r="BC347" s="4">
        <v>1.46</v>
      </c>
      <c r="BD347" s="4">
        <v>8.8650000000000002</v>
      </c>
      <c r="BE347" s="4">
        <v>3089.7109999999998</v>
      </c>
      <c r="BF347" s="4">
        <v>0.20100000000000001</v>
      </c>
      <c r="BG347" s="4">
        <v>12.279</v>
      </c>
      <c r="BH347" s="4">
        <v>6.12</v>
      </c>
      <c r="BI347" s="4">
        <v>18.399000000000001</v>
      </c>
      <c r="BJ347" s="4">
        <v>10.653</v>
      </c>
      <c r="BK347" s="4">
        <v>5.31</v>
      </c>
      <c r="BL347" s="4">
        <v>15.962999999999999</v>
      </c>
      <c r="BM347" s="4">
        <v>0</v>
      </c>
      <c r="BQ347" s="4">
        <v>1561.222</v>
      </c>
      <c r="BR347" s="4">
        <v>0.19898099999999999</v>
      </c>
      <c r="BS347" s="4">
        <v>-5</v>
      </c>
      <c r="BT347" s="4">
        <v>1.0892390000000001</v>
      </c>
      <c r="BU347" s="4">
        <v>4.8625980000000002</v>
      </c>
      <c r="BV347" s="4">
        <v>22.002628000000001</v>
      </c>
    </row>
    <row r="348" spans="1:74" x14ac:dyDescent="0.25">
      <c r="A348" s="2">
        <v>42801</v>
      </c>
      <c r="B348" s="3">
        <v>0.65678053240740741</v>
      </c>
      <c r="C348" s="4">
        <v>11.394</v>
      </c>
      <c r="D348" s="4">
        <v>2.7000000000000001E-3</v>
      </c>
      <c r="E348" s="4">
        <v>27.383333</v>
      </c>
      <c r="F348" s="4">
        <v>395.7</v>
      </c>
      <c r="G348" s="4">
        <v>194.3</v>
      </c>
      <c r="H348" s="4">
        <v>3.6</v>
      </c>
      <c r="J348" s="4">
        <v>6.87</v>
      </c>
      <c r="K348" s="4">
        <v>0.91180000000000005</v>
      </c>
      <c r="L348" s="4">
        <v>10.3889</v>
      </c>
      <c r="M348" s="4">
        <v>2.5000000000000001E-3</v>
      </c>
      <c r="N348" s="4">
        <v>360.76569999999998</v>
      </c>
      <c r="O348" s="4">
        <v>177.18989999999999</v>
      </c>
      <c r="P348" s="4">
        <v>538</v>
      </c>
      <c r="Q348" s="4">
        <v>313.01310000000001</v>
      </c>
      <c r="R348" s="4">
        <v>153.7362</v>
      </c>
      <c r="S348" s="4">
        <v>466.7</v>
      </c>
      <c r="T348" s="4">
        <v>3.5952000000000002</v>
      </c>
      <c r="W348" s="4">
        <v>0</v>
      </c>
      <c r="X348" s="4">
        <v>6.2633000000000001</v>
      </c>
      <c r="Y348" s="4">
        <v>12.3</v>
      </c>
      <c r="Z348" s="4">
        <v>810</v>
      </c>
      <c r="AA348" s="4">
        <v>827</v>
      </c>
      <c r="AB348" s="4">
        <v>850</v>
      </c>
      <c r="AC348" s="4">
        <v>33</v>
      </c>
      <c r="AD348" s="4">
        <v>18.5</v>
      </c>
      <c r="AE348" s="4">
        <v>0.42</v>
      </c>
      <c r="AF348" s="4">
        <v>957</v>
      </c>
      <c r="AG348" s="4">
        <v>10</v>
      </c>
      <c r="AH348" s="4">
        <v>29</v>
      </c>
      <c r="AI348" s="4">
        <v>31</v>
      </c>
      <c r="AJ348" s="4">
        <v>190</v>
      </c>
      <c r="AK348" s="4">
        <v>191.2</v>
      </c>
      <c r="AL348" s="4">
        <v>3.5</v>
      </c>
      <c r="AM348" s="4">
        <v>195</v>
      </c>
      <c r="AN348" s="4" t="s">
        <v>155</v>
      </c>
      <c r="AO348" s="4">
        <v>2</v>
      </c>
      <c r="AP348" s="5">
        <v>0.86512731481481486</v>
      </c>
      <c r="AQ348" s="4">
        <v>47.163466</v>
      </c>
      <c r="AR348" s="4">
        <v>-88.491541999999995</v>
      </c>
      <c r="AS348" s="4">
        <v>313.8</v>
      </c>
      <c r="AT348" s="4">
        <v>29.8</v>
      </c>
      <c r="AU348" s="4">
        <v>12</v>
      </c>
      <c r="AV348" s="4">
        <v>9</v>
      </c>
      <c r="AW348" s="4" t="s">
        <v>413</v>
      </c>
      <c r="AX348" s="4">
        <v>1.7707999999999999</v>
      </c>
      <c r="AY348" s="4">
        <v>1.9690000000000001</v>
      </c>
      <c r="AZ348" s="4">
        <v>3.4354</v>
      </c>
      <c r="BA348" s="4">
        <v>13.836</v>
      </c>
      <c r="BB348" s="4">
        <v>18.649999999999999</v>
      </c>
      <c r="BC348" s="4">
        <v>1.35</v>
      </c>
      <c r="BD348" s="4">
        <v>9.6790000000000003</v>
      </c>
      <c r="BE348" s="4">
        <v>3088.2449999999999</v>
      </c>
      <c r="BF348" s="4">
        <v>0.47199999999999998</v>
      </c>
      <c r="BG348" s="4">
        <v>11.231</v>
      </c>
      <c r="BH348" s="4">
        <v>5.516</v>
      </c>
      <c r="BI348" s="4">
        <v>16.747</v>
      </c>
      <c r="BJ348" s="4">
        <v>9.7439999999999998</v>
      </c>
      <c r="BK348" s="4">
        <v>4.7859999999999996</v>
      </c>
      <c r="BL348" s="4">
        <v>14.53</v>
      </c>
      <c r="BM348" s="4">
        <v>3.4700000000000002E-2</v>
      </c>
      <c r="BQ348" s="4">
        <v>1353.758</v>
      </c>
      <c r="BR348" s="4">
        <v>0.21084900000000001</v>
      </c>
      <c r="BS348" s="4">
        <v>-5</v>
      </c>
      <c r="BT348" s="4">
        <v>1.090522</v>
      </c>
      <c r="BU348" s="4">
        <v>5.1526230000000002</v>
      </c>
      <c r="BV348" s="4">
        <v>22.028544</v>
      </c>
    </row>
    <row r="349" spans="1:74" x14ac:dyDescent="0.25">
      <c r="A349" s="2">
        <v>42801</v>
      </c>
      <c r="B349" s="3">
        <v>0.65679210648148145</v>
      </c>
      <c r="C349" s="4">
        <v>12.393000000000001</v>
      </c>
      <c r="D349" s="4">
        <v>3.7000000000000002E-3</v>
      </c>
      <c r="E349" s="4">
        <v>37.317708000000003</v>
      </c>
      <c r="F349" s="4">
        <v>386.2</v>
      </c>
      <c r="G349" s="4">
        <v>170.1</v>
      </c>
      <c r="H349" s="4">
        <v>0.7</v>
      </c>
      <c r="J349" s="4">
        <v>6.11</v>
      </c>
      <c r="K349" s="4">
        <v>0.90439999999999998</v>
      </c>
      <c r="L349" s="4">
        <v>11.2087</v>
      </c>
      <c r="M349" s="4">
        <v>3.3999999999999998E-3</v>
      </c>
      <c r="N349" s="4">
        <v>349.27390000000003</v>
      </c>
      <c r="O349" s="4">
        <v>153.8844</v>
      </c>
      <c r="P349" s="4">
        <v>503.2</v>
      </c>
      <c r="Q349" s="4">
        <v>303.04239999999999</v>
      </c>
      <c r="R349" s="4">
        <v>133.5155</v>
      </c>
      <c r="S349" s="4">
        <v>436.6</v>
      </c>
      <c r="T349" s="4">
        <v>0.71970000000000001</v>
      </c>
      <c r="W349" s="4">
        <v>0</v>
      </c>
      <c r="X349" s="4">
        <v>5.5277000000000003</v>
      </c>
      <c r="Y349" s="4">
        <v>12.2</v>
      </c>
      <c r="Z349" s="4">
        <v>811</v>
      </c>
      <c r="AA349" s="4">
        <v>828</v>
      </c>
      <c r="AB349" s="4">
        <v>851</v>
      </c>
      <c r="AC349" s="4">
        <v>33</v>
      </c>
      <c r="AD349" s="4">
        <v>18.5</v>
      </c>
      <c r="AE349" s="4">
        <v>0.42</v>
      </c>
      <c r="AF349" s="4">
        <v>957</v>
      </c>
      <c r="AG349" s="4">
        <v>10</v>
      </c>
      <c r="AH349" s="4">
        <v>29</v>
      </c>
      <c r="AI349" s="4">
        <v>31</v>
      </c>
      <c r="AJ349" s="4">
        <v>190</v>
      </c>
      <c r="AK349" s="4">
        <v>191.8</v>
      </c>
      <c r="AL349" s="4">
        <v>3.6</v>
      </c>
      <c r="AM349" s="4">
        <v>195</v>
      </c>
      <c r="AN349" s="4" t="s">
        <v>155</v>
      </c>
      <c r="AO349" s="4">
        <v>2</v>
      </c>
      <c r="AP349" s="5">
        <v>0.86513888888888879</v>
      </c>
      <c r="AQ349" s="4">
        <v>47.163370999999998</v>
      </c>
      <c r="AR349" s="4">
        <v>-88.491657000000004</v>
      </c>
      <c r="AS349" s="4">
        <v>313.60000000000002</v>
      </c>
      <c r="AT349" s="4">
        <v>29.3</v>
      </c>
      <c r="AU349" s="4">
        <v>12</v>
      </c>
      <c r="AV349" s="4">
        <v>9</v>
      </c>
      <c r="AW349" s="4" t="s">
        <v>413</v>
      </c>
      <c r="AX349" s="4">
        <v>1.6168</v>
      </c>
      <c r="AY349" s="4">
        <v>1.0354000000000001</v>
      </c>
      <c r="AZ349" s="4">
        <v>3.2168000000000001</v>
      </c>
      <c r="BA349" s="4">
        <v>13.836</v>
      </c>
      <c r="BB349" s="4">
        <v>17.22</v>
      </c>
      <c r="BC349" s="4">
        <v>1.24</v>
      </c>
      <c r="BD349" s="4">
        <v>10.57</v>
      </c>
      <c r="BE349" s="4">
        <v>3087.2750000000001</v>
      </c>
      <c r="BF349" s="4">
        <v>0.59199999999999997</v>
      </c>
      <c r="BG349" s="4">
        <v>10.074999999999999</v>
      </c>
      <c r="BH349" s="4">
        <v>4.4390000000000001</v>
      </c>
      <c r="BI349" s="4">
        <v>14.513</v>
      </c>
      <c r="BJ349" s="4">
        <v>8.7409999999999997</v>
      </c>
      <c r="BK349" s="4">
        <v>3.851</v>
      </c>
      <c r="BL349" s="4">
        <v>12.592000000000001</v>
      </c>
      <c r="BM349" s="4">
        <v>6.4000000000000003E-3</v>
      </c>
      <c r="BQ349" s="4">
        <v>1107.049</v>
      </c>
      <c r="BR349" s="4">
        <v>0.31953999999999999</v>
      </c>
      <c r="BS349" s="4">
        <v>-5</v>
      </c>
      <c r="BT349" s="4">
        <v>1.0849120000000001</v>
      </c>
      <c r="BU349" s="4">
        <v>7.8087580000000001</v>
      </c>
      <c r="BV349" s="4">
        <v>21.915222</v>
      </c>
    </row>
    <row r="350" spans="1:74" x14ac:dyDescent="0.25">
      <c r="A350" s="2">
        <v>42801</v>
      </c>
      <c r="B350" s="3">
        <v>0.6568036805555556</v>
      </c>
      <c r="C350" s="4">
        <v>13.032</v>
      </c>
      <c r="D350" s="4">
        <v>1.1999999999999999E-3</v>
      </c>
      <c r="E350" s="4">
        <v>12.337870000000001</v>
      </c>
      <c r="F350" s="4">
        <v>378.9</v>
      </c>
      <c r="G350" s="4">
        <v>139.19999999999999</v>
      </c>
      <c r="H350" s="4">
        <v>2</v>
      </c>
      <c r="J350" s="4">
        <v>4.6399999999999997</v>
      </c>
      <c r="K350" s="4">
        <v>0.89970000000000006</v>
      </c>
      <c r="L350" s="4">
        <v>11.7258</v>
      </c>
      <c r="M350" s="4">
        <v>1.1000000000000001E-3</v>
      </c>
      <c r="N350" s="4">
        <v>340.91399999999999</v>
      </c>
      <c r="O350" s="4">
        <v>125.2714</v>
      </c>
      <c r="P350" s="4">
        <v>466.2</v>
      </c>
      <c r="Q350" s="4">
        <v>295.78910000000002</v>
      </c>
      <c r="R350" s="4">
        <v>108.68989999999999</v>
      </c>
      <c r="S350" s="4">
        <v>404.5</v>
      </c>
      <c r="T350" s="4">
        <v>1.9692000000000001</v>
      </c>
      <c r="W350" s="4">
        <v>0</v>
      </c>
      <c r="X350" s="4">
        <v>4.1769999999999996</v>
      </c>
      <c r="Y350" s="4">
        <v>12.2</v>
      </c>
      <c r="Z350" s="4">
        <v>813</v>
      </c>
      <c r="AA350" s="4">
        <v>830</v>
      </c>
      <c r="AB350" s="4">
        <v>853</v>
      </c>
      <c r="AC350" s="4">
        <v>33</v>
      </c>
      <c r="AD350" s="4">
        <v>18.5</v>
      </c>
      <c r="AE350" s="4">
        <v>0.42</v>
      </c>
      <c r="AF350" s="4">
        <v>957</v>
      </c>
      <c r="AG350" s="4">
        <v>10</v>
      </c>
      <c r="AH350" s="4">
        <v>29</v>
      </c>
      <c r="AI350" s="4">
        <v>31</v>
      </c>
      <c r="AJ350" s="4">
        <v>190</v>
      </c>
      <c r="AK350" s="4">
        <v>192</v>
      </c>
      <c r="AL350" s="4">
        <v>3.5</v>
      </c>
      <c r="AM350" s="4">
        <v>195</v>
      </c>
      <c r="AN350" s="4" t="s">
        <v>155</v>
      </c>
      <c r="AO350" s="4">
        <v>2</v>
      </c>
      <c r="AP350" s="5">
        <v>0.86515046296296294</v>
      </c>
      <c r="AQ350" s="4">
        <v>47.163274000000001</v>
      </c>
      <c r="AR350" s="4">
        <v>-88.491757000000007</v>
      </c>
      <c r="AS350" s="4">
        <v>313.39999999999998</v>
      </c>
      <c r="AT350" s="4">
        <v>28.8</v>
      </c>
      <c r="AU350" s="4">
        <v>12</v>
      </c>
      <c r="AV350" s="4">
        <v>9</v>
      </c>
      <c r="AW350" s="4" t="s">
        <v>413</v>
      </c>
      <c r="AX350" s="4">
        <v>1.1708000000000001</v>
      </c>
      <c r="AY350" s="4">
        <v>1.1708000000000001</v>
      </c>
      <c r="AZ350" s="4">
        <v>2.7353999999999998</v>
      </c>
      <c r="BA350" s="4">
        <v>13.836</v>
      </c>
      <c r="BB350" s="4">
        <v>16.420000000000002</v>
      </c>
      <c r="BC350" s="4">
        <v>1.19</v>
      </c>
      <c r="BD350" s="4">
        <v>11.141999999999999</v>
      </c>
      <c r="BE350" s="4">
        <v>3087.3969999999999</v>
      </c>
      <c r="BF350" s="4">
        <v>0.186</v>
      </c>
      <c r="BG350" s="4">
        <v>9.4</v>
      </c>
      <c r="BH350" s="4">
        <v>3.4540000000000002</v>
      </c>
      <c r="BI350" s="4">
        <v>12.853999999999999</v>
      </c>
      <c r="BJ350" s="4">
        <v>8.1560000000000006</v>
      </c>
      <c r="BK350" s="4">
        <v>2.9969999999999999</v>
      </c>
      <c r="BL350" s="4">
        <v>11.153</v>
      </c>
      <c r="BM350" s="4">
        <v>1.6799999999999999E-2</v>
      </c>
      <c r="BQ350" s="4">
        <v>799.66600000000005</v>
      </c>
      <c r="BR350" s="4">
        <v>0.32484299999999999</v>
      </c>
      <c r="BS350" s="4">
        <v>-5</v>
      </c>
      <c r="BT350" s="4">
        <v>1.086805</v>
      </c>
      <c r="BU350" s="4">
        <v>7.9383509999999999</v>
      </c>
      <c r="BV350" s="4">
        <v>21.953461000000001</v>
      </c>
    </row>
    <row r="351" spans="1:74" x14ac:dyDescent="0.25">
      <c r="A351" s="2">
        <v>42801</v>
      </c>
      <c r="B351" s="3">
        <v>0.65681525462962964</v>
      </c>
      <c r="C351" s="4">
        <v>13.04</v>
      </c>
      <c r="D351" s="4">
        <v>-5.9999999999999995E-4</v>
      </c>
      <c r="E351" s="4">
        <v>-6.1698440000000003</v>
      </c>
      <c r="F351" s="4">
        <v>373.7</v>
      </c>
      <c r="G351" s="4">
        <v>130.9</v>
      </c>
      <c r="H351" s="4">
        <v>4.2</v>
      </c>
      <c r="J351" s="4">
        <v>3.16</v>
      </c>
      <c r="K351" s="4">
        <v>0.89980000000000004</v>
      </c>
      <c r="L351" s="4">
        <v>11.732799999999999</v>
      </c>
      <c r="M351" s="4">
        <v>0</v>
      </c>
      <c r="N351" s="4">
        <v>336.23950000000002</v>
      </c>
      <c r="O351" s="4">
        <v>117.822</v>
      </c>
      <c r="P351" s="4">
        <v>454.1</v>
      </c>
      <c r="Q351" s="4">
        <v>291.73329999999999</v>
      </c>
      <c r="R351" s="4">
        <v>102.2265</v>
      </c>
      <c r="S351" s="4">
        <v>394</v>
      </c>
      <c r="T351" s="4">
        <v>4.1623999999999999</v>
      </c>
      <c r="W351" s="4">
        <v>0</v>
      </c>
      <c r="X351" s="4">
        <v>2.8435999999999999</v>
      </c>
      <c r="Y351" s="4">
        <v>12.3</v>
      </c>
      <c r="Z351" s="4">
        <v>814</v>
      </c>
      <c r="AA351" s="4">
        <v>831</v>
      </c>
      <c r="AB351" s="4">
        <v>853</v>
      </c>
      <c r="AC351" s="4">
        <v>33</v>
      </c>
      <c r="AD351" s="4">
        <v>18.5</v>
      </c>
      <c r="AE351" s="4">
        <v>0.42</v>
      </c>
      <c r="AF351" s="4">
        <v>957</v>
      </c>
      <c r="AG351" s="4">
        <v>10</v>
      </c>
      <c r="AH351" s="4">
        <v>29</v>
      </c>
      <c r="AI351" s="4">
        <v>31</v>
      </c>
      <c r="AJ351" s="4">
        <v>190</v>
      </c>
      <c r="AK351" s="4">
        <v>192</v>
      </c>
      <c r="AL351" s="4">
        <v>3.7</v>
      </c>
      <c r="AM351" s="4">
        <v>195</v>
      </c>
      <c r="AN351" s="4" t="s">
        <v>155</v>
      </c>
      <c r="AO351" s="4">
        <v>2</v>
      </c>
      <c r="AP351" s="5">
        <v>0.86516203703703709</v>
      </c>
      <c r="AQ351" s="4">
        <v>47.163161000000002</v>
      </c>
      <c r="AR351" s="4">
        <v>-88.491820000000004</v>
      </c>
      <c r="AS351" s="4">
        <v>313.3</v>
      </c>
      <c r="AT351" s="4">
        <v>28.9</v>
      </c>
      <c r="AU351" s="4">
        <v>12</v>
      </c>
      <c r="AV351" s="4">
        <v>9</v>
      </c>
      <c r="AW351" s="4" t="s">
        <v>413</v>
      </c>
      <c r="AX351" s="4">
        <v>1.3353999999999999</v>
      </c>
      <c r="AY351" s="4">
        <v>1.1938</v>
      </c>
      <c r="AZ351" s="4">
        <v>2.7292000000000001</v>
      </c>
      <c r="BA351" s="4">
        <v>13.836</v>
      </c>
      <c r="BB351" s="4">
        <v>16.41</v>
      </c>
      <c r="BC351" s="4">
        <v>1.19</v>
      </c>
      <c r="BD351" s="4">
        <v>11.141</v>
      </c>
      <c r="BE351" s="4">
        <v>3087.6260000000002</v>
      </c>
      <c r="BF351" s="4">
        <v>0</v>
      </c>
      <c r="BG351" s="4">
        <v>9.266</v>
      </c>
      <c r="BH351" s="4">
        <v>3.2469999999999999</v>
      </c>
      <c r="BI351" s="4">
        <v>12.513</v>
      </c>
      <c r="BJ351" s="4">
        <v>8.0399999999999991</v>
      </c>
      <c r="BK351" s="4">
        <v>2.8170000000000002</v>
      </c>
      <c r="BL351" s="4">
        <v>10.856999999999999</v>
      </c>
      <c r="BM351" s="4">
        <v>3.56E-2</v>
      </c>
      <c r="BQ351" s="4">
        <v>544.12</v>
      </c>
      <c r="BR351" s="4">
        <v>0.297736</v>
      </c>
      <c r="BS351" s="4">
        <v>-5</v>
      </c>
      <c r="BT351" s="4">
        <v>1.0902829999999999</v>
      </c>
      <c r="BU351" s="4">
        <v>7.2759239999999998</v>
      </c>
      <c r="BV351" s="4">
        <v>22.023717000000001</v>
      </c>
    </row>
    <row r="352" spans="1:74" x14ac:dyDescent="0.25">
      <c r="A352" s="2">
        <v>42801</v>
      </c>
      <c r="B352" s="3">
        <v>0.65682682870370368</v>
      </c>
      <c r="C352" s="4">
        <v>13.04</v>
      </c>
      <c r="D352" s="4">
        <v>0</v>
      </c>
      <c r="E352" s="4">
        <v>0</v>
      </c>
      <c r="F352" s="4">
        <v>372.2</v>
      </c>
      <c r="G352" s="4">
        <v>125.7</v>
      </c>
      <c r="H352" s="4">
        <v>0.2</v>
      </c>
      <c r="J352" s="4">
        <v>2.74</v>
      </c>
      <c r="K352" s="4">
        <v>0.89970000000000006</v>
      </c>
      <c r="L352" s="4">
        <v>11.732699999999999</v>
      </c>
      <c r="M352" s="4">
        <v>0</v>
      </c>
      <c r="N352" s="4">
        <v>334.88650000000001</v>
      </c>
      <c r="O352" s="4">
        <v>113.0984</v>
      </c>
      <c r="P352" s="4">
        <v>448</v>
      </c>
      <c r="Q352" s="4">
        <v>290.55939999999998</v>
      </c>
      <c r="R352" s="4">
        <v>98.128200000000007</v>
      </c>
      <c r="S352" s="4">
        <v>388.7</v>
      </c>
      <c r="T352" s="4">
        <v>0.17829999999999999</v>
      </c>
      <c r="W352" s="4">
        <v>0</v>
      </c>
      <c r="X352" s="4">
        <v>2.4611000000000001</v>
      </c>
      <c r="Y352" s="4">
        <v>12.2</v>
      </c>
      <c r="Z352" s="4">
        <v>815</v>
      </c>
      <c r="AA352" s="4">
        <v>833</v>
      </c>
      <c r="AB352" s="4">
        <v>855</v>
      </c>
      <c r="AC352" s="4">
        <v>33</v>
      </c>
      <c r="AD352" s="4">
        <v>18.5</v>
      </c>
      <c r="AE352" s="4">
        <v>0.42</v>
      </c>
      <c r="AF352" s="4">
        <v>957</v>
      </c>
      <c r="AG352" s="4">
        <v>10</v>
      </c>
      <c r="AH352" s="4">
        <v>29</v>
      </c>
      <c r="AI352" s="4">
        <v>31</v>
      </c>
      <c r="AJ352" s="4">
        <v>190.8</v>
      </c>
      <c r="AK352" s="4">
        <v>192</v>
      </c>
      <c r="AL352" s="4">
        <v>3.6</v>
      </c>
      <c r="AM352" s="4">
        <v>195</v>
      </c>
      <c r="AN352" s="4" t="s">
        <v>155</v>
      </c>
      <c r="AO352" s="4">
        <v>2</v>
      </c>
      <c r="AP352" s="5">
        <v>0.86517361111111113</v>
      </c>
      <c r="AQ352" s="4">
        <v>47.163035000000001</v>
      </c>
      <c r="AR352" s="4">
        <v>-88.491838000000001</v>
      </c>
      <c r="AS352" s="4">
        <v>313.2</v>
      </c>
      <c r="AT352" s="4">
        <v>29.4</v>
      </c>
      <c r="AU352" s="4">
        <v>12</v>
      </c>
      <c r="AV352" s="4">
        <v>9</v>
      </c>
      <c r="AW352" s="4" t="s">
        <v>413</v>
      </c>
      <c r="AX352" s="4">
        <v>1.577</v>
      </c>
      <c r="AY352" s="4">
        <v>1</v>
      </c>
      <c r="AZ352" s="4">
        <v>2.7416</v>
      </c>
      <c r="BA352" s="4">
        <v>13.836</v>
      </c>
      <c r="BB352" s="4">
        <v>16.41</v>
      </c>
      <c r="BC352" s="4">
        <v>1.19</v>
      </c>
      <c r="BD352" s="4">
        <v>11.141999999999999</v>
      </c>
      <c r="BE352" s="4">
        <v>3087.7310000000002</v>
      </c>
      <c r="BF352" s="4">
        <v>0</v>
      </c>
      <c r="BG352" s="4">
        <v>9.2289999999999992</v>
      </c>
      <c r="BH352" s="4">
        <v>3.117</v>
      </c>
      <c r="BI352" s="4">
        <v>12.346</v>
      </c>
      <c r="BJ352" s="4">
        <v>8.0079999999999991</v>
      </c>
      <c r="BK352" s="4">
        <v>2.7040000000000002</v>
      </c>
      <c r="BL352" s="4">
        <v>10.712</v>
      </c>
      <c r="BM352" s="4">
        <v>1.5E-3</v>
      </c>
      <c r="BQ352" s="4">
        <v>470.93700000000001</v>
      </c>
      <c r="BR352" s="4">
        <v>0.27603499999999997</v>
      </c>
      <c r="BS352" s="4">
        <v>-5</v>
      </c>
      <c r="BT352" s="4">
        <v>1.0856779999999999</v>
      </c>
      <c r="BU352" s="4">
        <v>6.7456050000000003</v>
      </c>
      <c r="BV352" s="4">
        <v>21.930702</v>
      </c>
    </row>
    <row r="353" spans="1:74" x14ac:dyDescent="0.25">
      <c r="A353" s="2">
        <v>42801</v>
      </c>
      <c r="B353" s="3">
        <v>0.65683840277777772</v>
      </c>
      <c r="C353" s="4">
        <v>13.025</v>
      </c>
      <c r="D353" s="4">
        <v>0</v>
      </c>
      <c r="E353" s="4">
        <v>0</v>
      </c>
      <c r="F353" s="4">
        <v>372.9</v>
      </c>
      <c r="G353" s="4">
        <v>125.7</v>
      </c>
      <c r="H353" s="4">
        <v>4.8</v>
      </c>
      <c r="J353" s="4">
        <v>2.6</v>
      </c>
      <c r="K353" s="4">
        <v>0.89990000000000003</v>
      </c>
      <c r="L353" s="4">
        <v>11.7212</v>
      </c>
      <c r="M353" s="4">
        <v>0</v>
      </c>
      <c r="N353" s="4">
        <v>335.57839999999999</v>
      </c>
      <c r="O353" s="4">
        <v>113.11409999999999</v>
      </c>
      <c r="P353" s="4">
        <v>448.7</v>
      </c>
      <c r="Q353" s="4">
        <v>291.15960000000001</v>
      </c>
      <c r="R353" s="4">
        <v>98.141800000000003</v>
      </c>
      <c r="S353" s="4">
        <v>389.3</v>
      </c>
      <c r="T353" s="4">
        <v>4.7954999999999997</v>
      </c>
      <c r="W353" s="4">
        <v>0</v>
      </c>
      <c r="X353" s="4">
        <v>2.3397000000000001</v>
      </c>
      <c r="Y353" s="4">
        <v>12.3</v>
      </c>
      <c r="Z353" s="4">
        <v>813</v>
      </c>
      <c r="AA353" s="4">
        <v>829</v>
      </c>
      <c r="AB353" s="4">
        <v>853</v>
      </c>
      <c r="AC353" s="4">
        <v>33</v>
      </c>
      <c r="AD353" s="4">
        <v>18.5</v>
      </c>
      <c r="AE353" s="4">
        <v>0.42</v>
      </c>
      <c r="AF353" s="4">
        <v>957</v>
      </c>
      <c r="AG353" s="4">
        <v>10</v>
      </c>
      <c r="AH353" s="4">
        <v>29</v>
      </c>
      <c r="AI353" s="4">
        <v>31</v>
      </c>
      <c r="AJ353" s="4">
        <v>190.2</v>
      </c>
      <c r="AK353" s="4">
        <v>191.2</v>
      </c>
      <c r="AL353" s="4">
        <v>3.7</v>
      </c>
      <c r="AM353" s="4">
        <v>195</v>
      </c>
      <c r="AN353" s="4" t="s">
        <v>155</v>
      </c>
      <c r="AO353" s="4">
        <v>2</v>
      </c>
      <c r="AP353" s="5">
        <v>0.86518518518518517</v>
      </c>
      <c r="AQ353" s="4">
        <v>47.162900999999998</v>
      </c>
      <c r="AR353" s="4">
        <v>-88.491836000000006</v>
      </c>
      <c r="AS353" s="4">
        <v>313.10000000000002</v>
      </c>
      <c r="AT353" s="4">
        <v>30.4</v>
      </c>
      <c r="AU353" s="4">
        <v>12</v>
      </c>
      <c r="AV353" s="4">
        <v>9</v>
      </c>
      <c r="AW353" s="4" t="s">
        <v>413</v>
      </c>
      <c r="AX353" s="4">
        <v>1.9354</v>
      </c>
      <c r="AY353" s="4">
        <v>1.177</v>
      </c>
      <c r="AZ353" s="4">
        <v>3.1415999999999999</v>
      </c>
      <c r="BA353" s="4">
        <v>13.836</v>
      </c>
      <c r="BB353" s="4">
        <v>16.43</v>
      </c>
      <c r="BC353" s="4">
        <v>1.19</v>
      </c>
      <c r="BD353" s="4">
        <v>11.127000000000001</v>
      </c>
      <c r="BE353" s="4">
        <v>3087.62</v>
      </c>
      <c r="BF353" s="4">
        <v>0</v>
      </c>
      <c r="BG353" s="4">
        <v>9.2569999999999997</v>
      </c>
      <c r="BH353" s="4">
        <v>3.12</v>
      </c>
      <c r="BI353" s="4">
        <v>12.378</v>
      </c>
      <c r="BJ353" s="4">
        <v>8.032</v>
      </c>
      <c r="BK353" s="4">
        <v>2.7069999999999999</v>
      </c>
      <c r="BL353" s="4">
        <v>10.739000000000001</v>
      </c>
      <c r="BM353" s="4">
        <v>4.1000000000000002E-2</v>
      </c>
      <c r="BQ353" s="4">
        <v>448.13</v>
      </c>
      <c r="BR353" s="4">
        <v>0.35544399999999998</v>
      </c>
      <c r="BS353" s="4">
        <v>-5</v>
      </c>
      <c r="BT353" s="4">
        <v>1.087043</v>
      </c>
      <c r="BU353" s="4">
        <v>8.6861739999999994</v>
      </c>
      <c r="BV353" s="4">
        <v>21.958269000000001</v>
      </c>
    </row>
    <row r="354" spans="1:74" x14ac:dyDescent="0.25">
      <c r="A354" s="2">
        <v>42801</v>
      </c>
      <c r="B354" s="3">
        <v>0.65684997685185187</v>
      </c>
      <c r="C354" s="4">
        <v>12.571999999999999</v>
      </c>
      <c r="D354" s="4">
        <v>0</v>
      </c>
      <c r="E354" s="4">
        <v>0</v>
      </c>
      <c r="F354" s="4">
        <v>376.8</v>
      </c>
      <c r="G354" s="4">
        <v>120.5</v>
      </c>
      <c r="H354" s="4">
        <v>2.5</v>
      </c>
      <c r="J354" s="4">
        <v>2.6</v>
      </c>
      <c r="K354" s="4">
        <v>0.9032</v>
      </c>
      <c r="L354" s="4">
        <v>11.3545</v>
      </c>
      <c r="M354" s="4">
        <v>0</v>
      </c>
      <c r="N354" s="4">
        <v>340.32440000000003</v>
      </c>
      <c r="O354" s="4">
        <v>108.851</v>
      </c>
      <c r="P354" s="4">
        <v>449.2</v>
      </c>
      <c r="Q354" s="4">
        <v>295.27749999999997</v>
      </c>
      <c r="R354" s="4">
        <v>94.442899999999995</v>
      </c>
      <c r="S354" s="4">
        <v>389.7</v>
      </c>
      <c r="T354" s="4">
        <v>2.4742999999999999</v>
      </c>
      <c r="W354" s="4">
        <v>0</v>
      </c>
      <c r="X354" s="4">
        <v>2.3481999999999998</v>
      </c>
      <c r="Y354" s="4">
        <v>12.2</v>
      </c>
      <c r="Z354" s="4">
        <v>812</v>
      </c>
      <c r="AA354" s="4">
        <v>829</v>
      </c>
      <c r="AB354" s="4">
        <v>852</v>
      </c>
      <c r="AC354" s="4">
        <v>33</v>
      </c>
      <c r="AD354" s="4">
        <v>18.5</v>
      </c>
      <c r="AE354" s="4">
        <v>0.42</v>
      </c>
      <c r="AF354" s="4">
        <v>957</v>
      </c>
      <c r="AG354" s="4">
        <v>10</v>
      </c>
      <c r="AH354" s="4">
        <v>29</v>
      </c>
      <c r="AI354" s="4">
        <v>31</v>
      </c>
      <c r="AJ354" s="4">
        <v>190</v>
      </c>
      <c r="AK354" s="4">
        <v>191</v>
      </c>
      <c r="AL354" s="4">
        <v>3.6</v>
      </c>
      <c r="AM354" s="4">
        <v>195</v>
      </c>
      <c r="AN354" s="4" t="s">
        <v>155</v>
      </c>
      <c r="AO354" s="4">
        <v>2</v>
      </c>
      <c r="AP354" s="5">
        <v>0.86519675925925921</v>
      </c>
      <c r="AQ354" s="4">
        <v>47.162765</v>
      </c>
      <c r="AR354" s="4">
        <v>-88.491817999999995</v>
      </c>
      <c r="AS354" s="4">
        <v>313.10000000000002</v>
      </c>
      <c r="AT354" s="4">
        <v>31.6</v>
      </c>
      <c r="AU354" s="4">
        <v>12</v>
      </c>
      <c r="AV354" s="4">
        <v>8</v>
      </c>
      <c r="AW354" s="4" t="s">
        <v>417</v>
      </c>
      <c r="AX354" s="4">
        <v>2.0354000000000001</v>
      </c>
      <c r="AY354" s="4">
        <v>1.323</v>
      </c>
      <c r="AZ354" s="4">
        <v>3.1876000000000002</v>
      </c>
      <c r="BA354" s="4">
        <v>13.836</v>
      </c>
      <c r="BB354" s="4">
        <v>16.989999999999998</v>
      </c>
      <c r="BC354" s="4">
        <v>1.23</v>
      </c>
      <c r="BD354" s="4">
        <v>10.723000000000001</v>
      </c>
      <c r="BE354" s="4">
        <v>3088.0189999999998</v>
      </c>
      <c r="BF354" s="4">
        <v>0</v>
      </c>
      <c r="BG354" s="4">
        <v>9.6929999999999996</v>
      </c>
      <c r="BH354" s="4">
        <v>3.1</v>
      </c>
      <c r="BI354" s="4">
        <v>12.792999999999999</v>
      </c>
      <c r="BJ354" s="4">
        <v>8.41</v>
      </c>
      <c r="BK354" s="4">
        <v>2.69</v>
      </c>
      <c r="BL354" s="4">
        <v>11.099</v>
      </c>
      <c r="BM354" s="4">
        <v>2.1899999999999999E-2</v>
      </c>
      <c r="BQ354" s="4">
        <v>464.34899999999999</v>
      </c>
      <c r="BR354" s="4">
        <v>0.37591200000000002</v>
      </c>
      <c r="BS354" s="4">
        <v>-5</v>
      </c>
      <c r="BT354" s="4">
        <v>1.0880000000000001</v>
      </c>
      <c r="BU354" s="4">
        <v>9.1863499999999991</v>
      </c>
      <c r="BV354" s="4">
        <v>21.977599999999999</v>
      </c>
    </row>
    <row r="355" spans="1:74" x14ac:dyDescent="0.25">
      <c r="A355" s="2">
        <v>42801</v>
      </c>
      <c r="B355" s="3">
        <v>0.65686155092592591</v>
      </c>
      <c r="C355" s="4">
        <v>12.44</v>
      </c>
      <c r="D355" s="4">
        <v>2.2000000000000001E-3</v>
      </c>
      <c r="E355" s="4">
        <v>22.181515000000001</v>
      </c>
      <c r="F355" s="4">
        <v>382.3</v>
      </c>
      <c r="G355" s="4">
        <v>114</v>
      </c>
      <c r="H355" s="4">
        <v>0.5</v>
      </c>
      <c r="J355" s="4">
        <v>2.73</v>
      </c>
      <c r="K355" s="4">
        <v>0.90400000000000003</v>
      </c>
      <c r="L355" s="4">
        <v>11.2461</v>
      </c>
      <c r="M355" s="4">
        <v>2E-3</v>
      </c>
      <c r="N355" s="4">
        <v>345.57010000000002</v>
      </c>
      <c r="O355" s="4">
        <v>103.06059999999999</v>
      </c>
      <c r="P355" s="4">
        <v>448.6</v>
      </c>
      <c r="Q355" s="4">
        <v>300.13</v>
      </c>
      <c r="R355" s="4">
        <v>89.508899999999997</v>
      </c>
      <c r="S355" s="4">
        <v>389.6</v>
      </c>
      <c r="T355" s="4">
        <v>0.48080000000000001</v>
      </c>
      <c r="W355" s="4">
        <v>0</v>
      </c>
      <c r="X355" s="4">
        <v>2.4636</v>
      </c>
      <c r="Y355" s="4">
        <v>12.2</v>
      </c>
      <c r="Z355" s="4">
        <v>814</v>
      </c>
      <c r="AA355" s="4">
        <v>830</v>
      </c>
      <c r="AB355" s="4">
        <v>853</v>
      </c>
      <c r="AC355" s="4">
        <v>33.799999999999997</v>
      </c>
      <c r="AD355" s="4">
        <v>18.93</v>
      </c>
      <c r="AE355" s="4">
        <v>0.43</v>
      </c>
      <c r="AF355" s="4">
        <v>957</v>
      </c>
      <c r="AG355" s="4">
        <v>10</v>
      </c>
      <c r="AH355" s="4">
        <v>29.760999999999999</v>
      </c>
      <c r="AI355" s="4">
        <v>31</v>
      </c>
      <c r="AJ355" s="4">
        <v>190</v>
      </c>
      <c r="AK355" s="4">
        <v>191</v>
      </c>
      <c r="AL355" s="4">
        <v>3.7</v>
      </c>
      <c r="AM355" s="4">
        <v>195</v>
      </c>
      <c r="AN355" s="4" t="s">
        <v>155</v>
      </c>
      <c r="AO355" s="4">
        <v>2</v>
      </c>
      <c r="AP355" s="5">
        <v>0.86520833333333336</v>
      </c>
      <c r="AQ355" s="4">
        <v>47.162626000000003</v>
      </c>
      <c r="AR355" s="4">
        <v>-88.491780000000006</v>
      </c>
      <c r="AS355" s="4">
        <v>313</v>
      </c>
      <c r="AT355" s="4">
        <v>32.799999999999997</v>
      </c>
      <c r="AU355" s="4">
        <v>12</v>
      </c>
      <c r="AV355" s="4">
        <v>8</v>
      </c>
      <c r="AW355" s="4" t="s">
        <v>417</v>
      </c>
      <c r="AX355" s="4">
        <v>2.1</v>
      </c>
      <c r="AY355" s="4">
        <v>1.0708</v>
      </c>
      <c r="AZ355" s="4">
        <v>2.8708</v>
      </c>
      <c r="BA355" s="4">
        <v>13.836</v>
      </c>
      <c r="BB355" s="4">
        <v>17.16</v>
      </c>
      <c r="BC355" s="4">
        <v>1.24</v>
      </c>
      <c r="BD355" s="4">
        <v>10.615</v>
      </c>
      <c r="BE355" s="4">
        <v>3087.6239999999998</v>
      </c>
      <c r="BF355" s="4">
        <v>0.35</v>
      </c>
      <c r="BG355" s="4">
        <v>9.9359999999999999</v>
      </c>
      <c r="BH355" s="4">
        <v>2.9630000000000001</v>
      </c>
      <c r="BI355" s="4">
        <v>12.898999999999999</v>
      </c>
      <c r="BJ355" s="4">
        <v>8.6289999999999996</v>
      </c>
      <c r="BK355" s="4">
        <v>2.5739999999999998</v>
      </c>
      <c r="BL355" s="4">
        <v>11.202999999999999</v>
      </c>
      <c r="BM355" s="4">
        <v>4.3E-3</v>
      </c>
      <c r="BQ355" s="4">
        <v>491.81099999999998</v>
      </c>
      <c r="BR355" s="4">
        <v>0.38313199999999997</v>
      </c>
      <c r="BS355" s="4">
        <v>-5</v>
      </c>
      <c r="BT355" s="4">
        <v>1.0872390000000001</v>
      </c>
      <c r="BU355" s="4">
        <v>9.3627880000000001</v>
      </c>
      <c r="BV355" s="4">
        <v>21.962228</v>
      </c>
    </row>
    <row r="356" spans="1:74" x14ac:dyDescent="0.25">
      <c r="A356" s="2">
        <v>42801</v>
      </c>
      <c r="B356" s="3">
        <v>0.65687312500000006</v>
      </c>
      <c r="C356" s="4">
        <v>12.82</v>
      </c>
      <c r="D356" s="4">
        <v>1.9E-3</v>
      </c>
      <c r="E356" s="4">
        <v>18.55</v>
      </c>
      <c r="F356" s="4">
        <v>389.2</v>
      </c>
      <c r="G356" s="4">
        <v>114.1</v>
      </c>
      <c r="H356" s="4">
        <v>5.9</v>
      </c>
      <c r="J356" s="4">
        <v>3.33</v>
      </c>
      <c r="K356" s="4">
        <v>0.90129999999999999</v>
      </c>
      <c r="L356" s="4">
        <v>11.5543</v>
      </c>
      <c r="M356" s="4">
        <v>1.6999999999999999E-3</v>
      </c>
      <c r="N356" s="4">
        <v>350.7971</v>
      </c>
      <c r="O356" s="4">
        <v>102.8262</v>
      </c>
      <c r="P356" s="4">
        <v>453.6</v>
      </c>
      <c r="Q356" s="4">
        <v>304.76589999999999</v>
      </c>
      <c r="R356" s="4">
        <v>89.333399999999997</v>
      </c>
      <c r="S356" s="4">
        <v>394.1</v>
      </c>
      <c r="T356" s="4">
        <v>5.8929</v>
      </c>
      <c r="W356" s="4">
        <v>0</v>
      </c>
      <c r="X356" s="4">
        <v>3.0021</v>
      </c>
      <c r="Y356" s="4">
        <v>12.3</v>
      </c>
      <c r="Z356" s="4">
        <v>814</v>
      </c>
      <c r="AA356" s="4">
        <v>831</v>
      </c>
      <c r="AB356" s="4">
        <v>853</v>
      </c>
      <c r="AC356" s="4">
        <v>34</v>
      </c>
      <c r="AD356" s="4">
        <v>19.059999999999999</v>
      </c>
      <c r="AE356" s="4">
        <v>0.44</v>
      </c>
      <c r="AF356" s="4">
        <v>957</v>
      </c>
      <c r="AG356" s="4">
        <v>10</v>
      </c>
      <c r="AH356" s="4">
        <v>30</v>
      </c>
      <c r="AI356" s="4">
        <v>31</v>
      </c>
      <c r="AJ356" s="4">
        <v>190</v>
      </c>
      <c r="AK356" s="4">
        <v>191</v>
      </c>
      <c r="AL356" s="4">
        <v>3.8</v>
      </c>
      <c r="AM356" s="4">
        <v>195.3</v>
      </c>
      <c r="AN356" s="4" t="s">
        <v>155</v>
      </c>
      <c r="AO356" s="4">
        <v>2</v>
      </c>
      <c r="AP356" s="5">
        <v>0.86521990740740751</v>
      </c>
      <c r="AQ356" s="4">
        <v>47.162486000000001</v>
      </c>
      <c r="AR356" s="4">
        <v>-88.491739999999993</v>
      </c>
      <c r="AS356" s="4">
        <v>312.8</v>
      </c>
      <c r="AT356" s="4">
        <v>33.799999999999997</v>
      </c>
      <c r="AU356" s="4">
        <v>12</v>
      </c>
      <c r="AV356" s="4">
        <v>8</v>
      </c>
      <c r="AW356" s="4" t="s">
        <v>417</v>
      </c>
      <c r="AX356" s="4">
        <v>2.1353650000000002</v>
      </c>
      <c r="AY356" s="4">
        <v>1.270729</v>
      </c>
      <c r="AZ356" s="4">
        <v>3.0353650000000001</v>
      </c>
      <c r="BA356" s="4">
        <v>13.836</v>
      </c>
      <c r="BB356" s="4">
        <v>16.68</v>
      </c>
      <c r="BC356" s="4">
        <v>1.21</v>
      </c>
      <c r="BD356" s="4">
        <v>10.952999999999999</v>
      </c>
      <c r="BE356" s="4">
        <v>3087.2910000000002</v>
      </c>
      <c r="BF356" s="4">
        <v>0.28399999999999997</v>
      </c>
      <c r="BG356" s="4">
        <v>9.8160000000000007</v>
      </c>
      <c r="BH356" s="4">
        <v>2.8769999999999998</v>
      </c>
      <c r="BI356" s="4">
        <v>12.693</v>
      </c>
      <c r="BJ356" s="4">
        <v>8.5280000000000005</v>
      </c>
      <c r="BK356" s="4">
        <v>2.5</v>
      </c>
      <c r="BL356" s="4">
        <v>11.028</v>
      </c>
      <c r="BM356" s="4">
        <v>5.1200000000000002E-2</v>
      </c>
      <c r="BQ356" s="4">
        <v>583.255</v>
      </c>
      <c r="BR356" s="4">
        <v>0.385239</v>
      </c>
      <c r="BS356" s="4">
        <v>-5</v>
      </c>
      <c r="BT356" s="4">
        <v>1.090044</v>
      </c>
      <c r="BU356" s="4">
        <v>9.4142779999999995</v>
      </c>
      <c r="BV356" s="4">
        <v>22.018889000000001</v>
      </c>
    </row>
    <row r="357" spans="1:74" x14ac:dyDescent="0.25">
      <c r="A357" s="2">
        <v>42801</v>
      </c>
      <c r="B357" s="3">
        <v>0.6568846990740741</v>
      </c>
      <c r="C357" s="4">
        <v>12.938000000000001</v>
      </c>
      <c r="D357" s="4">
        <v>5.9999999999999995E-4</v>
      </c>
      <c r="E357" s="4">
        <v>5.9382820000000001</v>
      </c>
      <c r="F357" s="4">
        <v>390</v>
      </c>
      <c r="G357" s="4">
        <v>114.3</v>
      </c>
      <c r="H357" s="4">
        <v>0.7</v>
      </c>
      <c r="J357" s="4">
        <v>3.18</v>
      </c>
      <c r="K357" s="4">
        <v>0.90039999999999998</v>
      </c>
      <c r="L357" s="4">
        <v>11.6494</v>
      </c>
      <c r="M357" s="4">
        <v>5.0000000000000001E-4</v>
      </c>
      <c r="N357" s="4">
        <v>351.149</v>
      </c>
      <c r="O357" s="4">
        <v>102.91370000000001</v>
      </c>
      <c r="P357" s="4">
        <v>454.1</v>
      </c>
      <c r="Q357" s="4">
        <v>305.07159999999999</v>
      </c>
      <c r="R357" s="4">
        <v>89.409499999999994</v>
      </c>
      <c r="S357" s="4">
        <v>394.5</v>
      </c>
      <c r="T357" s="4">
        <v>0.72529999999999994</v>
      </c>
      <c r="W357" s="4">
        <v>0</v>
      </c>
      <c r="X357" s="4">
        <v>2.8672</v>
      </c>
      <c r="Y357" s="4">
        <v>12.2</v>
      </c>
      <c r="Z357" s="4">
        <v>816</v>
      </c>
      <c r="AA357" s="4">
        <v>833</v>
      </c>
      <c r="AB357" s="4">
        <v>855</v>
      </c>
      <c r="AC357" s="4">
        <v>34</v>
      </c>
      <c r="AD357" s="4">
        <v>19.059999999999999</v>
      </c>
      <c r="AE357" s="4">
        <v>0.44</v>
      </c>
      <c r="AF357" s="4">
        <v>957</v>
      </c>
      <c r="AG357" s="4">
        <v>10</v>
      </c>
      <c r="AH357" s="4">
        <v>30</v>
      </c>
      <c r="AI357" s="4">
        <v>31</v>
      </c>
      <c r="AJ357" s="4">
        <v>190</v>
      </c>
      <c r="AK357" s="4">
        <v>191</v>
      </c>
      <c r="AL357" s="4">
        <v>3.6</v>
      </c>
      <c r="AM357" s="4">
        <v>195.7</v>
      </c>
      <c r="AN357" s="4" t="s">
        <v>155</v>
      </c>
      <c r="AO357" s="4">
        <v>2</v>
      </c>
      <c r="AP357" s="5">
        <v>0.86523148148148143</v>
      </c>
      <c r="AQ357" s="4">
        <v>47.162343</v>
      </c>
      <c r="AR357" s="4">
        <v>-88.491690000000006</v>
      </c>
      <c r="AS357" s="4">
        <v>312.7</v>
      </c>
      <c r="AT357" s="4">
        <v>34.700000000000003</v>
      </c>
      <c r="AU357" s="4">
        <v>12</v>
      </c>
      <c r="AV357" s="4">
        <v>8</v>
      </c>
      <c r="AW357" s="4" t="s">
        <v>417</v>
      </c>
      <c r="AX357" s="4">
        <v>2.2000000000000002</v>
      </c>
      <c r="AY357" s="4">
        <v>1.4</v>
      </c>
      <c r="AZ357" s="4">
        <v>3.1</v>
      </c>
      <c r="BA357" s="4">
        <v>13.836</v>
      </c>
      <c r="BB357" s="4">
        <v>16.53</v>
      </c>
      <c r="BC357" s="4">
        <v>1.2</v>
      </c>
      <c r="BD357" s="4">
        <v>11.064</v>
      </c>
      <c r="BE357" s="4">
        <v>3087.6480000000001</v>
      </c>
      <c r="BF357" s="4">
        <v>0.09</v>
      </c>
      <c r="BG357" s="4">
        <v>9.7469999999999999</v>
      </c>
      <c r="BH357" s="4">
        <v>2.8570000000000002</v>
      </c>
      <c r="BI357" s="4">
        <v>12.603</v>
      </c>
      <c r="BJ357" s="4">
        <v>8.468</v>
      </c>
      <c r="BK357" s="4">
        <v>2.4820000000000002</v>
      </c>
      <c r="BL357" s="4">
        <v>10.949</v>
      </c>
      <c r="BM357" s="4">
        <v>6.1999999999999998E-3</v>
      </c>
      <c r="BQ357" s="4">
        <v>552.57000000000005</v>
      </c>
      <c r="BR357" s="4">
        <v>0.39108799999999999</v>
      </c>
      <c r="BS357" s="4">
        <v>-5</v>
      </c>
      <c r="BT357" s="4">
        <v>1.0879559999999999</v>
      </c>
      <c r="BU357" s="4">
        <v>9.5572130000000008</v>
      </c>
      <c r="BV357" s="4">
        <v>21.976711000000002</v>
      </c>
    </row>
    <row r="358" spans="1:74" x14ac:dyDescent="0.25">
      <c r="A358" s="2">
        <v>42801</v>
      </c>
      <c r="B358" s="3">
        <v>0.65689627314814814</v>
      </c>
      <c r="C358" s="4">
        <v>12.733000000000001</v>
      </c>
      <c r="D358" s="4">
        <v>-2.5000000000000001E-3</v>
      </c>
      <c r="E358" s="4">
        <v>-25.364291000000001</v>
      </c>
      <c r="F358" s="4">
        <v>390</v>
      </c>
      <c r="G358" s="4">
        <v>114.8</v>
      </c>
      <c r="H358" s="4">
        <v>4.4000000000000004</v>
      </c>
      <c r="J358" s="4">
        <v>2.84</v>
      </c>
      <c r="K358" s="4">
        <v>0.90190000000000003</v>
      </c>
      <c r="L358" s="4">
        <v>11.4838</v>
      </c>
      <c r="M358" s="4">
        <v>0</v>
      </c>
      <c r="N358" s="4">
        <v>351.79070000000002</v>
      </c>
      <c r="O358" s="4">
        <v>103.5663</v>
      </c>
      <c r="P358" s="4">
        <v>455.4</v>
      </c>
      <c r="Q358" s="4">
        <v>305.62920000000003</v>
      </c>
      <c r="R358" s="4">
        <v>89.976500000000001</v>
      </c>
      <c r="S358" s="4">
        <v>395.6</v>
      </c>
      <c r="T358" s="4">
        <v>4.3785999999999996</v>
      </c>
      <c r="W358" s="4">
        <v>0</v>
      </c>
      <c r="X358" s="4">
        <v>2.5573000000000001</v>
      </c>
      <c r="Y358" s="4">
        <v>12.3</v>
      </c>
      <c r="Z358" s="4">
        <v>816</v>
      </c>
      <c r="AA358" s="4">
        <v>832</v>
      </c>
      <c r="AB358" s="4">
        <v>855</v>
      </c>
      <c r="AC358" s="4">
        <v>34</v>
      </c>
      <c r="AD358" s="4">
        <v>19.059999999999999</v>
      </c>
      <c r="AE358" s="4">
        <v>0.44</v>
      </c>
      <c r="AF358" s="4">
        <v>957</v>
      </c>
      <c r="AG358" s="4">
        <v>10</v>
      </c>
      <c r="AH358" s="4">
        <v>30</v>
      </c>
      <c r="AI358" s="4">
        <v>31</v>
      </c>
      <c r="AJ358" s="4">
        <v>190.8</v>
      </c>
      <c r="AK358" s="4">
        <v>191</v>
      </c>
      <c r="AL358" s="4">
        <v>3.8</v>
      </c>
      <c r="AM358" s="4">
        <v>196</v>
      </c>
      <c r="AN358" s="4" t="s">
        <v>155</v>
      </c>
      <c r="AO358" s="4">
        <v>2</v>
      </c>
      <c r="AP358" s="5">
        <v>0.86524305555555558</v>
      </c>
      <c r="AQ358" s="4">
        <v>47.162201000000003</v>
      </c>
      <c r="AR358" s="4">
        <v>-88.491630999999998</v>
      </c>
      <c r="AS358" s="4">
        <v>312.7</v>
      </c>
      <c r="AT358" s="4">
        <v>35.299999999999997</v>
      </c>
      <c r="AU358" s="4">
        <v>12</v>
      </c>
      <c r="AV358" s="4">
        <v>8</v>
      </c>
      <c r="AW358" s="4" t="s">
        <v>417</v>
      </c>
      <c r="AX358" s="4">
        <v>2.2353999999999998</v>
      </c>
      <c r="AY358" s="4">
        <v>1.2584</v>
      </c>
      <c r="AZ358" s="4">
        <v>3.0291999999999999</v>
      </c>
      <c r="BA358" s="4">
        <v>13.836</v>
      </c>
      <c r="BB358" s="4">
        <v>16.79</v>
      </c>
      <c r="BC358" s="4">
        <v>1.21</v>
      </c>
      <c r="BD358" s="4">
        <v>10.874000000000001</v>
      </c>
      <c r="BE358" s="4">
        <v>3087.8449999999998</v>
      </c>
      <c r="BF358" s="4">
        <v>0</v>
      </c>
      <c r="BG358" s="4">
        <v>9.9060000000000006</v>
      </c>
      <c r="BH358" s="4">
        <v>2.9159999999999999</v>
      </c>
      <c r="BI358" s="4">
        <v>12.821999999999999</v>
      </c>
      <c r="BJ358" s="4">
        <v>8.6059999999999999</v>
      </c>
      <c r="BK358" s="4">
        <v>2.5339999999999998</v>
      </c>
      <c r="BL358" s="4">
        <v>11.14</v>
      </c>
      <c r="BM358" s="4">
        <v>3.8300000000000001E-2</v>
      </c>
      <c r="BQ358" s="4">
        <v>499.98700000000002</v>
      </c>
      <c r="BR358" s="4">
        <v>0.39376100000000003</v>
      </c>
      <c r="BS358" s="4">
        <v>-5</v>
      </c>
      <c r="BT358" s="4">
        <v>1.089283</v>
      </c>
      <c r="BU358" s="4">
        <v>9.6225349999999992</v>
      </c>
      <c r="BV358" s="4">
        <v>22.003516999999999</v>
      </c>
    </row>
    <row r="359" spans="1:74" x14ac:dyDescent="0.25">
      <c r="A359" s="2">
        <v>42801</v>
      </c>
      <c r="B359" s="3">
        <v>0.65690784722222217</v>
      </c>
      <c r="C359" s="4">
        <v>9.6310000000000002</v>
      </c>
      <c r="D359" s="4">
        <v>-1.0500000000000001E-2</v>
      </c>
      <c r="E359" s="4">
        <v>-105.125</v>
      </c>
      <c r="F359" s="4">
        <v>395.7</v>
      </c>
      <c r="G359" s="4">
        <v>115.5</v>
      </c>
      <c r="H359" s="4">
        <v>3.2</v>
      </c>
      <c r="J359" s="4">
        <v>2.81</v>
      </c>
      <c r="K359" s="4">
        <v>0.92510000000000003</v>
      </c>
      <c r="L359" s="4">
        <v>8.9092000000000002</v>
      </c>
      <c r="M359" s="4">
        <v>0</v>
      </c>
      <c r="N359" s="4">
        <v>366.01220000000001</v>
      </c>
      <c r="O359" s="4">
        <v>106.84529999999999</v>
      </c>
      <c r="P359" s="4">
        <v>472.9</v>
      </c>
      <c r="Q359" s="4">
        <v>317.98450000000003</v>
      </c>
      <c r="R359" s="4">
        <v>92.825199999999995</v>
      </c>
      <c r="S359" s="4">
        <v>410.8</v>
      </c>
      <c r="T359" s="4">
        <v>3.1574</v>
      </c>
      <c r="W359" s="4">
        <v>0</v>
      </c>
      <c r="X359" s="4">
        <v>2.6004</v>
      </c>
      <c r="Y359" s="4">
        <v>12.2</v>
      </c>
      <c r="Z359" s="4">
        <v>815</v>
      </c>
      <c r="AA359" s="4">
        <v>832</v>
      </c>
      <c r="AB359" s="4">
        <v>854</v>
      </c>
      <c r="AC359" s="4">
        <v>34</v>
      </c>
      <c r="AD359" s="4">
        <v>19.059999999999999</v>
      </c>
      <c r="AE359" s="4">
        <v>0.44</v>
      </c>
      <c r="AF359" s="4">
        <v>957</v>
      </c>
      <c r="AG359" s="4">
        <v>10</v>
      </c>
      <c r="AH359" s="4">
        <v>30</v>
      </c>
      <c r="AI359" s="4">
        <v>31</v>
      </c>
      <c r="AJ359" s="4">
        <v>191</v>
      </c>
      <c r="AK359" s="4">
        <v>191</v>
      </c>
      <c r="AL359" s="4">
        <v>3.7</v>
      </c>
      <c r="AM359" s="4">
        <v>196</v>
      </c>
      <c r="AN359" s="4" t="s">
        <v>155</v>
      </c>
      <c r="AO359" s="4">
        <v>2</v>
      </c>
      <c r="AP359" s="5">
        <v>0.86525462962962962</v>
      </c>
      <c r="AQ359" s="4">
        <v>47.162056</v>
      </c>
      <c r="AR359" s="4">
        <v>-88.491566000000006</v>
      </c>
      <c r="AS359" s="4">
        <v>312.7</v>
      </c>
      <c r="AT359" s="4">
        <v>36.1</v>
      </c>
      <c r="AU359" s="4">
        <v>12</v>
      </c>
      <c r="AV359" s="4">
        <v>8</v>
      </c>
      <c r="AW359" s="4" t="s">
        <v>417</v>
      </c>
      <c r="AX359" s="4">
        <v>2.2999999999999998</v>
      </c>
      <c r="AY359" s="4">
        <v>1</v>
      </c>
      <c r="AZ359" s="4">
        <v>2.9</v>
      </c>
      <c r="BA359" s="4">
        <v>13.836</v>
      </c>
      <c r="BB359" s="4">
        <v>21.91</v>
      </c>
      <c r="BC359" s="4">
        <v>1.58</v>
      </c>
      <c r="BD359" s="4">
        <v>8.1</v>
      </c>
      <c r="BE359" s="4">
        <v>3090.9609999999998</v>
      </c>
      <c r="BF359" s="4">
        <v>0</v>
      </c>
      <c r="BG359" s="4">
        <v>13.298</v>
      </c>
      <c r="BH359" s="4">
        <v>3.8820000000000001</v>
      </c>
      <c r="BI359" s="4">
        <v>17.18</v>
      </c>
      <c r="BJ359" s="4">
        <v>11.553000000000001</v>
      </c>
      <c r="BK359" s="4">
        <v>3.3730000000000002</v>
      </c>
      <c r="BL359" s="4">
        <v>14.926</v>
      </c>
      <c r="BM359" s="4">
        <v>3.56E-2</v>
      </c>
      <c r="BQ359" s="4">
        <v>655.99199999999996</v>
      </c>
      <c r="BR359" s="4">
        <v>0.317139</v>
      </c>
      <c r="BS359" s="4">
        <v>-5</v>
      </c>
      <c r="BT359" s="4">
        <v>1.0892390000000001</v>
      </c>
      <c r="BU359" s="4">
        <v>7.7500840000000002</v>
      </c>
      <c r="BV359" s="4">
        <v>22.002628000000001</v>
      </c>
    </row>
    <row r="360" spans="1:74" x14ac:dyDescent="0.25">
      <c r="A360" s="2">
        <v>42801</v>
      </c>
      <c r="B360" s="3">
        <v>0.65691942129629632</v>
      </c>
      <c r="C360" s="4">
        <v>8.8149999999999995</v>
      </c>
      <c r="D360" s="4">
        <v>2E-3</v>
      </c>
      <c r="E360" s="4">
        <v>19.875</v>
      </c>
      <c r="F360" s="4">
        <v>405.7</v>
      </c>
      <c r="G360" s="4">
        <v>119.6</v>
      </c>
      <c r="H360" s="4">
        <v>0.9</v>
      </c>
      <c r="J360" s="4">
        <v>4.42</v>
      </c>
      <c r="K360" s="4">
        <v>0.93130000000000002</v>
      </c>
      <c r="L360" s="4">
        <v>8.2096999999999998</v>
      </c>
      <c r="M360" s="4">
        <v>1.9E-3</v>
      </c>
      <c r="N360" s="4">
        <v>377.87810000000002</v>
      </c>
      <c r="O360" s="4">
        <v>111.4002</v>
      </c>
      <c r="P360" s="4">
        <v>489.3</v>
      </c>
      <c r="Q360" s="4">
        <v>328.29340000000002</v>
      </c>
      <c r="R360" s="4">
        <v>96.782399999999996</v>
      </c>
      <c r="S360" s="4">
        <v>425.1</v>
      </c>
      <c r="T360" s="4">
        <v>0.91910000000000003</v>
      </c>
      <c r="W360" s="4">
        <v>0</v>
      </c>
      <c r="X360" s="4">
        <v>4.1170999999999998</v>
      </c>
      <c r="Y360" s="4">
        <v>12.2</v>
      </c>
      <c r="Z360" s="4">
        <v>811</v>
      </c>
      <c r="AA360" s="4">
        <v>827</v>
      </c>
      <c r="AB360" s="4">
        <v>849</v>
      </c>
      <c r="AC360" s="4">
        <v>34</v>
      </c>
      <c r="AD360" s="4">
        <v>19.059999999999999</v>
      </c>
      <c r="AE360" s="4">
        <v>0.44</v>
      </c>
      <c r="AF360" s="4">
        <v>957</v>
      </c>
      <c r="AG360" s="4">
        <v>10</v>
      </c>
      <c r="AH360" s="4">
        <v>30</v>
      </c>
      <c r="AI360" s="4">
        <v>31</v>
      </c>
      <c r="AJ360" s="4">
        <v>191</v>
      </c>
      <c r="AK360" s="4">
        <v>191.8</v>
      </c>
      <c r="AL360" s="4">
        <v>3.7</v>
      </c>
      <c r="AM360" s="4">
        <v>196</v>
      </c>
      <c r="AN360" s="4" t="s">
        <v>155</v>
      </c>
      <c r="AO360" s="4">
        <v>2</v>
      </c>
      <c r="AP360" s="5">
        <v>0.86526620370370377</v>
      </c>
      <c r="AQ360" s="4">
        <v>47.161911000000003</v>
      </c>
      <c r="AR360" s="4">
        <v>-88.491494000000003</v>
      </c>
      <c r="AS360" s="4">
        <v>312.8</v>
      </c>
      <c r="AT360" s="4">
        <v>36.9</v>
      </c>
      <c r="AU360" s="4">
        <v>12</v>
      </c>
      <c r="AV360" s="4">
        <v>8</v>
      </c>
      <c r="AW360" s="4" t="s">
        <v>417</v>
      </c>
      <c r="AX360" s="4">
        <v>2.0167999999999999</v>
      </c>
      <c r="AY360" s="4">
        <v>1.0708</v>
      </c>
      <c r="AZ360" s="4">
        <v>2.9</v>
      </c>
      <c r="BA360" s="4">
        <v>13.836</v>
      </c>
      <c r="BB360" s="4">
        <v>23.85</v>
      </c>
      <c r="BC360" s="4">
        <v>1.72</v>
      </c>
      <c r="BD360" s="4">
        <v>7.3739999999999997</v>
      </c>
      <c r="BE360" s="4">
        <v>3091.5189999999998</v>
      </c>
      <c r="BF360" s="4">
        <v>0.44400000000000001</v>
      </c>
      <c r="BG360" s="4">
        <v>14.901999999999999</v>
      </c>
      <c r="BH360" s="4">
        <v>4.3929999999999998</v>
      </c>
      <c r="BI360" s="4">
        <v>19.295000000000002</v>
      </c>
      <c r="BJ360" s="4">
        <v>12.946</v>
      </c>
      <c r="BK360" s="4">
        <v>3.8170000000000002</v>
      </c>
      <c r="BL360" s="4">
        <v>16.763000000000002</v>
      </c>
      <c r="BM360" s="4">
        <v>1.12E-2</v>
      </c>
      <c r="BQ360" s="4">
        <v>1127.297</v>
      </c>
      <c r="BR360" s="4">
        <v>0.28843400000000002</v>
      </c>
      <c r="BS360" s="4">
        <v>-5</v>
      </c>
      <c r="BT360" s="4">
        <v>1.090522</v>
      </c>
      <c r="BU360" s="4">
        <v>7.0486050000000002</v>
      </c>
      <c r="BV360" s="4">
        <v>22.028544</v>
      </c>
    </row>
    <row r="361" spans="1:74" x14ac:dyDescent="0.25">
      <c r="A361" s="2">
        <v>42801</v>
      </c>
      <c r="B361" s="3">
        <v>0.65693099537037036</v>
      </c>
      <c r="C361" s="4">
        <v>8.6709999999999994</v>
      </c>
      <c r="D361" s="4">
        <v>1.8E-3</v>
      </c>
      <c r="E361" s="4">
        <v>18.151042</v>
      </c>
      <c r="F361" s="4">
        <v>429.4</v>
      </c>
      <c r="G361" s="4">
        <v>131.69999999999999</v>
      </c>
      <c r="H361" s="4">
        <v>5.5</v>
      </c>
      <c r="J361" s="4">
        <v>7.75</v>
      </c>
      <c r="K361" s="4">
        <v>0.93240000000000001</v>
      </c>
      <c r="L361" s="4">
        <v>8.0854999999999997</v>
      </c>
      <c r="M361" s="4">
        <v>1.6999999999999999E-3</v>
      </c>
      <c r="N361" s="4">
        <v>400.40820000000002</v>
      </c>
      <c r="O361" s="4">
        <v>122.8023</v>
      </c>
      <c r="P361" s="4">
        <v>523.20000000000005</v>
      </c>
      <c r="Q361" s="4">
        <v>347.86709999999999</v>
      </c>
      <c r="R361" s="4">
        <v>106.6883</v>
      </c>
      <c r="S361" s="4">
        <v>454.6</v>
      </c>
      <c r="T361" s="4">
        <v>5.5061</v>
      </c>
      <c r="W361" s="4">
        <v>0</v>
      </c>
      <c r="X361" s="4">
        <v>7.2248000000000001</v>
      </c>
      <c r="Y361" s="4">
        <v>12.3</v>
      </c>
      <c r="Z361" s="4">
        <v>808</v>
      </c>
      <c r="AA361" s="4">
        <v>824</v>
      </c>
      <c r="AB361" s="4">
        <v>847</v>
      </c>
      <c r="AC361" s="4">
        <v>34</v>
      </c>
      <c r="AD361" s="4">
        <v>19.059999999999999</v>
      </c>
      <c r="AE361" s="4">
        <v>0.44</v>
      </c>
      <c r="AF361" s="4">
        <v>957</v>
      </c>
      <c r="AG361" s="4">
        <v>10</v>
      </c>
      <c r="AH361" s="4">
        <v>30</v>
      </c>
      <c r="AI361" s="4">
        <v>31</v>
      </c>
      <c r="AJ361" s="4">
        <v>191</v>
      </c>
      <c r="AK361" s="4">
        <v>191.2</v>
      </c>
      <c r="AL361" s="4">
        <v>3.7</v>
      </c>
      <c r="AM361" s="4">
        <v>195.9</v>
      </c>
      <c r="AN361" s="4" t="s">
        <v>155</v>
      </c>
      <c r="AO361" s="4">
        <v>2</v>
      </c>
      <c r="AP361" s="5">
        <v>0.8652777777777777</v>
      </c>
      <c r="AQ361" s="4">
        <v>47.161766</v>
      </c>
      <c r="AR361" s="4">
        <v>-88.491425000000007</v>
      </c>
      <c r="AS361" s="4">
        <v>312.8</v>
      </c>
      <c r="AT361" s="4">
        <v>37.200000000000003</v>
      </c>
      <c r="AU361" s="4">
        <v>12</v>
      </c>
      <c r="AV361" s="4">
        <v>8</v>
      </c>
      <c r="AW361" s="4" t="s">
        <v>417</v>
      </c>
      <c r="AX361" s="4">
        <v>1.5</v>
      </c>
      <c r="AY361" s="4">
        <v>1.2707999999999999</v>
      </c>
      <c r="AZ361" s="4">
        <v>2.9354</v>
      </c>
      <c r="BA361" s="4">
        <v>13.836</v>
      </c>
      <c r="BB361" s="4">
        <v>24.23</v>
      </c>
      <c r="BC361" s="4">
        <v>1.75</v>
      </c>
      <c r="BD361" s="4">
        <v>7.2460000000000004</v>
      </c>
      <c r="BE361" s="4">
        <v>3091.6239999999998</v>
      </c>
      <c r="BF361" s="4">
        <v>0.41199999999999998</v>
      </c>
      <c r="BG361" s="4">
        <v>16.033000000000001</v>
      </c>
      <c r="BH361" s="4">
        <v>4.9169999999999998</v>
      </c>
      <c r="BI361" s="4">
        <v>20.95</v>
      </c>
      <c r="BJ361" s="4">
        <v>13.929</v>
      </c>
      <c r="BK361" s="4">
        <v>4.2720000000000002</v>
      </c>
      <c r="BL361" s="4">
        <v>18.201000000000001</v>
      </c>
      <c r="BM361" s="4">
        <v>6.8400000000000002E-2</v>
      </c>
      <c r="BQ361" s="4">
        <v>2008.664</v>
      </c>
      <c r="BR361" s="4">
        <v>0.274063</v>
      </c>
      <c r="BS361" s="4">
        <v>-5</v>
      </c>
      <c r="BT361" s="4">
        <v>1.091761</v>
      </c>
      <c r="BU361" s="4">
        <v>6.6974140000000002</v>
      </c>
      <c r="BV361" s="4">
        <v>22.053571999999999</v>
      </c>
    </row>
    <row r="362" spans="1:74" x14ac:dyDescent="0.25">
      <c r="A362" s="2">
        <v>42801</v>
      </c>
      <c r="B362" s="3">
        <v>0.65694256944444451</v>
      </c>
      <c r="C362" s="4">
        <v>7.6509999999999998</v>
      </c>
      <c r="D362" s="4">
        <v>-1E-4</v>
      </c>
      <c r="E362" s="4">
        <v>-1.0184439999999999</v>
      </c>
      <c r="F362" s="4">
        <v>448.8</v>
      </c>
      <c r="G362" s="4">
        <v>131.80000000000001</v>
      </c>
      <c r="H362" s="4">
        <v>2.7</v>
      </c>
      <c r="J362" s="4">
        <v>8.17</v>
      </c>
      <c r="K362" s="4">
        <v>0.94040000000000001</v>
      </c>
      <c r="L362" s="4">
        <v>7.1947999999999999</v>
      </c>
      <c r="M362" s="4">
        <v>0</v>
      </c>
      <c r="N362" s="4">
        <v>422.09870000000001</v>
      </c>
      <c r="O362" s="4">
        <v>123.9477</v>
      </c>
      <c r="P362" s="4">
        <v>546</v>
      </c>
      <c r="Q362" s="4">
        <v>366.71140000000003</v>
      </c>
      <c r="R362" s="4">
        <v>107.68340000000001</v>
      </c>
      <c r="S362" s="4">
        <v>474.4</v>
      </c>
      <c r="T362" s="4">
        <v>2.7292999999999998</v>
      </c>
      <c r="W362" s="4">
        <v>0</v>
      </c>
      <c r="X362" s="4">
        <v>7.6807999999999996</v>
      </c>
      <c r="Y362" s="4">
        <v>12.2</v>
      </c>
      <c r="Z362" s="4">
        <v>807</v>
      </c>
      <c r="AA362" s="4">
        <v>823</v>
      </c>
      <c r="AB362" s="4">
        <v>846</v>
      </c>
      <c r="AC362" s="4">
        <v>34</v>
      </c>
      <c r="AD362" s="4">
        <v>19.059999999999999</v>
      </c>
      <c r="AE362" s="4">
        <v>0.44</v>
      </c>
      <c r="AF362" s="4">
        <v>957</v>
      </c>
      <c r="AG362" s="4">
        <v>10</v>
      </c>
      <c r="AH362" s="4">
        <v>30</v>
      </c>
      <c r="AI362" s="4">
        <v>31</v>
      </c>
      <c r="AJ362" s="4">
        <v>191</v>
      </c>
      <c r="AK362" s="4">
        <v>191.8</v>
      </c>
      <c r="AL362" s="4">
        <v>3.6</v>
      </c>
      <c r="AM362" s="4">
        <v>195.5</v>
      </c>
      <c r="AN362" s="4" t="s">
        <v>155</v>
      </c>
      <c r="AO362" s="4">
        <v>2</v>
      </c>
      <c r="AP362" s="5">
        <v>0.86528935185185185</v>
      </c>
      <c r="AQ362" s="4">
        <v>47.161625999999998</v>
      </c>
      <c r="AR362" s="4">
        <v>-88.491337999999999</v>
      </c>
      <c r="AS362" s="4">
        <v>313.10000000000002</v>
      </c>
      <c r="AT362" s="4">
        <v>37.200000000000003</v>
      </c>
      <c r="AU362" s="4">
        <v>12</v>
      </c>
      <c r="AV362" s="4">
        <v>8</v>
      </c>
      <c r="AW362" s="4" t="s">
        <v>417</v>
      </c>
      <c r="AX362" s="4">
        <v>1.4645999999999999</v>
      </c>
      <c r="AY362" s="4">
        <v>1.4354</v>
      </c>
      <c r="AZ362" s="4">
        <v>2.9645999999999999</v>
      </c>
      <c r="BA362" s="4">
        <v>13.836</v>
      </c>
      <c r="BB362" s="4">
        <v>27.35</v>
      </c>
      <c r="BC362" s="4">
        <v>1.98</v>
      </c>
      <c r="BD362" s="4">
        <v>6.335</v>
      </c>
      <c r="BE362" s="4">
        <v>3094.2640000000001</v>
      </c>
      <c r="BF362" s="4">
        <v>0</v>
      </c>
      <c r="BG362" s="4">
        <v>19.010000000000002</v>
      </c>
      <c r="BH362" s="4">
        <v>5.5819999999999999</v>
      </c>
      <c r="BI362" s="4">
        <v>24.593</v>
      </c>
      <c r="BJ362" s="4">
        <v>16.515999999999998</v>
      </c>
      <c r="BK362" s="4">
        <v>4.8499999999999996</v>
      </c>
      <c r="BL362" s="4">
        <v>21.366</v>
      </c>
      <c r="BM362" s="4">
        <v>3.8100000000000002E-2</v>
      </c>
      <c r="BQ362" s="4">
        <v>2401.8629999999998</v>
      </c>
      <c r="BR362" s="4">
        <v>0.25706299999999999</v>
      </c>
      <c r="BS362" s="4">
        <v>-5</v>
      </c>
      <c r="BT362" s="4">
        <v>1.087434</v>
      </c>
      <c r="BU362" s="4">
        <v>6.2819770000000004</v>
      </c>
      <c r="BV362" s="4">
        <v>21.966166999999999</v>
      </c>
    </row>
    <row r="363" spans="1:74" x14ac:dyDescent="0.25">
      <c r="A363" s="2">
        <v>42801</v>
      </c>
      <c r="B363" s="3">
        <v>0.65695414351851855</v>
      </c>
      <c r="C363" s="4">
        <v>6.4260000000000002</v>
      </c>
      <c r="D363" s="4">
        <v>-2.9999999999999997E-4</v>
      </c>
      <c r="E363" s="4">
        <v>-2.6727729999999998</v>
      </c>
      <c r="F363" s="4">
        <v>454</v>
      </c>
      <c r="G363" s="4">
        <v>145.6</v>
      </c>
      <c r="H363" s="4">
        <v>6.1</v>
      </c>
      <c r="J363" s="4">
        <v>8.9700000000000006</v>
      </c>
      <c r="K363" s="4">
        <v>0.95009999999999994</v>
      </c>
      <c r="L363" s="4">
        <v>6.1052</v>
      </c>
      <c r="M363" s="4">
        <v>0</v>
      </c>
      <c r="N363" s="4">
        <v>431.34300000000002</v>
      </c>
      <c r="O363" s="4">
        <v>138.3338</v>
      </c>
      <c r="P363" s="4">
        <v>569.70000000000005</v>
      </c>
      <c r="Q363" s="4">
        <v>375.1198</v>
      </c>
      <c r="R363" s="4">
        <v>120.3027</v>
      </c>
      <c r="S363" s="4">
        <v>495.4</v>
      </c>
      <c r="T363" s="4">
        <v>6.0780000000000003</v>
      </c>
      <c r="W363" s="4">
        <v>0</v>
      </c>
      <c r="X363" s="4">
        <v>8.5184999999999995</v>
      </c>
      <c r="Y363" s="4">
        <v>12.3</v>
      </c>
      <c r="Z363" s="4">
        <v>805</v>
      </c>
      <c r="AA363" s="4">
        <v>821</v>
      </c>
      <c r="AB363" s="4">
        <v>844</v>
      </c>
      <c r="AC363" s="4">
        <v>34.799999999999997</v>
      </c>
      <c r="AD363" s="4">
        <v>19.489999999999998</v>
      </c>
      <c r="AE363" s="4">
        <v>0.45</v>
      </c>
      <c r="AF363" s="4">
        <v>957</v>
      </c>
      <c r="AG363" s="4">
        <v>10</v>
      </c>
      <c r="AH363" s="4">
        <v>30</v>
      </c>
      <c r="AI363" s="4">
        <v>31</v>
      </c>
      <c r="AJ363" s="4">
        <v>191</v>
      </c>
      <c r="AK363" s="4">
        <v>192.8</v>
      </c>
      <c r="AL363" s="4">
        <v>3.6</v>
      </c>
      <c r="AM363" s="4">
        <v>195.2</v>
      </c>
      <c r="AN363" s="4" t="s">
        <v>155</v>
      </c>
      <c r="AO363" s="4">
        <v>2</v>
      </c>
      <c r="AP363" s="5">
        <v>0.865300925925926</v>
      </c>
      <c r="AQ363" s="4">
        <v>47.161499999999997</v>
      </c>
      <c r="AR363" s="4">
        <v>-88.491223000000005</v>
      </c>
      <c r="AS363" s="4">
        <v>313.3</v>
      </c>
      <c r="AT363" s="4">
        <v>36.299999999999997</v>
      </c>
      <c r="AU363" s="4">
        <v>12</v>
      </c>
      <c r="AV363" s="4">
        <v>7</v>
      </c>
      <c r="AW363" s="4" t="s">
        <v>419</v>
      </c>
      <c r="AX363" s="4">
        <v>1.4</v>
      </c>
      <c r="AY363" s="4">
        <v>1.5354000000000001</v>
      </c>
      <c r="AZ363" s="4">
        <v>2.9</v>
      </c>
      <c r="BA363" s="4">
        <v>13.836</v>
      </c>
      <c r="BB363" s="4">
        <v>32.4</v>
      </c>
      <c r="BC363" s="4">
        <v>2.34</v>
      </c>
      <c r="BD363" s="4">
        <v>5.2530000000000001</v>
      </c>
      <c r="BE363" s="4">
        <v>3097.1469999999999</v>
      </c>
      <c r="BF363" s="4">
        <v>0</v>
      </c>
      <c r="BG363" s="4">
        <v>22.914999999999999</v>
      </c>
      <c r="BH363" s="4">
        <v>7.3490000000000002</v>
      </c>
      <c r="BI363" s="4">
        <v>30.263999999999999</v>
      </c>
      <c r="BJ363" s="4">
        <v>19.928000000000001</v>
      </c>
      <c r="BK363" s="4">
        <v>6.391</v>
      </c>
      <c r="BL363" s="4">
        <v>26.318999999999999</v>
      </c>
      <c r="BM363" s="4">
        <v>0.1002</v>
      </c>
      <c r="BQ363" s="4">
        <v>3142.114</v>
      </c>
      <c r="BR363" s="4">
        <v>0.22636500000000001</v>
      </c>
      <c r="BS363" s="4">
        <v>-5</v>
      </c>
      <c r="BT363" s="4">
        <v>1.0852390000000001</v>
      </c>
      <c r="BU363" s="4">
        <v>5.5317949999999998</v>
      </c>
      <c r="BV363" s="4">
        <v>21.921828000000001</v>
      </c>
    </row>
    <row r="364" spans="1:74" x14ac:dyDescent="0.25">
      <c r="A364" s="2">
        <v>42801</v>
      </c>
      <c r="B364" s="3">
        <v>0.65696571759259259</v>
      </c>
      <c r="C364" s="4">
        <v>5.7910000000000004</v>
      </c>
      <c r="D364" s="4">
        <v>2E-3</v>
      </c>
      <c r="E364" s="4">
        <v>20.33737</v>
      </c>
      <c r="F364" s="4">
        <v>452.9</v>
      </c>
      <c r="G364" s="4">
        <v>145.6</v>
      </c>
      <c r="H364" s="4">
        <v>6.9</v>
      </c>
      <c r="J364" s="4">
        <v>10.66</v>
      </c>
      <c r="K364" s="4">
        <v>0.95530000000000004</v>
      </c>
      <c r="L364" s="4">
        <v>5.5319000000000003</v>
      </c>
      <c r="M364" s="4">
        <v>1.9E-3</v>
      </c>
      <c r="N364" s="4">
        <v>432.66809999999998</v>
      </c>
      <c r="O364" s="4">
        <v>139.12880000000001</v>
      </c>
      <c r="P364" s="4">
        <v>571.79999999999995</v>
      </c>
      <c r="Q364" s="4">
        <v>376.39109999999999</v>
      </c>
      <c r="R364" s="4">
        <v>121.0324</v>
      </c>
      <c r="S364" s="4">
        <v>497.4</v>
      </c>
      <c r="T364" s="4">
        <v>6.8834999999999997</v>
      </c>
      <c r="W364" s="4">
        <v>0</v>
      </c>
      <c r="X364" s="4">
        <v>10.183400000000001</v>
      </c>
      <c r="Y364" s="4">
        <v>12.3</v>
      </c>
      <c r="Z364" s="4">
        <v>804</v>
      </c>
      <c r="AA364" s="4">
        <v>819</v>
      </c>
      <c r="AB364" s="4">
        <v>843</v>
      </c>
      <c r="AC364" s="4">
        <v>35</v>
      </c>
      <c r="AD364" s="4">
        <v>19.62</v>
      </c>
      <c r="AE364" s="4">
        <v>0.45</v>
      </c>
      <c r="AF364" s="4">
        <v>957</v>
      </c>
      <c r="AG364" s="4">
        <v>10</v>
      </c>
      <c r="AH364" s="4">
        <v>30</v>
      </c>
      <c r="AI364" s="4">
        <v>31</v>
      </c>
      <c r="AJ364" s="4">
        <v>191</v>
      </c>
      <c r="AK364" s="4">
        <v>192.2</v>
      </c>
      <c r="AL364" s="4">
        <v>3.8</v>
      </c>
      <c r="AM364" s="4">
        <v>195.2</v>
      </c>
      <c r="AN364" s="4" t="s">
        <v>155</v>
      </c>
      <c r="AO364" s="4">
        <v>2</v>
      </c>
      <c r="AP364" s="5">
        <v>0.86531249999999993</v>
      </c>
      <c r="AQ364" s="4">
        <v>47.161382000000003</v>
      </c>
      <c r="AR364" s="4">
        <v>-88.491100000000003</v>
      </c>
      <c r="AS364" s="4">
        <v>313</v>
      </c>
      <c r="AT364" s="4">
        <v>34.799999999999997</v>
      </c>
      <c r="AU364" s="4">
        <v>12</v>
      </c>
      <c r="AV364" s="4">
        <v>7</v>
      </c>
      <c r="AW364" s="4" t="s">
        <v>419</v>
      </c>
      <c r="AX364" s="4">
        <v>1.4</v>
      </c>
      <c r="AY364" s="4">
        <v>1.6354</v>
      </c>
      <c r="AZ364" s="4">
        <v>2.9</v>
      </c>
      <c r="BA364" s="4">
        <v>13.836</v>
      </c>
      <c r="BB364" s="4">
        <v>35.840000000000003</v>
      </c>
      <c r="BC364" s="4">
        <v>2.59</v>
      </c>
      <c r="BD364" s="4">
        <v>4.6829999999999998</v>
      </c>
      <c r="BE364" s="4">
        <v>3098.0810000000001</v>
      </c>
      <c r="BF364" s="4">
        <v>0.69199999999999995</v>
      </c>
      <c r="BG364" s="4">
        <v>25.375</v>
      </c>
      <c r="BH364" s="4">
        <v>8.16</v>
      </c>
      <c r="BI364" s="4">
        <v>33.534999999999997</v>
      </c>
      <c r="BJ364" s="4">
        <v>22.074999999999999</v>
      </c>
      <c r="BK364" s="4">
        <v>7.0979999999999999</v>
      </c>
      <c r="BL364" s="4">
        <v>29.172999999999998</v>
      </c>
      <c r="BM364" s="4">
        <v>0.12529999999999999</v>
      </c>
      <c r="BQ364" s="4">
        <v>4146.7790000000005</v>
      </c>
      <c r="BR364" s="4">
        <v>0.15331500000000001</v>
      </c>
      <c r="BS364" s="4">
        <v>-5</v>
      </c>
      <c r="BT364" s="4">
        <v>1.087283</v>
      </c>
      <c r="BU364" s="4">
        <v>3.7466360000000001</v>
      </c>
      <c r="BV364" s="4">
        <v>21.963117</v>
      </c>
    </row>
    <row r="365" spans="1:74" x14ac:dyDescent="0.25">
      <c r="A365" s="2">
        <v>42801</v>
      </c>
      <c r="B365" s="3">
        <v>0.65697729166666663</v>
      </c>
      <c r="C365" s="4">
        <v>5.899</v>
      </c>
      <c r="D365" s="4">
        <v>5.8999999999999999E-3</v>
      </c>
      <c r="E365" s="4">
        <v>59.332261000000003</v>
      </c>
      <c r="F365" s="4">
        <v>444.3</v>
      </c>
      <c r="G365" s="4">
        <v>145.6</v>
      </c>
      <c r="H365" s="4">
        <v>-0.3</v>
      </c>
      <c r="J365" s="4">
        <v>11.96</v>
      </c>
      <c r="K365" s="4">
        <v>0.95440000000000003</v>
      </c>
      <c r="L365" s="4">
        <v>5.6303000000000001</v>
      </c>
      <c r="M365" s="4">
        <v>5.7000000000000002E-3</v>
      </c>
      <c r="N365" s="4">
        <v>424.0301</v>
      </c>
      <c r="O365" s="4">
        <v>138.96289999999999</v>
      </c>
      <c r="P365" s="4">
        <v>563</v>
      </c>
      <c r="Q365" s="4">
        <v>368.8766</v>
      </c>
      <c r="R365" s="4">
        <v>120.88809999999999</v>
      </c>
      <c r="S365" s="4">
        <v>489.8</v>
      </c>
      <c r="T365" s="4">
        <v>0</v>
      </c>
      <c r="W365" s="4">
        <v>0</v>
      </c>
      <c r="X365" s="4">
        <v>11.415800000000001</v>
      </c>
      <c r="Y365" s="4">
        <v>12.2</v>
      </c>
      <c r="Z365" s="4">
        <v>805</v>
      </c>
      <c r="AA365" s="4">
        <v>820</v>
      </c>
      <c r="AB365" s="4">
        <v>843</v>
      </c>
      <c r="AC365" s="4">
        <v>35</v>
      </c>
      <c r="AD365" s="4">
        <v>19.62</v>
      </c>
      <c r="AE365" s="4">
        <v>0.45</v>
      </c>
      <c r="AF365" s="4">
        <v>957</v>
      </c>
      <c r="AG365" s="4">
        <v>10</v>
      </c>
      <c r="AH365" s="4">
        <v>30</v>
      </c>
      <c r="AI365" s="4">
        <v>31</v>
      </c>
      <c r="AJ365" s="4">
        <v>191</v>
      </c>
      <c r="AK365" s="4">
        <v>192</v>
      </c>
      <c r="AL365" s="4">
        <v>3.9</v>
      </c>
      <c r="AM365" s="4">
        <v>195.6</v>
      </c>
      <c r="AN365" s="4" t="s">
        <v>155</v>
      </c>
      <c r="AO365" s="4">
        <v>2</v>
      </c>
      <c r="AP365" s="5">
        <v>0.86532407407407408</v>
      </c>
      <c r="AQ365" s="4">
        <v>47.161270999999999</v>
      </c>
      <c r="AR365" s="4">
        <v>-88.490975000000006</v>
      </c>
      <c r="AS365" s="4">
        <v>313.10000000000002</v>
      </c>
      <c r="AT365" s="4">
        <v>34.4</v>
      </c>
      <c r="AU365" s="4">
        <v>12</v>
      </c>
      <c r="AV365" s="4">
        <v>7</v>
      </c>
      <c r="AW365" s="4" t="s">
        <v>419</v>
      </c>
      <c r="AX365" s="4">
        <v>1.4</v>
      </c>
      <c r="AY365" s="4">
        <v>1.7354000000000001</v>
      </c>
      <c r="AZ365" s="4">
        <v>2.9</v>
      </c>
      <c r="BA365" s="4">
        <v>13.836</v>
      </c>
      <c r="BB365" s="4">
        <v>35.18</v>
      </c>
      <c r="BC365" s="4">
        <v>2.54</v>
      </c>
      <c r="BD365" s="4">
        <v>4.7759999999999998</v>
      </c>
      <c r="BE365" s="4">
        <v>3096.0360000000001</v>
      </c>
      <c r="BF365" s="4">
        <v>1.982</v>
      </c>
      <c r="BG365" s="4">
        <v>24.417999999999999</v>
      </c>
      <c r="BH365" s="4">
        <v>8.0020000000000007</v>
      </c>
      <c r="BI365" s="4">
        <v>32.42</v>
      </c>
      <c r="BJ365" s="4">
        <v>21.242000000000001</v>
      </c>
      <c r="BK365" s="4">
        <v>6.9610000000000003</v>
      </c>
      <c r="BL365" s="4">
        <v>28.202999999999999</v>
      </c>
      <c r="BM365" s="4">
        <v>0</v>
      </c>
      <c r="BQ365" s="4">
        <v>4564.3869999999997</v>
      </c>
      <c r="BR365" s="4">
        <v>0.121585</v>
      </c>
      <c r="BS365" s="4">
        <v>-5</v>
      </c>
      <c r="BT365" s="4">
        <v>1.0895220000000001</v>
      </c>
      <c r="BU365" s="4">
        <v>2.9712339999999999</v>
      </c>
      <c r="BV365" s="4">
        <v>22.008344000000001</v>
      </c>
    </row>
    <row r="366" spans="1:74" x14ac:dyDescent="0.25">
      <c r="A366" s="2">
        <v>42801</v>
      </c>
      <c r="B366" s="3">
        <v>0.65698886574074067</v>
      </c>
      <c r="C366" s="4">
        <v>6.1280000000000001</v>
      </c>
      <c r="D366" s="4">
        <v>5.1000000000000004E-3</v>
      </c>
      <c r="E366" s="4">
        <v>51.287208</v>
      </c>
      <c r="F366" s="4">
        <v>443</v>
      </c>
      <c r="G366" s="4">
        <v>145.5</v>
      </c>
      <c r="H366" s="4">
        <v>6.4</v>
      </c>
      <c r="J366" s="4">
        <v>12.46</v>
      </c>
      <c r="K366" s="4">
        <v>0.9526</v>
      </c>
      <c r="L366" s="4">
        <v>5.8369999999999997</v>
      </c>
      <c r="M366" s="4">
        <v>4.8999999999999998E-3</v>
      </c>
      <c r="N366" s="4">
        <v>421.99020000000002</v>
      </c>
      <c r="O366" s="4">
        <v>138.59950000000001</v>
      </c>
      <c r="P366" s="4">
        <v>560.6</v>
      </c>
      <c r="Q366" s="4">
        <v>367.10199999999998</v>
      </c>
      <c r="R366" s="4">
        <v>120.5719</v>
      </c>
      <c r="S366" s="4">
        <v>487.7</v>
      </c>
      <c r="T366" s="4">
        <v>6.4055999999999997</v>
      </c>
      <c r="W366" s="4">
        <v>0</v>
      </c>
      <c r="X366" s="4">
        <v>11.873200000000001</v>
      </c>
      <c r="Y366" s="4">
        <v>12.3</v>
      </c>
      <c r="Z366" s="4">
        <v>804</v>
      </c>
      <c r="AA366" s="4">
        <v>820</v>
      </c>
      <c r="AB366" s="4">
        <v>844</v>
      </c>
      <c r="AC366" s="4">
        <v>35</v>
      </c>
      <c r="AD366" s="4">
        <v>19.62</v>
      </c>
      <c r="AE366" s="4">
        <v>0.45</v>
      </c>
      <c r="AF366" s="4">
        <v>957</v>
      </c>
      <c r="AG366" s="4">
        <v>10</v>
      </c>
      <c r="AH366" s="4">
        <v>30</v>
      </c>
      <c r="AI366" s="4">
        <v>31</v>
      </c>
      <c r="AJ366" s="4">
        <v>191</v>
      </c>
      <c r="AK366" s="4">
        <v>191.2</v>
      </c>
      <c r="AL366" s="4">
        <v>3.9</v>
      </c>
      <c r="AM366" s="4">
        <v>196</v>
      </c>
      <c r="AN366" s="4" t="s">
        <v>155</v>
      </c>
      <c r="AO366" s="4">
        <v>2</v>
      </c>
      <c r="AP366" s="5">
        <v>0.86533564814814812</v>
      </c>
      <c r="AQ366" s="4">
        <v>47.161161999999997</v>
      </c>
      <c r="AR366" s="4">
        <v>-88.490858000000003</v>
      </c>
      <c r="AS366" s="4">
        <v>313.10000000000002</v>
      </c>
      <c r="AT366" s="4">
        <v>32.200000000000003</v>
      </c>
      <c r="AU366" s="4">
        <v>12</v>
      </c>
      <c r="AV366" s="4">
        <v>7</v>
      </c>
      <c r="AW366" s="4" t="s">
        <v>419</v>
      </c>
      <c r="AX366" s="4">
        <v>1.4</v>
      </c>
      <c r="AY366" s="4">
        <v>1.8353999999999999</v>
      </c>
      <c r="AZ366" s="4">
        <v>2.9</v>
      </c>
      <c r="BA366" s="4">
        <v>13.836</v>
      </c>
      <c r="BB366" s="4">
        <v>33.9</v>
      </c>
      <c r="BC366" s="4">
        <v>2.4500000000000002</v>
      </c>
      <c r="BD366" s="4">
        <v>4.9790000000000001</v>
      </c>
      <c r="BE366" s="4">
        <v>3095.44</v>
      </c>
      <c r="BF366" s="4">
        <v>1.649</v>
      </c>
      <c r="BG366" s="4">
        <v>23.436</v>
      </c>
      <c r="BH366" s="4">
        <v>7.6970000000000001</v>
      </c>
      <c r="BI366" s="4">
        <v>31.132999999999999</v>
      </c>
      <c r="BJ366" s="4">
        <v>20.387</v>
      </c>
      <c r="BK366" s="4">
        <v>6.6959999999999997</v>
      </c>
      <c r="BL366" s="4">
        <v>27.082999999999998</v>
      </c>
      <c r="BM366" s="4">
        <v>0.1104</v>
      </c>
      <c r="BQ366" s="4">
        <v>4578.2849999999999</v>
      </c>
      <c r="BR366" s="4">
        <v>0.12332700000000001</v>
      </c>
      <c r="BS366" s="4">
        <v>-5</v>
      </c>
      <c r="BT366" s="4">
        <v>1.0900000000000001</v>
      </c>
      <c r="BU366" s="4">
        <v>3.0138039999999999</v>
      </c>
      <c r="BV366" s="4">
        <v>22.018000000000001</v>
      </c>
    </row>
    <row r="367" spans="1:74" x14ac:dyDescent="0.25">
      <c r="A367" s="2">
        <v>42801</v>
      </c>
      <c r="B367" s="3">
        <v>0.65700043981481482</v>
      </c>
      <c r="C367" s="4">
        <v>6.3659999999999997</v>
      </c>
      <c r="D367" s="4">
        <v>3.5999999999999999E-3</v>
      </c>
      <c r="E367" s="4">
        <v>35.604112999999998</v>
      </c>
      <c r="F367" s="4">
        <v>455.3</v>
      </c>
      <c r="G367" s="4">
        <v>145.6</v>
      </c>
      <c r="H367" s="4">
        <v>2</v>
      </c>
      <c r="J367" s="4">
        <v>12.37</v>
      </c>
      <c r="K367" s="4">
        <v>0.9506</v>
      </c>
      <c r="L367" s="4">
        <v>6.0518999999999998</v>
      </c>
      <c r="M367" s="4">
        <v>3.3999999999999998E-3</v>
      </c>
      <c r="N367" s="4">
        <v>432.82639999999998</v>
      </c>
      <c r="O367" s="4">
        <v>138.45249999999999</v>
      </c>
      <c r="P367" s="4">
        <v>571.29999999999995</v>
      </c>
      <c r="Q367" s="4">
        <v>376.52870000000001</v>
      </c>
      <c r="R367" s="4">
        <v>120.444</v>
      </c>
      <c r="S367" s="4">
        <v>497</v>
      </c>
      <c r="T367" s="4">
        <v>2</v>
      </c>
      <c r="W367" s="4">
        <v>0</v>
      </c>
      <c r="X367" s="4">
        <v>11.761699999999999</v>
      </c>
      <c r="Y367" s="4">
        <v>12.2</v>
      </c>
      <c r="Z367" s="4">
        <v>805</v>
      </c>
      <c r="AA367" s="4">
        <v>819</v>
      </c>
      <c r="AB367" s="4">
        <v>844</v>
      </c>
      <c r="AC367" s="4">
        <v>35</v>
      </c>
      <c r="AD367" s="4">
        <v>19.62</v>
      </c>
      <c r="AE367" s="4">
        <v>0.45</v>
      </c>
      <c r="AF367" s="4">
        <v>957</v>
      </c>
      <c r="AG367" s="4">
        <v>10</v>
      </c>
      <c r="AH367" s="4">
        <v>30</v>
      </c>
      <c r="AI367" s="4">
        <v>31</v>
      </c>
      <c r="AJ367" s="4">
        <v>191</v>
      </c>
      <c r="AK367" s="4">
        <v>190.2</v>
      </c>
      <c r="AL367" s="4">
        <v>3.8</v>
      </c>
      <c r="AM367" s="4">
        <v>195.7</v>
      </c>
      <c r="AN367" s="4" t="s">
        <v>155</v>
      </c>
      <c r="AO367" s="4">
        <v>2</v>
      </c>
      <c r="AP367" s="5">
        <v>0.86534722222222227</v>
      </c>
      <c r="AQ367" s="4">
        <v>47.161054999999998</v>
      </c>
      <c r="AR367" s="4">
        <v>-88.490759999999995</v>
      </c>
      <c r="AS367" s="4">
        <v>313.2</v>
      </c>
      <c r="AT367" s="4">
        <v>29.2</v>
      </c>
      <c r="AU367" s="4">
        <v>12</v>
      </c>
      <c r="AV367" s="4">
        <v>7</v>
      </c>
      <c r="AW367" s="4" t="s">
        <v>419</v>
      </c>
      <c r="AX367" s="4">
        <v>1.4</v>
      </c>
      <c r="AY367" s="4">
        <v>1.9</v>
      </c>
      <c r="AZ367" s="4">
        <v>2.9</v>
      </c>
      <c r="BA367" s="4">
        <v>13.836</v>
      </c>
      <c r="BB367" s="4">
        <v>32.68</v>
      </c>
      <c r="BC367" s="4">
        <v>2.36</v>
      </c>
      <c r="BD367" s="4">
        <v>5.194</v>
      </c>
      <c r="BE367" s="4">
        <v>3095.79</v>
      </c>
      <c r="BF367" s="4">
        <v>1.1020000000000001</v>
      </c>
      <c r="BG367" s="4">
        <v>23.186</v>
      </c>
      <c r="BH367" s="4">
        <v>7.4169999999999998</v>
      </c>
      <c r="BI367" s="4">
        <v>30.603000000000002</v>
      </c>
      <c r="BJ367" s="4">
        <v>20.170999999999999</v>
      </c>
      <c r="BK367" s="4">
        <v>6.452</v>
      </c>
      <c r="BL367" s="4">
        <v>26.623000000000001</v>
      </c>
      <c r="BM367" s="4">
        <v>3.32E-2</v>
      </c>
      <c r="BQ367" s="4">
        <v>4374.7209999999995</v>
      </c>
      <c r="BR367" s="4">
        <v>0.13641500000000001</v>
      </c>
      <c r="BS367" s="4">
        <v>-5</v>
      </c>
      <c r="BT367" s="4">
        <v>1.0884780000000001</v>
      </c>
      <c r="BU367" s="4">
        <v>3.3336420000000002</v>
      </c>
      <c r="BV367" s="4">
        <v>21.987255999999999</v>
      </c>
    </row>
    <row r="368" spans="1:74" x14ac:dyDescent="0.25">
      <c r="A368" s="2">
        <v>42801</v>
      </c>
      <c r="B368" s="3">
        <v>0.65701201388888886</v>
      </c>
      <c r="C368" s="4">
        <v>6.6079999999999997</v>
      </c>
      <c r="D368" s="4">
        <v>4.5999999999999999E-3</v>
      </c>
      <c r="E368" s="4">
        <v>46.387987000000003</v>
      </c>
      <c r="F368" s="4">
        <v>460.6</v>
      </c>
      <c r="G368" s="4">
        <v>145.6</v>
      </c>
      <c r="H368" s="4">
        <v>3.3</v>
      </c>
      <c r="J368" s="4">
        <v>12.04</v>
      </c>
      <c r="K368" s="4">
        <v>0.9486</v>
      </c>
      <c r="L368" s="4">
        <v>6.2679</v>
      </c>
      <c r="M368" s="4">
        <v>4.4000000000000003E-3</v>
      </c>
      <c r="N368" s="4">
        <v>436.90440000000001</v>
      </c>
      <c r="O368" s="4">
        <v>138.11439999999999</v>
      </c>
      <c r="P368" s="4">
        <v>575</v>
      </c>
      <c r="Q368" s="4">
        <v>380.0763</v>
      </c>
      <c r="R368" s="4">
        <v>120.1499</v>
      </c>
      <c r="S368" s="4">
        <v>500.2</v>
      </c>
      <c r="T368" s="4">
        <v>3.2555000000000001</v>
      </c>
      <c r="W368" s="4">
        <v>0</v>
      </c>
      <c r="X368" s="4">
        <v>11.4184</v>
      </c>
      <c r="Y368" s="4">
        <v>12</v>
      </c>
      <c r="Z368" s="4">
        <v>807</v>
      </c>
      <c r="AA368" s="4">
        <v>822</v>
      </c>
      <c r="AB368" s="4">
        <v>846</v>
      </c>
      <c r="AC368" s="4">
        <v>35</v>
      </c>
      <c r="AD368" s="4">
        <v>19.62</v>
      </c>
      <c r="AE368" s="4">
        <v>0.45</v>
      </c>
      <c r="AF368" s="4">
        <v>957</v>
      </c>
      <c r="AG368" s="4">
        <v>10</v>
      </c>
      <c r="AH368" s="4">
        <v>29.23976</v>
      </c>
      <c r="AI368" s="4">
        <v>31</v>
      </c>
      <c r="AJ368" s="4">
        <v>191</v>
      </c>
      <c r="AK368" s="4">
        <v>190.8</v>
      </c>
      <c r="AL368" s="4">
        <v>3.6</v>
      </c>
      <c r="AM368" s="4">
        <v>195.3</v>
      </c>
      <c r="AN368" s="4" t="s">
        <v>155</v>
      </c>
      <c r="AO368" s="4">
        <v>2</v>
      </c>
      <c r="AP368" s="5">
        <v>0.8653587962962962</v>
      </c>
      <c r="AQ368" s="4">
        <v>47.160949000000002</v>
      </c>
      <c r="AR368" s="4">
        <v>-88.490697999999995</v>
      </c>
      <c r="AS368" s="4">
        <v>313.5</v>
      </c>
      <c r="AT368" s="4">
        <v>28.4</v>
      </c>
      <c r="AU368" s="4">
        <v>12</v>
      </c>
      <c r="AV368" s="4">
        <v>7</v>
      </c>
      <c r="AW368" s="4" t="s">
        <v>419</v>
      </c>
      <c r="AX368" s="4">
        <v>1.5062</v>
      </c>
      <c r="AY368" s="4">
        <v>1.5813999999999999</v>
      </c>
      <c r="AZ368" s="4">
        <v>2.9354</v>
      </c>
      <c r="BA368" s="4">
        <v>13.836</v>
      </c>
      <c r="BB368" s="4">
        <v>31.51</v>
      </c>
      <c r="BC368" s="4">
        <v>2.2799999999999998</v>
      </c>
      <c r="BD368" s="4">
        <v>5.42</v>
      </c>
      <c r="BE368" s="4">
        <v>3094.58</v>
      </c>
      <c r="BF368" s="4">
        <v>1.383</v>
      </c>
      <c r="BG368" s="4">
        <v>22.588999999999999</v>
      </c>
      <c r="BH368" s="4">
        <v>7.141</v>
      </c>
      <c r="BI368" s="4">
        <v>29.73</v>
      </c>
      <c r="BJ368" s="4">
        <v>19.651</v>
      </c>
      <c r="BK368" s="4">
        <v>6.2119999999999997</v>
      </c>
      <c r="BL368" s="4">
        <v>25.863</v>
      </c>
      <c r="BM368" s="4">
        <v>5.2200000000000003E-2</v>
      </c>
      <c r="BQ368" s="4">
        <v>4099.027</v>
      </c>
      <c r="BR368" s="4">
        <v>0.10807</v>
      </c>
      <c r="BS368" s="4">
        <v>-5</v>
      </c>
      <c r="BT368" s="4">
        <v>1.084959</v>
      </c>
      <c r="BU368" s="4">
        <v>2.6409590000000001</v>
      </c>
      <c r="BV368" s="4">
        <v>21.916173000000001</v>
      </c>
    </row>
    <row r="369" spans="1:74" x14ac:dyDescent="0.25">
      <c r="A369" s="2">
        <v>42801</v>
      </c>
      <c r="B369" s="3">
        <v>0.65702358796296301</v>
      </c>
      <c r="C369" s="4">
        <v>6.7839999999999998</v>
      </c>
      <c r="D369" s="4">
        <v>5.5999999999999999E-3</v>
      </c>
      <c r="E369" s="4">
        <v>56.188417999999999</v>
      </c>
      <c r="F369" s="4">
        <v>463.7</v>
      </c>
      <c r="G369" s="4">
        <v>145.6</v>
      </c>
      <c r="H369" s="4">
        <v>10.3</v>
      </c>
      <c r="J369" s="4">
        <v>11.78</v>
      </c>
      <c r="K369" s="4">
        <v>0.94720000000000004</v>
      </c>
      <c r="L369" s="4">
        <v>6.4253999999999998</v>
      </c>
      <c r="M369" s="4">
        <v>5.3E-3</v>
      </c>
      <c r="N369" s="4">
        <v>439.20400000000001</v>
      </c>
      <c r="O369" s="4">
        <v>137.9084</v>
      </c>
      <c r="P369" s="4">
        <v>577.1</v>
      </c>
      <c r="Q369" s="4">
        <v>382.07679999999999</v>
      </c>
      <c r="R369" s="4">
        <v>119.9706</v>
      </c>
      <c r="S369" s="4">
        <v>502</v>
      </c>
      <c r="T369" s="4">
        <v>10.2814</v>
      </c>
      <c r="W369" s="4">
        <v>0</v>
      </c>
      <c r="X369" s="4">
        <v>11.1561</v>
      </c>
      <c r="Y369" s="4">
        <v>12.2</v>
      </c>
      <c r="Z369" s="4">
        <v>805</v>
      </c>
      <c r="AA369" s="4">
        <v>821</v>
      </c>
      <c r="AB369" s="4">
        <v>844</v>
      </c>
      <c r="AC369" s="4">
        <v>35</v>
      </c>
      <c r="AD369" s="4">
        <v>19.62</v>
      </c>
      <c r="AE369" s="4">
        <v>0.45</v>
      </c>
      <c r="AF369" s="4">
        <v>957</v>
      </c>
      <c r="AG369" s="4">
        <v>10</v>
      </c>
      <c r="AH369" s="4">
        <v>29.760760999999999</v>
      </c>
      <c r="AI369" s="4">
        <v>31</v>
      </c>
      <c r="AJ369" s="4">
        <v>191</v>
      </c>
      <c r="AK369" s="4">
        <v>191</v>
      </c>
      <c r="AL369" s="4">
        <v>3.7</v>
      </c>
      <c r="AM369" s="4">
        <v>195</v>
      </c>
      <c r="AN369" s="4" t="s">
        <v>155</v>
      </c>
      <c r="AO369" s="4">
        <v>2</v>
      </c>
      <c r="AP369" s="5">
        <v>0.86537037037037035</v>
      </c>
      <c r="AQ369" s="4">
        <v>47.160848000000001</v>
      </c>
      <c r="AR369" s="4">
        <v>-88.490667000000002</v>
      </c>
      <c r="AS369" s="4">
        <v>313.89999999999998</v>
      </c>
      <c r="AT369" s="4">
        <v>26.6</v>
      </c>
      <c r="AU369" s="4">
        <v>12</v>
      </c>
      <c r="AV369" s="4">
        <v>7</v>
      </c>
      <c r="AW369" s="4" t="s">
        <v>419</v>
      </c>
      <c r="AX369" s="4">
        <v>1.7354000000000001</v>
      </c>
      <c r="AY369" s="4">
        <v>1</v>
      </c>
      <c r="AZ369" s="4">
        <v>3.0354000000000001</v>
      </c>
      <c r="BA369" s="4">
        <v>13.836</v>
      </c>
      <c r="BB369" s="4">
        <v>30.71</v>
      </c>
      <c r="BC369" s="4">
        <v>2.2200000000000002</v>
      </c>
      <c r="BD369" s="4">
        <v>5.577</v>
      </c>
      <c r="BE369" s="4">
        <v>3093.3670000000002</v>
      </c>
      <c r="BF369" s="4">
        <v>1.631</v>
      </c>
      <c r="BG369" s="4">
        <v>22.143000000000001</v>
      </c>
      <c r="BH369" s="4">
        <v>6.9530000000000003</v>
      </c>
      <c r="BI369" s="4">
        <v>29.096</v>
      </c>
      <c r="BJ369" s="4">
        <v>19.263000000000002</v>
      </c>
      <c r="BK369" s="4">
        <v>6.048</v>
      </c>
      <c r="BL369" s="4">
        <v>25.311</v>
      </c>
      <c r="BM369" s="4">
        <v>0.1608</v>
      </c>
      <c r="BQ369" s="4">
        <v>3905.181</v>
      </c>
      <c r="BR369" s="4">
        <v>0.10941099999999999</v>
      </c>
      <c r="BS369" s="4">
        <v>-5</v>
      </c>
      <c r="BT369" s="4">
        <v>1.087043</v>
      </c>
      <c r="BU369" s="4">
        <v>2.6737419999999998</v>
      </c>
      <c r="BV369" s="4">
        <v>21.958269000000001</v>
      </c>
    </row>
    <row r="370" spans="1:74" x14ac:dyDescent="0.25">
      <c r="A370" s="2">
        <v>42801</v>
      </c>
      <c r="B370" s="3">
        <v>0.65703516203703705</v>
      </c>
      <c r="C370" s="4">
        <v>6.8840000000000003</v>
      </c>
      <c r="D370" s="4">
        <v>5.7000000000000002E-3</v>
      </c>
      <c r="E370" s="4">
        <v>56.832397999999998</v>
      </c>
      <c r="F370" s="4">
        <v>469.1</v>
      </c>
      <c r="G370" s="4">
        <v>145.6</v>
      </c>
      <c r="H370" s="4">
        <v>6.7</v>
      </c>
      <c r="J370" s="4">
        <v>11.44</v>
      </c>
      <c r="K370" s="4">
        <v>0.94650000000000001</v>
      </c>
      <c r="L370" s="4">
        <v>6.5153999999999996</v>
      </c>
      <c r="M370" s="4">
        <v>5.4000000000000003E-3</v>
      </c>
      <c r="N370" s="4">
        <v>444.0052</v>
      </c>
      <c r="O370" s="4">
        <v>137.80680000000001</v>
      </c>
      <c r="P370" s="4">
        <v>581.79999999999995</v>
      </c>
      <c r="Q370" s="4">
        <v>385.86520000000002</v>
      </c>
      <c r="R370" s="4">
        <v>119.7617</v>
      </c>
      <c r="S370" s="4">
        <v>505.6</v>
      </c>
      <c r="T370" s="4">
        <v>6.7358000000000002</v>
      </c>
      <c r="W370" s="4">
        <v>0</v>
      </c>
      <c r="X370" s="4">
        <v>10.8241</v>
      </c>
      <c r="Y370" s="4">
        <v>12</v>
      </c>
      <c r="Z370" s="4">
        <v>806</v>
      </c>
      <c r="AA370" s="4">
        <v>822</v>
      </c>
      <c r="AB370" s="4">
        <v>843</v>
      </c>
      <c r="AC370" s="4">
        <v>34.200000000000003</v>
      </c>
      <c r="AD370" s="4">
        <v>19.190000000000001</v>
      </c>
      <c r="AE370" s="4">
        <v>0.44</v>
      </c>
      <c r="AF370" s="4">
        <v>957</v>
      </c>
      <c r="AG370" s="4">
        <v>10</v>
      </c>
      <c r="AH370" s="4">
        <v>29.239000000000001</v>
      </c>
      <c r="AI370" s="4">
        <v>31</v>
      </c>
      <c r="AJ370" s="4">
        <v>191</v>
      </c>
      <c r="AK370" s="4">
        <v>191</v>
      </c>
      <c r="AL370" s="4">
        <v>3.7</v>
      </c>
      <c r="AM370" s="4">
        <v>195</v>
      </c>
      <c r="AN370" s="4" t="s">
        <v>155</v>
      </c>
      <c r="AO370" s="4">
        <v>2</v>
      </c>
      <c r="AP370" s="5">
        <v>0.8653819444444445</v>
      </c>
      <c r="AQ370" s="4">
        <v>47.160747999999998</v>
      </c>
      <c r="AR370" s="4">
        <v>-88.490650000000002</v>
      </c>
      <c r="AS370" s="4">
        <v>313.8</v>
      </c>
      <c r="AT370" s="4">
        <v>25.6</v>
      </c>
      <c r="AU370" s="4">
        <v>12</v>
      </c>
      <c r="AV370" s="4">
        <v>8</v>
      </c>
      <c r="AW370" s="4" t="s">
        <v>417</v>
      </c>
      <c r="AX370" s="4">
        <v>1.8708</v>
      </c>
      <c r="AY370" s="4">
        <v>1.1415999999999999</v>
      </c>
      <c r="AZ370" s="4">
        <v>3.2061999999999999</v>
      </c>
      <c r="BA370" s="4">
        <v>13.836</v>
      </c>
      <c r="BB370" s="4">
        <v>30.28</v>
      </c>
      <c r="BC370" s="4">
        <v>2.19</v>
      </c>
      <c r="BD370" s="4">
        <v>5.6550000000000002</v>
      </c>
      <c r="BE370" s="4">
        <v>3093.2869999999998</v>
      </c>
      <c r="BF370" s="4">
        <v>1.625</v>
      </c>
      <c r="BG370" s="4">
        <v>22.074999999999999</v>
      </c>
      <c r="BH370" s="4">
        <v>6.851</v>
      </c>
      <c r="BI370" s="4">
        <v>28.927</v>
      </c>
      <c r="BJ370" s="4">
        <v>19.184000000000001</v>
      </c>
      <c r="BK370" s="4">
        <v>5.9539999999999997</v>
      </c>
      <c r="BL370" s="4">
        <v>25.138999999999999</v>
      </c>
      <c r="BM370" s="4">
        <v>0.10390000000000001</v>
      </c>
      <c r="BQ370" s="4">
        <v>3736.509</v>
      </c>
      <c r="BR370" s="4">
        <v>0.10234600000000001</v>
      </c>
      <c r="BS370" s="4">
        <v>-5</v>
      </c>
      <c r="BT370" s="4">
        <v>1.081912</v>
      </c>
      <c r="BU370" s="4">
        <v>2.5010810000000001</v>
      </c>
      <c r="BV370" s="4">
        <v>21.854621999999999</v>
      </c>
    </row>
    <row r="371" spans="1:74" x14ac:dyDescent="0.25">
      <c r="A371" s="2">
        <v>42801</v>
      </c>
      <c r="B371" s="3">
        <v>0.65704673611111108</v>
      </c>
      <c r="C371" s="4">
        <v>7.6059999999999999</v>
      </c>
      <c r="D371" s="4">
        <v>7.9000000000000008E-3</v>
      </c>
      <c r="E371" s="4">
        <v>79.075000000000003</v>
      </c>
      <c r="F371" s="4">
        <v>477.4</v>
      </c>
      <c r="G371" s="4">
        <v>143.9</v>
      </c>
      <c r="H371" s="4">
        <v>12.3</v>
      </c>
      <c r="J371" s="4">
        <v>11.29</v>
      </c>
      <c r="K371" s="4">
        <v>0.94069999999999998</v>
      </c>
      <c r="L371" s="4">
        <v>7.1554000000000002</v>
      </c>
      <c r="M371" s="4">
        <v>7.4000000000000003E-3</v>
      </c>
      <c r="N371" s="4">
        <v>449.0917</v>
      </c>
      <c r="O371" s="4">
        <v>135.32339999999999</v>
      </c>
      <c r="P371" s="4">
        <v>584.4</v>
      </c>
      <c r="Q371" s="4">
        <v>390.16239999999999</v>
      </c>
      <c r="R371" s="4">
        <v>117.5664</v>
      </c>
      <c r="S371" s="4">
        <v>507.7</v>
      </c>
      <c r="T371" s="4">
        <v>12.2691</v>
      </c>
      <c r="W371" s="4">
        <v>0</v>
      </c>
      <c r="X371" s="4">
        <v>10.619899999999999</v>
      </c>
      <c r="Y371" s="4">
        <v>12.2</v>
      </c>
      <c r="Z371" s="4">
        <v>804</v>
      </c>
      <c r="AA371" s="4">
        <v>820</v>
      </c>
      <c r="AB371" s="4">
        <v>843</v>
      </c>
      <c r="AC371" s="4">
        <v>34</v>
      </c>
      <c r="AD371" s="4">
        <v>19.059999999999999</v>
      </c>
      <c r="AE371" s="4">
        <v>0.44</v>
      </c>
      <c r="AF371" s="4">
        <v>957</v>
      </c>
      <c r="AG371" s="4">
        <v>10</v>
      </c>
      <c r="AH371" s="4">
        <v>29.760999999999999</v>
      </c>
      <c r="AI371" s="4">
        <v>31</v>
      </c>
      <c r="AJ371" s="4">
        <v>191</v>
      </c>
      <c r="AK371" s="4">
        <v>191.8</v>
      </c>
      <c r="AL371" s="4">
        <v>3.6</v>
      </c>
      <c r="AM371" s="4">
        <v>195</v>
      </c>
      <c r="AN371" s="4" t="s">
        <v>155</v>
      </c>
      <c r="AO371" s="4">
        <v>2</v>
      </c>
      <c r="AP371" s="5">
        <v>0.86539351851851853</v>
      </c>
      <c r="AQ371" s="4">
        <v>47.160649999999997</v>
      </c>
      <c r="AR371" s="4">
        <v>-88.490645999999998</v>
      </c>
      <c r="AS371" s="4">
        <v>313.8</v>
      </c>
      <c r="AT371" s="4">
        <v>24.6</v>
      </c>
      <c r="AU371" s="4">
        <v>12</v>
      </c>
      <c r="AV371" s="4">
        <v>8</v>
      </c>
      <c r="AW371" s="4" t="s">
        <v>417</v>
      </c>
      <c r="AX371" s="4">
        <v>2.0354000000000001</v>
      </c>
      <c r="AY371" s="4">
        <v>1.4708000000000001</v>
      </c>
      <c r="AZ371" s="4">
        <v>3.4</v>
      </c>
      <c r="BA371" s="4">
        <v>13.836</v>
      </c>
      <c r="BB371" s="4">
        <v>27.48</v>
      </c>
      <c r="BC371" s="4">
        <v>1.99</v>
      </c>
      <c r="BD371" s="4">
        <v>6.3040000000000003</v>
      </c>
      <c r="BE371" s="4">
        <v>3090.712</v>
      </c>
      <c r="BF371" s="4">
        <v>2.0449999999999999</v>
      </c>
      <c r="BG371" s="4">
        <v>20.314</v>
      </c>
      <c r="BH371" s="4">
        <v>6.1210000000000004</v>
      </c>
      <c r="BI371" s="4">
        <v>26.434999999999999</v>
      </c>
      <c r="BJ371" s="4">
        <v>17.649000000000001</v>
      </c>
      <c r="BK371" s="4">
        <v>5.3179999999999996</v>
      </c>
      <c r="BL371" s="4">
        <v>22.966999999999999</v>
      </c>
      <c r="BM371" s="4">
        <v>0.17219999999999999</v>
      </c>
      <c r="BQ371" s="4">
        <v>3335.3939999999998</v>
      </c>
      <c r="BR371" s="4">
        <v>0.11269800000000001</v>
      </c>
      <c r="BS371" s="4">
        <v>-5</v>
      </c>
      <c r="BT371" s="4">
        <v>1.08761</v>
      </c>
      <c r="BU371" s="4">
        <v>2.7540580000000001</v>
      </c>
      <c r="BV371" s="4">
        <v>21.969722000000001</v>
      </c>
    </row>
    <row r="372" spans="1:74" x14ac:dyDescent="0.25">
      <c r="A372" s="2">
        <v>42801</v>
      </c>
      <c r="B372" s="3">
        <v>0.65705831018518512</v>
      </c>
      <c r="C372" s="4">
        <v>8.2110000000000003</v>
      </c>
      <c r="D372" s="4">
        <v>5.4000000000000003E-3</v>
      </c>
      <c r="E372" s="4">
        <v>54.075000000000003</v>
      </c>
      <c r="F372" s="4">
        <v>482.9</v>
      </c>
      <c r="G372" s="4">
        <v>137.9</v>
      </c>
      <c r="H372" s="4">
        <v>9.6</v>
      </c>
      <c r="J372" s="4">
        <v>10.81</v>
      </c>
      <c r="K372" s="4">
        <v>0.93600000000000005</v>
      </c>
      <c r="L372" s="4">
        <v>7.6851000000000003</v>
      </c>
      <c r="M372" s="4">
        <v>5.1000000000000004E-3</v>
      </c>
      <c r="N372" s="4">
        <v>451.94580000000002</v>
      </c>
      <c r="O372" s="4">
        <v>129.0264</v>
      </c>
      <c r="P372" s="4">
        <v>581</v>
      </c>
      <c r="Q372" s="4">
        <v>392.642</v>
      </c>
      <c r="R372" s="4">
        <v>112.09569999999999</v>
      </c>
      <c r="S372" s="4">
        <v>504.7</v>
      </c>
      <c r="T372" s="4">
        <v>9.5757999999999992</v>
      </c>
      <c r="W372" s="4">
        <v>0</v>
      </c>
      <c r="X372" s="4">
        <v>10.116199999999999</v>
      </c>
      <c r="Y372" s="4">
        <v>12.3</v>
      </c>
      <c r="Z372" s="4">
        <v>803</v>
      </c>
      <c r="AA372" s="4">
        <v>819</v>
      </c>
      <c r="AB372" s="4">
        <v>842</v>
      </c>
      <c r="AC372" s="4">
        <v>34</v>
      </c>
      <c r="AD372" s="4">
        <v>19.059999999999999</v>
      </c>
      <c r="AE372" s="4">
        <v>0.44</v>
      </c>
      <c r="AF372" s="4">
        <v>957</v>
      </c>
      <c r="AG372" s="4">
        <v>10</v>
      </c>
      <c r="AH372" s="4">
        <v>30</v>
      </c>
      <c r="AI372" s="4">
        <v>31</v>
      </c>
      <c r="AJ372" s="4">
        <v>191</v>
      </c>
      <c r="AK372" s="4">
        <v>192</v>
      </c>
      <c r="AL372" s="4">
        <v>3.6</v>
      </c>
      <c r="AM372" s="4">
        <v>195.1</v>
      </c>
      <c r="AN372" s="4" t="s">
        <v>155</v>
      </c>
      <c r="AO372" s="4">
        <v>2</v>
      </c>
      <c r="AP372" s="5">
        <v>0.86540509259259257</v>
      </c>
      <c r="AQ372" s="4">
        <v>47.160553</v>
      </c>
      <c r="AR372" s="4">
        <v>-88.490654000000006</v>
      </c>
      <c r="AS372" s="4">
        <v>313.60000000000002</v>
      </c>
      <c r="AT372" s="4">
        <v>23.8</v>
      </c>
      <c r="AU372" s="4">
        <v>12</v>
      </c>
      <c r="AV372" s="4">
        <v>8</v>
      </c>
      <c r="AW372" s="4" t="s">
        <v>417</v>
      </c>
      <c r="AX372" s="4">
        <v>2.1353650000000002</v>
      </c>
      <c r="AY372" s="4">
        <v>1.706094</v>
      </c>
      <c r="AZ372" s="4">
        <v>3.506094</v>
      </c>
      <c r="BA372" s="4">
        <v>13.836</v>
      </c>
      <c r="BB372" s="4">
        <v>25.53</v>
      </c>
      <c r="BC372" s="4">
        <v>1.85</v>
      </c>
      <c r="BD372" s="4">
        <v>6.843</v>
      </c>
      <c r="BE372" s="4">
        <v>3090.85</v>
      </c>
      <c r="BF372" s="4">
        <v>1.296</v>
      </c>
      <c r="BG372" s="4">
        <v>19.035</v>
      </c>
      <c r="BH372" s="4">
        <v>5.4340000000000002</v>
      </c>
      <c r="BI372" s="4">
        <v>24.469000000000001</v>
      </c>
      <c r="BJ372" s="4">
        <v>16.536999999999999</v>
      </c>
      <c r="BK372" s="4">
        <v>4.7210000000000001</v>
      </c>
      <c r="BL372" s="4">
        <v>21.257999999999999</v>
      </c>
      <c r="BM372" s="4">
        <v>0.12509999999999999</v>
      </c>
      <c r="BQ372" s="4">
        <v>2958.2959999999998</v>
      </c>
      <c r="BR372" s="4">
        <v>0.144396</v>
      </c>
      <c r="BS372" s="4">
        <v>-5</v>
      </c>
      <c r="BT372" s="4">
        <v>1.0915220000000001</v>
      </c>
      <c r="BU372" s="4">
        <v>3.5286780000000002</v>
      </c>
      <c r="BV372" s="4">
        <v>22.048743999999999</v>
      </c>
    </row>
    <row r="373" spans="1:74" x14ac:dyDescent="0.25">
      <c r="A373" s="2">
        <v>42801</v>
      </c>
      <c r="B373" s="3">
        <v>0.65706988425925927</v>
      </c>
      <c r="C373" s="4">
        <v>8.7579999999999991</v>
      </c>
      <c r="D373" s="4">
        <v>7.1999999999999998E-3</v>
      </c>
      <c r="E373" s="4">
        <v>71.665228999999997</v>
      </c>
      <c r="F373" s="4">
        <v>486.9</v>
      </c>
      <c r="G373" s="4">
        <v>137.9</v>
      </c>
      <c r="H373" s="4">
        <v>4.5999999999999996</v>
      </c>
      <c r="J373" s="4">
        <v>9.9700000000000006</v>
      </c>
      <c r="K373" s="4">
        <v>0.93169999999999997</v>
      </c>
      <c r="L373" s="4">
        <v>8.1606000000000005</v>
      </c>
      <c r="M373" s="4">
        <v>6.7000000000000002E-3</v>
      </c>
      <c r="N373" s="4">
        <v>453.6592</v>
      </c>
      <c r="O373" s="4">
        <v>128.44669999999999</v>
      </c>
      <c r="P373" s="4">
        <v>582.1</v>
      </c>
      <c r="Q373" s="4">
        <v>394.13049999999998</v>
      </c>
      <c r="R373" s="4">
        <v>111.5921</v>
      </c>
      <c r="S373" s="4">
        <v>505.7</v>
      </c>
      <c r="T373" s="4">
        <v>4.5572999999999997</v>
      </c>
      <c r="W373" s="4">
        <v>0</v>
      </c>
      <c r="X373" s="4">
        <v>9.2868999999999993</v>
      </c>
      <c r="Y373" s="4">
        <v>12.3</v>
      </c>
      <c r="Z373" s="4">
        <v>804</v>
      </c>
      <c r="AA373" s="4">
        <v>819</v>
      </c>
      <c r="AB373" s="4">
        <v>842</v>
      </c>
      <c r="AC373" s="4">
        <v>34</v>
      </c>
      <c r="AD373" s="4">
        <v>19.059999999999999</v>
      </c>
      <c r="AE373" s="4">
        <v>0.44</v>
      </c>
      <c r="AF373" s="4">
        <v>957</v>
      </c>
      <c r="AG373" s="4">
        <v>10</v>
      </c>
      <c r="AH373" s="4">
        <v>30</v>
      </c>
      <c r="AI373" s="4">
        <v>31</v>
      </c>
      <c r="AJ373" s="4">
        <v>191</v>
      </c>
      <c r="AK373" s="4">
        <v>191.2</v>
      </c>
      <c r="AL373" s="4">
        <v>3.8</v>
      </c>
      <c r="AM373" s="4">
        <v>195.5</v>
      </c>
      <c r="AN373" s="4" t="s">
        <v>155</v>
      </c>
      <c r="AO373" s="4">
        <v>2</v>
      </c>
      <c r="AP373" s="5">
        <v>0.86541666666666661</v>
      </c>
      <c r="AQ373" s="4">
        <v>47.160457999999998</v>
      </c>
      <c r="AR373" s="4">
        <v>-88.490656999999999</v>
      </c>
      <c r="AS373" s="4">
        <v>313.5</v>
      </c>
      <c r="AT373" s="4">
        <v>23.7</v>
      </c>
      <c r="AU373" s="4">
        <v>12</v>
      </c>
      <c r="AV373" s="4">
        <v>8</v>
      </c>
      <c r="AW373" s="4" t="s">
        <v>417</v>
      </c>
      <c r="AX373" s="4">
        <v>2.2000000000000002</v>
      </c>
      <c r="AY373" s="4">
        <v>1.9</v>
      </c>
      <c r="AZ373" s="4">
        <v>3.7</v>
      </c>
      <c r="BA373" s="4">
        <v>13.836</v>
      </c>
      <c r="BB373" s="4">
        <v>23.98</v>
      </c>
      <c r="BC373" s="4">
        <v>1.73</v>
      </c>
      <c r="BD373" s="4">
        <v>7.3259999999999996</v>
      </c>
      <c r="BE373" s="4">
        <v>3089.6309999999999</v>
      </c>
      <c r="BF373" s="4">
        <v>1.609</v>
      </c>
      <c r="BG373" s="4">
        <v>17.986999999999998</v>
      </c>
      <c r="BH373" s="4">
        <v>5.093</v>
      </c>
      <c r="BI373" s="4">
        <v>23.079000000000001</v>
      </c>
      <c r="BJ373" s="4">
        <v>15.627000000000001</v>
      </c>
      <c r="BK373" s="4">
        <v>4.4240000000000004</v>
      </c>
      <c r="BL373" s="4">
        <v>20.050999999999998</v>
      </c>
      <c r="BM373" s="4">
        <v>5.6099999999999997E-2</v>
      </c>
      <c r="BQ373" s="4">
        <v>2556.567</v>
      </c>
      <c r="BR373" s="4">
        <v>0.20094300000000001</v>
      </c>
      <c r="BS373" s="4">
        <v>-5</v>
      </c>
      <c r="BT373" s="4">
        <v>1.0920000000000001</v>
      </c>
      <c r="BU373" s="4">
        <v>4.9105449999999999</v>
      </c>
      <c r="BV373" s="4">
        <v>22.058399999999999</v>
      </c>
    </row>
    <row r="374" spans="1:74" x14ac:dyDescent="0.25">
      <c r="A374" s="2">
        <v>42801</v>
      </c>
      <c r="B374" s="3">
        <v>0.65708145833333331</v>
      </c>
      <c r="C374" s="4">
        <v>9.1430000000000007</v>
      </c>
      <c r="D374" s="4">
        <v>5.7999999999999996E-3</v>
      </c>
      <c r="E374" s="4">
        <v>58.129032000000002</v>
      </c>
      <c r="F374" s="4">
        <v>483.6</v>
      </c>
      <c r="G374" s="4">
        <v>137.80000000000001</v>
      </c>
      <c r="H374" s="4">
        <v>6.9</v>
      </c>
      <c r="J374" s="4">
        <v>9.09</v>
      </c>
      <c r="K374" s="4">
        <v>0.92879999999999996</v>
      </c>
      <c r="L374" s="4">
        <v>8.4923999999999999</v>
      </c>
      <c r="M374" s="4">
        <v>5.4000000000000003E-3</v>
      </c>
      <c r="N374" s="4">
        <v>449.19240000000002</v>
      </c>
      <c r="O374" s="4">
        <v>127.9469</v>
      </c>
      <c r="P374" s="4">
        <v>577.1</v>
      </c>
      <c r="Q374" s="4">
        <v>390.24990000000003</v>
      </c>
      <c r="R374" s="4">
        <v>111.1579</v>
      </c>
      <c r="S374" s="4">
        <v>501.4</v>
      </c>
      <c r="T374" s="4">
        <v>6.8525999999999998</v>
      </c>
      <c r="W374" s="4">
        <v>0</v>
      </c>
      <c r="X374" s="4">
        <v>8.4413</v>
      </c>
      <c r="Y374" s="4">
        <v>12.4</v>
      </c>
      <c r="Z374" s="4">
        <v>803</v>
      </c>
      <c r="AA374" s="4">
        <v>818</v>
      </c>
      <c r="AB374" s="4">
        <v>841</v>
      </c>
      <c r="AC374" s="4">
        <v>34</v>
      </c>
      <c r="AD374" s="4">
        <v>19.059999999999999</v>
      </c>
      <c r="AE374" s="4">
        <v>0.44</v>
      </c>
      <c r="AF374" s="4">
        <v>957</v>
      </c>
      <c r="AG374" s="4">
        <v>10</v>
      </c>
      <c r="AH374" s="4">
        <v>30</v>
      </c>
      <c r="AI374" s="4">
        <v>31</v>
      </c>
      <c r="AJ374" s="4">
        <v>191</v>
      </c>
      <c r="AK374" s="4">
        <v>191</v>
      </c>
      <c r="AL374" s="4">
        <v>3.8</v>
      </c>
      <c r="AM374" s="4">
        <v>195.9</v>
      </c>
      <c r="AN374" s="4" t="s">
        <v>155</v>
      </c>
      <c r="AO374" s="4">
        <v>2</v>
      </c>
      <c r="AP374" s="5">
        <v>0.86542824074074076</v>
      </c>
      <c r="AQ374" s="4">
        <v>47.160361000000002</v>
      </c>
      <c r="AR374" s="4">
        <v>-88.490655000000004</v>
      </c>
      <c r="AS374" s="4">
        <v>313.39999999999998</v>
      </c>
      <c r="AT374" s="4">
        <v>23.6</v>
      </c>
      <c r="AU374" s="4">
        <v>12</v>
      </c>
      <c r="AV374" s="4">
        <v>8</v>
      </c>
      <c r="AW374" s="4" t="s">
        <v>417</v>
      </c>
      <c r="AX374" s="4">
        <v>2.2000000000000002</v>
      </c>
      <c r="AY374" s="4">
        <v>1.9</v>
      </c>
      <c r="AZ374" s="4">
        <v>3.7</v>
      </c>
      <c r="BA374" s="4">
        <v>13.836</v>
      </c>
      <c r="BB374" s="4">
        <v>23.02</v>
      </c>
      <c r="BC374" s="4">
        <v>1.66</v>
      </c>
      <c r="BD374" s="4">
        <v>7.6660000000000004</v>
      </c>
      <c r="BE374" s="4">
        <v>3089.5279999999998</v>
      </c>
      <c r="BF374" s="4">
        <v>1.25</v>
      </c>
      <c r="BG374" s="4">
        <v>17.113</v>
      </c>
      <c r="BH374" s="4">
        <v>4.8739999999999997</v>
      </c>
      <c r="BI374" s="4">
        <v>21.988</v>
      </c>
      <c r="BJ374" s="4">
        <v>14.868</v>
      </c>
      <c r="BK374" s="4">
        <v>4.2350000000000003</v>
      </c>
      <c r="BL374" s="4">
        <v>19.102</v>
      </c>
      <c r="BM374" s="4">
        <v>8.1000000000000003E-2</v>
      </c>
      <c r="BQ374" s="4">
        <v>2232.8789999999999</v>
      </c>
      <c r="BR374" s="4">
        <v>0.250245</v>
      </c>
      <c r="BS374" s="4">
        <v>-5</v>
      </c>
      <c r="BT374" s="4">
        <v>1.0942829999999999</v>
      </c>
      <c r="BU374" s="4">
        <v>6.1153630000000003</v>
      </c>
      <c r="BV374" s="4">
        <v>22.104517000000001</v>
      </c>
    </row>
    <row r="375" spans="1:74" x14ac:dyDescent="0.25">
      <c r="A375" s="2">
        <v>42801</v>
      </c>
      <c r="B375" s="3">
        <v>0.65709303240740746</v>
      </c>
      <c r="C375" s="4">
        <v>8.9309999999999992</v>
      </c>
      <c r="D375" s="4">
        <v>4.4000000000000003E-3</v>
      </c>
      <c r="E375" s="4">
        <v>43.646960999999997</v>
      </c>
      <c r="F375" s="4">
        <v>476.3</v>
      </c>
      <c r="G375" s="4">
        <v>134</v>
      </c>
      <c r="H375" s="4">
        <v>0.7</v>
      </c>
      <c r="J375" s="4">
        <v>8.2799999999999994</v>
      </c>
      <c r="K375" s="4">
        <v>0.93049999999999999</v>
      </c>
      <c r="L375" s="4">
        <v>8.3102999999999998</v>
      </c>
      <c r="M375" s="4">
        <v>4.1000000000000003E-3</v>
      </c>
      <c r="N375" s="4">
        <v>443.17360000000002</v>
      </c>
      <c r="O375" s="4">
        <v>124.68040000000001</v>
      </c>
      <c r="P375" s="4">
        <v>567.9</v>
      </c>
      <c r="Q375" s="4">
        <v>385.02089999999998</v>
      </c>
      <c r="R375" s="4">
        <v>108.32</v>
      </c>
      <c r="S375" s="4">
        <v>493.3</v>
      </c>
      <c r="T375" s="4">
        <v>0.73570000000000002</v>
      </c>
      <c r="W375" s="4">
        <v>0</v>
      </c>
      <c r="X375" s="4">
        <v>7.7031000000000001</v>
      </c>
      <c r="Y375" s="4">
        <v>12.4</v>
      </c>
      <c r="Z375" s="4">
        <v>803</v>
      </c>
      <c r="AA375" s="4">
        <v>819</v>
      </c>
      <c r="AB375" s="4">
        <v>842</v>
      </c>
      <c r="AC375" s="4">
        <v>34</v>
      </c>
      <c r="AD375" s="4">
        <v>19.059999999999999</v>
      </c>
      <c r="AE375" s="4">
        <v>0.44</v>
      </c>
      <c r="AF375" s="4">
        <v>957</v>
      </c>
      <c r="AG375" s="4">
        <v>10</v>
      </c>
      <c r="AH375" s="4">
        <v>30</v>
      </c>
      <c r="AI375" s="4">
        <v>31</v>
      </c>
      <c r="AJ375" s="4">
        <v>191</v>
      </c>
      <c r="AK375" s="4">
        <v>191</v>
      </c>
      <c r="AL375" s="4">
        <v>3.8</v>
      </c>
      <c r="AM375" s="4">
        <v>196</v>
      </c>
      <c r="AN375" s="4" t="s">
        <v>155</v>
      </c>
      <c r="AO375" s="4">
        <v>2</v>
      </c>
      <c r="AP375" s="5">
        <v>0.86543981481481491</v>
      </c>
      <c r="AQ375" s="4">
        <v>47.160263</v>
      </c>
      <c r="AR375" s="4">
        <v>-88.490645000000001</v>
      </c>
      <c r="AS375" s="4">
        <v>313.3</v>
      </c>
      <c r="AT375" s="4">
        <v>23.9</v>
      </c>
      <c r="AU375" s="4">
        <v>12</v>
      </c>
      <c r="AV375" s="4">
        <v>8</v>
      </c>
      <c r="AW375" s="4" t="s">
        <v>417</v>
      </c>
      <c r="AX375" s="4">
        <v>2.2353999999999998</v>
      </c>
      <c r="AY375" s="4">
        <v>1.9354</v>
      </c>
      <c r="AZ375" s="4">
        <v>3.7353999999999998</v>
      </c>
      <c r="BA375" s="4">
        <v>13.836</v>
      </c>
      <c r="BB375" s="4">
        <v>23.55</v>
      </c>
      <c r="BC375" s="4">
        <v>1.7</v>
      </c>
      <c r="BD375" s="4">
        <v>7.4749999999999996</v>
      </c>
      <c r="BE375" s="4">
        <v>3090.5259999999998</v>
      </c>
      <c r="BF375" s="4">
        <v>0.96099999999999997</v>
      </c>
      <c r="BG375" s="4">
        <v>17.259</v>
      </c>
      <c r="BH375" s="4">
        <v>4.8559999999999999</v>
      </c>
      <c r="BI375" s="4">
        <v>22.114999999999998</v>
      </c>
      <c r="BJ375" s="4">
        <v>14.994999999999999</v>
      </c>
      <c r="BK375" s="4">
        <v>4.2190000000000003</v>
      </c>
      <c r="BL375" s="4">
        <v>19.213000000000001</v>
      </c>
      <c r="BM375" s="4">
        <v>8.8999999999999999E-3</v>
      </c>
      <c r="BQ375" s="4">
        <v>2082.9490000000001</v>
      </c>
      <c r="BR375" s="4">
        <v>0.25186799999999998</v>
      </c>
      <c r="BS375" s="4">
        <v>-5</v>
      </c>
      <c r="BT375" s="4">
        <v>1.0927169999999999</v>
      </c>
      <c r="BU375" s="4">
        <v>6.1550240000000001</v>
      </c>
      <c r="BV375" s="4">
        <v>22.072883000000001</v>
      </c>
    </row>
    <row r="376" spans="1:74" x14ac:dyDescent="0.25">
      <c r="A376" s="2">
        <v>42801</v>
      </c>
      <c r="B376" s="3">
        <v>0.6571046064814815</v>
      </c>
      <c r="C376" s="4">
        <v>9.782</v>
      </c>
      <c r="D376" s="4">
        <v>5.5999999999999999E-3</v>
      </c>
      <c r="E376" s="4">
        <v>55.920067000000003</v>
      </c>
      <c r="F376" s="4">
        <v>476.9</v>
      </c>
      <c r="G376" s="4">
        <v>134</v>
      </c>
      <c r="H376" s="4">
        <v>5.0999999999999996</v>
      </c>
      <c r="J376" s="4">
        <v>8.1</v>
      </c>
      <c r="K376" s="4">
        <v>0.92390000000000005</v>
      </c>
      <c r="L376" s="4">
        <v>9.0375999999999994</v>
      </c>
      <c r="M376" s="4">
        <v>5.1999999999999998E-3</v>
      </c>
      <c r="N376" s="4">
        <v>440.57889999999998</v>
      </c>
      <c r="O376" s="4">
        <v>123.8429</v>
      </c>
      <c r="P376" s="4">
        <v>564.4</v>
      </c>
      <c r="Q376" s="4">
        <v>382.76659999999998</v>
      </c>
      <c r="R376" s="4">
        <v>107.5924</v>
      </c>
      <c r="S376" s="4">
        <v>490.4</v>
      </c>
      <c r="T376" s="4">
        <v>5.0636000000000001</v>
      </c>
      <c r="W376" s="4">
        <v>0</v>
      </c>
      <c r="X376" s="4">
        <v>7.4836</v>
      </c>
      <c r="Y376" s="4">
        <v>12.2</v>
      </c>
      <c r="Z376" s="4">
        <v>805</v>
      </c>
      <c r="AA376" s="4">
        <v>821</v>
      </c>
      <c r="AB376" s="4">
        <v>844</v>
      </c>
      <c r="AC376" s="4">
        <v>34</v>
      </c>
      <c r="AD376" s="4">
        <v>19.059999999999999</v>
      </c>
      <c r="AE376" s="4">
        <v>0.44</v>
      </c>
      <c r="AF376" s="4">
        <v>957</v>
      </c>
      <c r="AG376" s="4">
        <v>10</v>
      </c>
      <c r="AH376" s="4">
        <v>30</v>
      </c>
      <c r="AI376" s="4">
        <v>31</v>
      </c>
      <c r="AJ376" s="4">
        <v>191</v>
      </c>
      <c r="AK376" s="4">
        <v>191</v>
      </c>
      <c r="AL376" s="4">
        <v>3.8</v>
      </c>
      <c r="AM376" s="4">
        <v>196</v>
      </c>
      <c r="AN376" s="4" t="s">
        <v>155</v>
      </c>
      <c r="AO376" s="4">
        <v>2</v>
      </c>
      <c r="AP376" s="5">
        <v>0.86545138888888884</v>
      </c>
      <c r="AQ376" s="4">
        <v>47.160162</v>
      </c>
      <c r="AR376" s="4">
        <v>-88.490621000000004</v>
      </c>
      <c r="AS376" s="4">
        <v>313.10000000000002</v>
      </c>
      <c r="AT376" s="4">
        <v>24.6</v>
      </c>
      <c r="AU376" s="4">
        <v>12</v>
      </c>
      <c r="AV376" s="4">
        <v>8</v>
      </c>
      <c r="AW376" s="4" t="s">
        <v>417</v>
      </c>
      <c r="AX376" s="4">
        <v>2.3353999999999999</v>
      </c>
      <c r="AY376" s="4">
        <v>1.6459999999999999</v>
      </c>
      <c r="AZ376" s="4">
        <v>3.6230000000000002</v>
      </c>
      <c r="BA376" s="4">
        <v>13.836</v>
      </c>
      <c r="BB376" s="4">
        <v>21.57</v>
      </c>
      <c r="BC376" s="4">
        <v>1.56</v>
      </c>
      <c r="BD376" s="4">
        <v>8.2370000000000001</v>
      </c>
      <c r="BE376" s="4">
        <v>3088.9259999999999</v>
      </c>
      <c r="BF376" s="4">
        <v>1.1240000000000001</v>
      </c>
      <c r="BG376" s="4">
        <v>15.769</v>
      </c>
      <c r="BH376" s="4">
        <v>4.4329999999999998</v>
      </c>
      <c r="BI376" s="4">
        <v>20.202000000000002</v>
      </c>
      <c r="BJ376" s="4">
        <v>13.7</v>
      </c>
      <c r="BK376" s="4">
        <v>3.851</v>
      </c>
      <c r="BL376" s="4">
        <v>17.550999999999998</v>
      </c>
      <c r="BM376" s="4">
        <v>5.62E-2</v>
      </c>
      <c r="BQ376" s="4">
        <v>1859.7909999999999</v>
      </c>
      <c r="BR376" s="4">
        <v>0.19801299999999999</v>
      </c>
      <c r="BS376" s="4">
        <v>-5</v>
      </c>
      <c r="BT376" s="4">
        <v>1.0904780000000001</v>
      </c>
      <c r="BU376" s="4">
        <v>4.8389430000000004</v>
      </c>
      <c r="BV376" s="4">
        <v>22.027656</v>
      </c>
    </row>
    <row r="377" spans="1:74" x14ac:dyDescent="0.25">
      <c r="A377" s="2">
        <v>42801</v>
      </c>
      <c r="B377" s="3">
        <v>0.65711618055555554</v>
      </c>
      <c r="C377" s="4">
        <v>10.538</v>
      </c>
      <c r="D377" s="4">
        <v>7.7999999999999996E-3</v>
      </c>
      <c r="E377" s="4">
        <v>78.2</v>
      </c>
      <c r="F377" s="4">
        <v>475.9</v>
      </c>
      <c r="G377" s="4">
        <v>134.19999999999999</v>
      </c>
      <c r="H377" s="4">
        <v>4.2</v>
      </c>
      <c r="J377" s="4">
        <v>8.15</v>
      </c>
      <c r="K377" s="4">
        <v>0.91820000000000002</v>
      </c>
      <c r="L377" s="4">
        <v>9.6762999999999995</v>
      </c>
      <c r="M377" s="4">
        <v>7.1999999999999998E-3</v>
      </c>
      <c r="N377" s="4">
        <v>437.01220000000001</v>
      </c>
      <c r="O377" s="4">
        <v>123.22669999999999</v>
      </c>
      <c r="P377" s="4">
        <v>560.20000000000005</v>
      </c>
      <c r="Q377" s="4">
        <v>379.28680000000003</v>
      </c>
      <c r="R377" s="4">
        <v>106.9496</v>
      </c>
      <c r="S377" s="4">
        <v>486.2</v>
      </c>
      <c r="T377" s="4">
        <v>4.1635999999999997</v>
      </c>
      <c r="W377" s="4">
        <v>0</v>
      </c>
      <c r="X377" s="4">
        <v>7.4837999999999996</v>
      </c>
      <c r="Y377" s="4">
        <v>12</v>
      </c>
      <c r="Z377" s="4">
        <v>808</v>
      </c>
      <c r="AA377" s="4">
        <v>824</v>
      </c>
      <c r="AB377" s="4">
        <v>846</v>
      </c>
      <c r="AC377" s="4">
        <v>33.200000000000003</v>
      </c>
      <c r="AD377" s="4">
        <v>18.63</v>
      </c>
      <c r="AE377" s="4">
        <v>0.43</v>
      </c>
      <c r="AF377" s="4">
        <v>957</v>
      </c>
      <c r="AG377" s="4">
        <v>10</v>
      </c>
      <c r="AH377" s="4">
        <v>30</v>
      </c>
      <c r="AI377" s="4">
        <v>31</v>
      </c>
      <c r="AJ377" s="4">
        <v>191</v>
      </c>
      <c r="AK377" s="4">
        <v>190.2</v>
      </c>
      <c r="AL377" s="4">
        <v>3.8</v>
      </c>
      <c r="AM377" s="4">
        <v>196</v>
      </c>
      <c r="AN377" s="4" t="s">
        <v>155</v>
      </c>
      <c r="AO377" s="4">
        <v>2</v>
      </c>
      <c r="AP377" s="5">
        <v>0.86546296296296299</v>
      </c>
      <c r="AQ377" s="4">
        <v>47.160063000000001</v>
      </c>
      <c r="AR377" s="4">
        <v>-88.490565000000004</v>
      </c>
      <c r="AS377" s="4">
        <v>313.3</v>
      </c>
      <c r="AT377" s="4">
        <v>26.3</v>
      </c>
      <c r="AU377" s="4">
        <v>12</v>
      </c>
      <c r="AV377" s="4">
        <v>8</v>
      </c>
      <c r="AW377" s="4" t="s">
        <v>417</v>
      </c>
      <c r="AX377" s="4">
        <v>2.0459999999999998</v>
      </c>
      <c r="AY377" s="4">
        <v>1.0708</v>
      </c>
      <c r="AZ377" s="4">
        <v>3.1583999999999999</v>
      </c>
      <c r="BA377" s="4">
        <v>13.836</v>
      </c>
      <c r="BB377" s="4">
        <v>20.079999999999998</v>
      </c>
      <c r="BC377" s="4">
        <v>1.45</v>
      </c>
      <c r="BD377" s="4">
        <v>8.9049999999999994</v>
      </c>
      <c r="BE377" s="4">
        <v>3087.538</v>
      </c>
      <c r="BF377" s="4">
        <v>1.458</v>
      </c>
      <c r="BG377" s="4">
        <v>14.603</v>
      </c>
      <c r="BH377" s="4">
        <v>4.1180000000000003</v>
      </c>
      <c r="BI377" s="4">
        <v>18.72</v>
      </c>
      <c r="BJ377" s="4">
        <v>12.673999999999999</v>
      </c>
      <c r="BK377" s="4">
        <v>3.5739999999999998</v>
      </c>
      <c r="BL377" s="4">
        <v>16.247</v>
      </c>
      <c r="BM377" s="4">
        <v>4.3200000000000002E-2</v>
      </c>
      <c r="BQ377" s="4">
        <v>1736.299</v>
      </c>
      <c r="BR377" s="4">
        <v>0.25962200000000002</v>
      </c>
      <c r="BS377" s="4">
        <v>-5</v>
      </c>
      <c r="BT377" s="4">
        <v>1.086956</v>
      </c>
      <c r="BU377" s="4">
        <v>6.3445130000000001</v>
      </c>
      <c r="BV377" s="4">
        <v>21.956510999999999</v>
      </c>
    </row>
    <row r="378" spans="1:74" x14ac:dyDescent="0.25">
      <c r="A378" s="2">
        <v>42801</v>
      </c>
      <c r="B378" s="3">
        <v>0.65712775462962958</v>
      </c>
      <c r="C378" s="4">
        <v>10.252000000000001</v>
      </c>
      <c r="D378" s="4">
        <v>2.8E-3</v>
      </c>
      <c r="E378" s="4">
        <v>28.2</v>
      </c>
      <c r="F378" s="4">
        <v>450.9</v>
      </c>
      <c r="G378" s="4">
        <v>121.3</v>
      </c>
      <c r="H378" s="4">
        <v>1.9</v>
      </c>
      <c r="J378" s="4">
        <v>6.48</v>
      </c>
      <c r="K378" s="4">
        <v>0.9204</v>
      </c>
      <c r="L378" s="4">
        <v>9.4352</v>
      </c>
      <c r="M378" s="4">
        <v>2.5999999999999999E-3</v>
      </c>
      <c r="N378" s="4">
        <v>414.97129999999999</v>
      </c>
      <c r="O378" s="4">
        <v>111.59910000000001</v>
      </c>
      <c r="P378" s="4">
        <v>526.6</v>
      </c>
      <c r="Q378" s="4">
        <v>360.03129999999999</v>
      </c>
      <c r="R378" s="4">
        <v>96.823999999999998</v>
      </c>
      <c r="S378" s="4">
        <v>456.9</v>
      </c>
      <c r="T378" s="4">
        <v>1.8714999999999999</v>
      </c>
      <c r="W378" s="4">
        <v>0</v>
      </c>
      <c r="X378" s="4">
        <v>5.9683999999999999</v>
      </c>
      <c r="Y378" s="4">
        <v>11.9</v>
      </c>
      <c r="Z378" s="4">
        <v>810</v>
      </c>
      <c r="AA378" s="4">
        <v>826</v>
      </c>
      <c r="AB378" s="4">
        <v>847</v>
      </c>
      <c r="AC378" s="4">
        <v>33</v>
      </c>
      <c r="AD378" s="4">
        <v>18.48</v>
      </c>
      <c r="AE378" s="4">
        <v>0.42</v>
      </c>
      <c r="AF378" s="4">
        <v>958</v>
      </c>
      <c r="AG378" s="4">
        <v>10</v>
      </c>
      <c r="AH378" s="4">
        <v>30</v>
      </c>
      <c r="AI378" s="4">
        <v>31</v>
      </c>
      <c r="AJ378" s="4">
        <v>191</v>
      </c>
      <c r="AK378" s="4">
        <v>189.2</v>
      </c>
      <c r="AL378" s="4">
        <v>3.6</v>
      </c>
      <c r="AM378" s="4">
        <v>196</v>
      </c>
      <c r="AN378" s="4" t="s">
        <v>155</v>
      </c>
      <c r="AO378" s="4">
        <v>2</v>
      </c>
      <c r="AP378" s="5">
        <v>0.86547453703703703</v>
      </c>
      <c r="AQ378" s="4">
        <v>47.159970000000001</v>
      </c>
      <c r="AR378" s="4">
        <v>-88.490477999999996</v>
      </c>
      <c r="AS378" s="4">
        <v>313.8</v>
      </c>
      <c r="AT378" s="4">
        <v>27.8</v>
      </c>
      <c r="AU378" s="4">
        <v>12</v>
      </c>
      <c r="AV378" s="4">
        <v>8</v>
      </c>
      <c r="AW378" s="4" t="s">
        <v>417</v>
      </c>
      <c r="AX378" s="4">
        <v>1.4</v>
      </c>
      <c r="AY378" s="4">
        <v>1.2707999999999999</v>
      </c>
      <c r="AZ378" s="4">
        <v>2.9354</v>
      </c>
      <c r="BA378" s="4">
        <v>13.836</v>
      </c>
      <c r="BB378" s="4">
        <v>20.63</v>
      </c>
      <c r="BC378" s="4">
        <v>1.49</v>
      </c>
      <c r="BD378" s="4">
        <v>8.6530000000000005</v>
      </c>
      <c r="BE378" s="4">
        <v>3089.384</v>
      </c>
      <c r="BF378" s="4">
        <v>0.54100000000000004</v>
      </c>
      <c r="BG378" s="4">
        <v>14.228999999999999</v>
      </c>
      <c r="BH378" s="4">
        <v>3.827</v>
      </c>
      <c r="BI378" s="4">
        <v>18.056000000000001</v>
      </c>
      <c r="BJ378" s="4">
        <v>12.345000000000001</v>
      </c>
      <c r="BK378" s="4">
        <v>3.32</v>
      </c>
      <c r="BL378" s="4">
        <v>15.664999999999999</v>
      </c>
      <c r="BM378" s="4">
        <v>1.9900000000000001E-2</v>
      </c>
      <c r="BQ378" s="4">
        <v>1420.954</v>
      </c>
      <c r="BR378" s="4">
        <v>0.27030199999999999</v>
      </c>
      <c r="BS378" s="4">
        <v>-5</v>
      </c>
      <c r="BT378" s="4">
        <v>1.082956</v>
      </c>
      <c r="BU378" s="4">
        <v>6.605505</v>
      </c>
      <c r="BV378" s="4">
        <v>21.875710999999999</v>
      </c>
    </row>
    <row r="379" spans="1:74" x14ac:dyDescent="0.25">
      <c r="A379" s="2">
        <v>42801</v>
      </c>
      <c r="B379" s="3">
        <v>0.65713932870370373</v>
      </c>
      <c r="C379" s="4">
        <v>9.5719999999999992</v>
      </c>
      <c r="D379" s="4">
        <v>2E-3</v>
      </c>
      <c r="E379" s="4">
        <v>20</v>
      </c>
      <c r="F379" s="4">
        <v>449.4</v>
      </c>
      <c r="G379" s="4">
        <v>127.1</v>
      </c>
      <c r="H379" s="4">
        <v>6.4</v>
      </c>
      <c r="J379" s="4">
        <v>6.13</v>
      </c>
      <c r="K379" s="4">
        <v>0.92559999999999998</v>
      </c>
      <c r="L379" s="4">
        <v>8.8592999999999993</v>
      </c>
      <c r="M379" s="4">
        <v>1.9E-3</v>
      </c>
      <c r="N379" s="4">
        <v>415.99509999999998</v>
      </c>
      <c r="O379" s="4">
        <v>117.6298</v>
      </c>
      <c r="P379" s="4">
        <v>533.6</v>
      </c>
      <c r="Q379" s="4">
        <v>360.91570000000002</v>
      </c>
      <c r="R379" s="4">
        <v>102.0551</v>
      </c>
      <c r="S379" s="4">
        <v>463</v>
      </c>
      <c r="T379" s="4">
        <v>6.4229000000000003</v>
      </c>
      <c r="W379" s="4">
        <v>0</v>
      </c>
      <c r="X379" s="4">
        <v>5.6760999999999999</v>
      </c>
      <c r="Y379" s="4">
        <v>12</v>
      </c>
      <c r="Z379" s="4">
        <v>809</v>
      </c>
      <c r="AA379" s="4">
        <v>825</v>
      </c>
      <c r="AB379" s="4">
        <v>847</v>
      </c>
      <c r="AC379" s="4">
        <v>33</v>
      </c>
      <c r="AD379" s="4">
        <v>18.48</v>
      </c>
      <c r="AE379" s="4">
        <v>0.42</v>
      </c>
      <c r="AF379" s="4">
        <v>958</v>
      </c>
      <c r="AG379" s="4">
        <v>10</v>
      </c>
      <c r="AH379" s="4">
        <v>30</v>
      </c>
      <c r="AI379" s="4">
        <v>31</v>
      </c>
      <c r="AJ379" s="4">
        <v>191</v>
      </c>
      <c r="AK379" s="4">
        <v>189.8</v>
      </c>
      <c r="AL379" s="4">
        <v>3.7</v>
      </c>
      <c r="AM379" s="4">
        <v>196</v>
      </c>
      <c r="AN379" s="4" t="s">
        <v>155</v>
      </c>
      <c r="AO379" s="4">
        <v>2</v>
      </c>
      <c r="AP379" s="5">
        <v>0.86548611111111118</v>
      </c>
      <c r="AQ379" s="4">
        <v>47.159872999999997</v>
      </c>
      <c r="AR379" s="4">
        <v>-88.490412000000006</v>
      </c>
      <c r="AS379" s="4">
        <v>313.89999999999998</v>
      </c>
      <c r="AT379" s="4">
        <v>26.8</v>
      </c>
      <c r="AU379" s="4">
        <v>12</v>
      </c>
      <c r="AV379" s="4">
        <v>8</v>
      </c>
      <c r="AW379" s="4" t="s">
        <v>417</v>
      </c>
      <c r="AX379" s="4">
        <v>1.4354</v>
      </c>
      <c r="AY379" s="4">
        <v>1.4708000000000001</v>
      </c>
      <c r="AZ379" s="4">
        <v>3.0354000000000001</v>
      </c>
      <c r="BA379" s="4">
        <v>13.836</v>
      </c>
      <c r="BB379" s="4">
        <v>22.04</v>
      </c>
      <c r="BC379" s="4">
        <v>1.59</v>
      </c>
      <c r="BD379" s="4">
        <v>8.0410000000000004</v>
      </c>
      <c r="BE379" s="4">
        <v>3090.277</v>
      </c>
      <c r="BF379" s="4">
        <v>0.41099999999999998</v>
      </c>
      <c r="BG379" s="4">
        <v>15.196</v>
      </c>
      <c r="BH379" s="4">
        <v>4.2969999999999997</v>
      </c>
      <c r="BI379" s="4">
        <v>19.492999999999999</v>
      </c>
      <c r="BJ379" s="4">
        <v>13.183999999999999</v>
      </c>
      <c r="BK379" s="4">
        <v>3.7280000000000002</v>
      </c>
      <c r="BL379" s="4">
        <v>16.911999999999999</v>
      </c>
      <c r="BM379" s="4">
        <v>7.2800000000000004E-2</v>
      </c>
      <c r="BQ379" s="4">
        <v>1439.623</v>
      </c>
      <c r="BR379" s="4">
        <v>0.241648</v>
      </c>
      <c r="BS379" s="4">
        <v>-5</v>
      </c>
      <c r="BT379" s="4">
        <v>1.0858049999999999</v>
      </c>
      <c r="BU379" s="4">
        <v>5.9052730000000002</v>
      </c>
      <c r="BV379" s="4">
        <v>21.933261000000002</v>
      </c>
    </row>
    <row r="380" spans="1:74" x14ac:dyDescent="0.25">
      <c r="A380" s="2">
        <v>42801</v>
      </c>
      <c r="B380" s="3">
        <v>0.65715090277777777</v>
      </c>
      <c r="C380" s="4">
        <v>9.0939999999999994</v>
      </c>
      <c r="D380" s="4">
        <v>3.5999999999999999E-3</v>
      </c>
      <c r="E380" s="4">
        <v>36.486485999999999</v>
      </c>
      <c r="F380" s="4">
        <v>451.4</v>
      </c>
      <c r="G380" s="4">
        <v>137.30000000000001</v>
      </c>
      <c r="H380" s="4">
        <v>1.5</v>
      </c>
      <c r="J380" s="4">
        <v>6.82</v>
      </c>
      <c r="K380" s="4">
        <v>0.92920000000000003</v>
      </c>
      <c r="L380" s="4">
        <v>8.4497999999999998</v>
      </c>
      <c r="M380" s="4">
        <v>3.3999999999999998E-3</v>
      </c>
      <c r="N380" s="4">
        <v>419.48110000000003</v>
      </c>
      <c r="O380" s="4">
        <v>127.593</v>
      </c>
      <c r="P380" s="4">
        <v>547.1</v>
      </c>
      <c r="Q380" s="4">
        <v>363.94009999999997</v>
      </c>
      <c r="R380" s="4">
        <v>110.6991</v>
      </c>
      <c r="S380" s="4">
        <v>474.6</v>
      </c>
      <c r="T380" s="4">
        <v>1.5052000000000001</v>
      </c>
      <c r="W380" s="4">
        <v>0</v>
      </c>
      <c r="X380" s="4">
        <v>6.3367000000000004</v>
      </c>
      <c r="Y380" s="4">
        <v>12</v>
      </c>
      <c r="Z380" s="4">
        <v>809</v>
      </c>
      <c r="AA380" s="4">
        <v>825</v>
      </c>
      <c r="AB380" s="4">
        <v>848</v>
      </c>
      <c r="AC380" s="4">
        <v>33</v>
      </c>
      <c r="AD380" s="4">
        <v>18.48</v>
      </c>
      <c r="AE380" s="4">
        <v>0.42</v>
      </c>
      <c r="AF380" s="4">
        <v>958</v>
      </c>
      <c r="AG380" s="4">
        <v>10</v>
      </c>
      <c r="AH380" s="4">
        <v>30</v>
      </c>
      <c r="AI380" s="4">
        <v>31</v>
      </c>
      <c r="AJ380" s="4">
        <v>191</v>
      </c>
      <c r="AK380" s="4">
        <v>190</v>
      </c>
      <c r="AL380" s="4">
        <v>3.5</v>
      </c>
      <c r="AM380" s="4">
        <v>196</v>
      </c>
      <c r="AN380" s="4" t="s">
        <v>155</v>
      </c>
      <c r="AO380" s="4">
        <v>2</v>
      </c>
      <c r="AP380" s="5">
        <v>0.86549768518518511</v>
      </c>
      <c r="AQ380" s="4">
        <v>47.159776000000001</v>
      </c>
      <c r="AR380" s="4">
        <v>-88.490323000000004</v>
      </c>
      <c r="AS380" s="4">
        <v>314</v>
      </c>
      <c r="AT380" s="4">
        <v>27.9</v>
      </c>
      <c r="AU380" s="4">
        <v>12</v>
      </c>
      <c r="AV380" s="4">
        <v>8</v>
      </c>
      <c r="AW380" s="4" t="s">
        <v>417</v>
      </c>
      <c r="AX380" s="4">
        <v>1.4645999999999999</v>
      </c>
      <c r="AY380" s="4">
        <v>1.6354</v>
      </c>
      <c r="AZ380" s="4">
        <v>3.0291999999999999</v>
      </c>
      <c r="BA380" s="4">
        <v>13.836</v>
      </c>
      <c r="BB380" s="4">
        <v>23.14</v>
      </c>
      <c r="BC380" s="4">
        <v>1.67</v>
      </c>
      <c r="BD380" s="4">
        <v>7.62</v>
      </c>
      <c r="BE380" s="4">
        <v>3090.5259999999998</v>
      </c>
      <c r="BF380" s="4">
        <v>0.78900000000000003</v>
      </c>
      <c r="BG380" s="4">
        <v>16.067</v>
      </c>
      <c r="BH380" s="4">
        <v>4.8869999999999996</v>
      </c>
      <c r="BI380" s="4">
        <v>20.954000000000001</v>
      </c>
      <c r="BJ380" s="4">
        <v>13.94</v>
      </c>
      <c r="BK380" s="4">
        <v>4.24</v>
      </c>
      <c r="BL380" s="4">
        <v>18.18</v>
      </c>
      <c r="BM380" s="4">
        <v>1.7899999999999999E-2</v>
      </c>
      <c r="BQ380" s="4">
        <v>1685.1759999999999</v>
      </c>
      <c r="BR380" s="4">
        <v>0.202038</v>
      </c>
      <c r="BS380" s="4">
        <v>-5</v>
      </c>
      <c r="BT380" s="4">
        <v>1.087</v>
      </c>
      <c r="BU380" s="4">
        <v>4.9373040000000001</v>
      </c>
      <c r="BV380" s="4">
        <v>21.9574</v>
      </c>
    </row>
    <row r="381" spans="1:74" x14ac:dyDescent="0.25">
      <c r="A381" s="2">
        <v>42801</v>
      </c>
      <c r="B381" s="3">
        <v>0.65716247685185192</v>
      </c>
      <c r="C381" s="4">
        <v>8.9090000000000007</v>
      </c>
      <c r="D381" s="4">
        <v>5.0000000000000001E-3</v>
      </c>
      <c r="E381" s="4">
        <v>50</v>
      </c>
      <c r="F381" s="4">
        <v>454.1</v>
      </c>
      <c r="G381" s="4">
        <v>140.5</v>
      </c>
      <c r="H381" s="4">
        <v>3</v>
      </c>
      <c r="J381" s="4">
        <v>7.55</v>
      </c>
      <c r="K381" s="4">
        <v>0.93069999999999997</v>
      </c>
      <c r="L381" s="4">
        <v>8.2917000000000005</v>
      </c>
      <c r="M381" s="4">
        <v>4.7000000000000002E-3</v>
      </c>
      <c r="N381" s="4">
        <v>422.58920000000001</v>
      </c>
      <c r="O381" s="4">
        <v>130.79839999999999</v>
      </c>
      <c r="P381" s="4">
        <v>553.4</v>
      </c>
      <c r="Q381" s="4">
        <v>366.64929999999998</v>
      </c>
      <c r="R381" s="4">
        <v>113.4841</v>
      </c>
      <c r="S381" s="4">
        <v>480.1</v>
      </c>
      <c r="T381" s="4">
        <v>2.9777999999999998</v>
      </c>
      <c r="W381" s="4">
        <v>0</v>
      </c>
      <c r="X381" s="4">
        <v>7.0279999999999996</v>
      </c>
      <c r="Y381" s="4">
        <v>12</v>
      </c>
      <c r="Z381" s="4">
        <v>808</v>
      </c>
      <c r="AA381" s="4">
        <v>825</v>
      </c>
      <c r="AB381" s="4">
        <v>847</v>
      </c>
      <c r="AC381" s="4">
        <v>33</v>
      </c>
      <c r="AD381" s="4">
        <v>18.489999999999998</v>
      </c>
      <c r="AE381" s="4">
        <v>0.42</v>
      </c>
      <c r="AF381" s="4">
        <v>957</v>
      </c>
      <c r="AG381" s="4">
        <v>10</v>
      </c>
      <c r="AH381" s="4">
        <v>30</v>
      </c>
      <c r="AI381" s="4">
        <v>31</v>
      </c>
      <c r="AJ381" s="4">
        <v>191</v>
      </c>
      <c r="AK381" s="4">
        <v>189.2</v>
      </c>
      <c r="AL381" s="4">
        <v>3.7</v>
      </c>
      <c r="AM381" s="4">
        <v>195.6</v>
      </c>
      <c r="AN381" s="4" t="s">
        <v>155</v>
      </c>
      <c r="AO381" s="4">
        <v>2</v>
      </c>
      <c r="AP381" s="5">
        <v>0.86550925925925926</v>
      </c>
      <c r="AQ381" s="4">
        <v>47.159683999999999</v>
      </c>
      <c r="AR381" s="4">
        <v>-88.490216000000004</v>
      </c>
      <c r="AS381" s="4">
        <v>314.3</v>
      </c>
      <c r="AT381" s="4">
        <v>28.9</v>
      </c>
      <c r="AU381" s="4">
        <v>12</v>
      </c>
      <c r="AV381" s="4">
        <v>8</v>
      </c>
      <c r="AW381" s="4" t="s">
        <v>417</v>
      </c>
      <c r="AX381" s="4">
        <v>1.4354</v>
      </c>
      <c r="AY381" s="4">
        <v>1.7354000000000001</v>
      </c>
      <c r="AZ381" s="4">
        <v>2.9</v>
      </c>
      <c r="BA381" s="4">
        <v>13.836</v>
      </c>
      <c r="BB381" s="4">
        <v>23.6</v>
      </c>
      <c r="BC381" s="4">
        <v>1.71</v>
      </c>
      <c r="BD381" s="4">
        <v>7.4509999999999996</v>
      </c>
      <c r="BE381" s="4">
        <v>3090.2530000000002</v>
      </c>
      <c r="BF381" s="4">
        <v>1.1040000000000001</v>
      </c>
      <c r="BG381" s="4">
        <v>16.492999999999999</v>
      </c>
      <c r="BH381" s="4">
        <v>5.1050000000000004</v>
      </c>
      <c r="BI381" s="4">
        <v>21.597999999999999</v>
      </c>
      <c r="BJ381" s="4">
        <v>14.31</v>
      </c>
      <c r="BK381" s="4">
        <v>4.4290000000000003</v>
      </c>
      <c r="BL381" s="4">
        <v>18.739000000000001</v>
      </c>
      <c r="BM381" s="4">
        <v>3.61E-2</v>
      </c>
      <c r="BQ381" s="4">
        <v>1904.491</v>
      </c>
      <c r="BR381" s="4">
        <v>0.21026400000000001</v>
      </c>
      <c r="BS381" s="4">
        <v>-5</v>
      </c>
      <c r="BT381" s="4">
        <v>1.086239</v>
      </c>
      <c r="BU381" s="4">
        <v>5.1383260000000002</v>
      </c>
      <c r="BV381" s="4">
        <v>21.942028000000001</v>
      </c>
    </row>
    <row r="382" spans="1:74" x14ac:dyDescent="0.25">
      <c r="A382" s="2">
        <v>42801</v>
      </c>
      <c r="B382" s="3">
        <v>0.65717405092592596</v>
      </c>
      <c r="C382" s="4">
        <v>8.9009999999999998</v>
      </c>
      <c r="D382" s="4">
        <v>5.0000000000000001E-3</v>
      </c>
      <c r="E382" s="4">
        <v>50</v>
      </c>
      <c r="F382" s="4">
        <v>455.9</v>
      </c>
      <c r="G382" s="4">
        <v>148</v>
      </c>
      <c r="H382" s="4">
        <v>2.8</v>
      </c>
      <c r="J382" s="4">
        <v>8.06</v>
      </c>
      <c r="K382" s="4">
        <v>0.93069999999999997</v>
      </c>
      <c r="L382" s="4">
        <v>8.2849000000000004</v>
      </c>
      <c r="M382" s="4">
        <v>4.7000000000000002E-3</v>
      </c>
      <c r="N382" s="4">
        <v>424.37060000000002</v>
      </c>
      <c r="O382" s="4">
        <v>137.774</v>
      </c>
      <c r="P382" s="4">
        <v>562.1</v>
      </c>
      <c r="Q382" s="4">
        <v>368.19889999999998</v>
      </c>
      <c r="R382" s="4">
        <v>119.5376</v>
      </c>
      <c r="S382" s="4">
        <v>487.7</v>
      </c>
      <c r="T382" s="4">
        <v>2.8384</v>
      </c>
      <c r="W382" s="4">
        <v>0</v>
      </c>
      <c r="X382" s="4">
        <v>7.5008999999999997</v>
      </c>
      <c r="Y382" s="4">
        <v>12</v>
      </c>
      <c r="Z382" s="4">
        <v>809</v>
      </c>
      <c r="AA382" s="4">
        <v>825</v>
      </c>
      <c r="AB382" s="4">
        <v>847</v>
      </c>
      <c r="AC382" s="4">
        <v>33</v>
      </c>
      <c r="AD382" s="4">
        <v>18.5</v>
      </c>
      <c r="AE382" s="4">
        <v>0.42</v>
      </c>
      <c r="AF382" s="4">
        <v>957</v>
      </c>
      <c r="AG382" s="4">
        <v>10</v>
      </c>
      <c r="AH382" s="4">
        <v>30</v>
      </c>
      <c r="AI382" s="4">
        <v>31</v>
      </c>
      <c r="AJ382" s="4">
        <v>191</v>
      </c>
      <c r="AK382" s="4">
        <v>189</v>
      </c>
      <c r="AL382" s="4">
        <v>3.7</v>
      </c>
      <c r="AM382" s="4">
        <v>195.2</v>
      </c>
      <c r="AN382" s="4" t="s">
        <v>155</v>
      </c>
      <c r="AO382" s="4">
        <v>2</v>
      </c>
      <c r="AP382" s="5">
        <v>0.86552083333333341</v>
      </c>
      <c r="AQ382" s="4">
        <v>47.159607000000001</v>
      </c>
      <c r="AR382" s="4">
        <v>-88.490086000000005</v>
      </c>
      <c r="AS382" s="4">
        <v>314.2</v>
      </c>
      <c r="AT382" s="4">
        <v>29.1</v>
      </c>
      <c r="AU382" s="4">
        <v>12</v>
      </c>
      <c r="AV382" s="4">
        <v>7</v>
      </c>
      <c r="AW382" s="4" t="s">
        <v>419</v>
      </c>
      <c r="AX382" s="4">
        <v>1.3937999999999999</v>
      </c>
      <c r="AY382" s="4">
        <v>1.5522</v>
      </c>
      <c r="AZ382" s="4">
        <v>2.7584</v>
      </c>
      <c r="BA382" s="4">
        <v>13.836</v>
      </c>
      <c r="BB382" s="4">
        <v>23.62</v>
      </c>
      <c r="BC382" s="4">
        <v>1.71</v>
      </c>
      <c r="BD382" s="4">
        <v>7.4409999999999998</v>
      </c>
      <c r="BE382" s="4">
        <v>3090.268</v>
      </c>
      <c r="BF382" s="4">
        <v>1.105</v>
      </c>
      <c r="BG382" s="4">
        <v>16.576000000000001</v>
      </c>
      <c r="BH382" s="4">
        <v>5.3819999999999997</v>
      </c>
      <c r="BI382" s="4">
        <v>21.957999999999998</v>
      </c>
      <c r="BJ382" s="4">
        <v>14.382</v>
      </c>
      <c r="BK382" s="4">
        <v>4.6689999999999996</v>
      </c>
      <c r="BL382" s="4">
        <v>19.052</v>
      </c>
      <c r="BM382" s="4">
        <v>3.44E-2</v>
      </c>
      <c r="BQ382" s="4">
        <v>2034.34</v>
      </c>
      <c r="BR382" s="4">
        <v>0.176428</v>
      </c>
      <c r="BS382" s="4">
        <v>-5</v>
      </c>
      <c r="BT382" s="4">
        <v>1.0867610000000001</v>
      </c>
      <c r="BU382" s="4">
        <v>4.3114590000000002</v>
      </c>
      <c r="BV382" s="4">
        <v>21.952572</v>
      </c>
    </row>
    <row r="383" spans="1:74" x14ac:dyDescent="0.25">
      <c r="A383" s="2">
        <v>42801</v>
      </c>
      <c r="B383" s="3">
        <v>0.657185625</v>
      </c>
      <c r="C383" s="4">
        <v>8.9580000000000002</v>
      </c>
      <c r="D383" s="4">
        <v>5.0000000000000001E-3</v>
      </c>
      <c r="E383" s="4">
        <v>49.566327000000001</v>
      </c>
      <c r="F383" s="4">
        <v>457.8</v>
      </c>
      <c r="G383" s="4">
        <v>155.69999999999999</v>
      </c>
      <c r="H383" s="4">
        <v>1.5</v>
      </c>
      <c r="J383" s="4">
        <v>8.3000000000000007</v>
      </c>
      <c r="K383" s="4">
        <v>0.93030000000000002</v>
      </c>
      <c r="L383" s="4">
        <v>8.3331999999999997</v>
      </c>
      <c r="M383" s="4">
        <v>4.5999999999999999E-3</v>
      </c>
      <c r="N383" s="4">
        <v>425.8383</v>
      </c>
      <c r="O383" s="4">
        <v>144.88579999999999</v>
      </c>
      <c r="P383" s="4">
        <v>570.70000000000005</v>
      </c>
      <c r="Q383" s="4">
        <v>369.45960000000002</v>
      </c>
      <c r="R383" s="4">
        <v>125.7037</v>
      </c>
      <c r="S383" s="4">
        <v>495.2</v>
      </c>
      <c r="T383" s="4">
        <v>1.4659</v>
      </c>
      <c r="W383" s="4">
        <v>0</v>
      </c>
      <c r="X383" s="4">
        <v>7.7213000000000003</v>
      </c>
      <c r="Y383" s="4">
        <v>12</v>
      </c>
      <c r="Z383" s="4">
        <v>809</v>
      </c>
      <c r="AA383" s="4">
        <v>825</v>
      </c>
      <c r="AB383" s="4">
        <v>847</v>
      </c>
      <c r="AC383" s="4">
        <v>33</v>
      </c>
      <c r="AD383" s="4">
        <v>18.48</v>
      </c>
      <c r="AE383" s="4">
        <v>0.42</v>
      </c>
      <c r="AF383" s="4">
        <v>958</v>
      </c>
      <c r="AG383" s="4">
        <v>10</v>
      </c>
      <c r="AH383" s="4">
        <v>29.239000000000001</v>
      </c>
      <c r="AI383" s="4">
        <v>31</v>
      </c>
      <c r="AJ383" s="4">
        <v>191</v>
      </c>
      <c r="AK383" s="4">
        <v>189</v>
      </c>
      <c r="AL383" s="4">
        <v>3.6</v>
      </c>
      <c r="AM383" s="4">
        <v>195.1</v>
      </c>
      <c r="AN383" s="4" t="s">
        <v>155</v>
      </c>
      <c r="AO383" s="4">
        <v>2</v>
      </c>
      <c r="AP383" s="5">
        <v>0.86553240740740733</v>
      </c>
      <c r="AQ383" s="4">
        <v>47.159540999999997</v>
      </c>
      <c r="AR383" s="4">
        <v>-88.489941999999999</v>
      </c>
      <c r="AS383" s="4">
        <v>314.2</v>
      </c>
      <c r="AT383" s="4">
        <v>29</v>
      </c>
      <c r="AU383" s="4">
        <v>12</v>
      </c>
      <c r="AV383" s="4">
        <v>8</v>
      </c>
      <c r="AW383" s="4" t="s">
        <v>417</v>
      </c>
      <c r="AX383" s="4">
        <v>1.2</v>
      </c>
      <c r="AY383" s="4">
        <v>1.2416</v>
      </c>
      <c r="AZ383" s="4">
        <v>2.5708000000000002</v>
      </c>
      <c r="BA383" s="4">
        <v>13.836</v>
      </c>
      <c r="BB383" s="4">
        <v>23.48</v>
      </c>
      <c r="BC383" s="4">
        <v>1.7</v>
      </c>
      <c r="BD383" s="4">
        <v>7.4950000000000001</v>
      </c>
      <c r="BE383" s="4">
        <v>3090.26</v>
      </c>
      <c r="BF383" s="4">
        <v>1.0880000000000001</v>
      </c>
      <c r="BG383" s="4">
        <v>16.536999999999999</v>
      </c>
      <c r="BH383" s="4">
        <v>5.6269999999999998</v>
      </c>
      <c r="BI383" s="4">
        <v>22.164000000000001</v>
      </c>
      <c r="BJ383" s="4">
        <v>14.348000000000001</v>
      </c>
      <c r="BK383" s="4">
        <v>4.8819999999999997</v>
      </c>
      <c r="BL383" s="4">
        <v>19.23</v>
      </c>
      <c r="BM383" s="4">
        <v>1.77E-2</v>
      </c>
      <c r="BQ383" s="4">
        <v>2081.9560000000001</v>
      </c>
      <c r="BR383" s="4">
        <v>0.19291800000000001</v>
      </c>
      <c r="BS383" s="4">
        <v>-5</v>
      </c>
      <c r="BT383" s="4">
        <v>1.086239</v>
      </c>
      <c r="BU383" s="4">
        <v>4.7144339999999998</v>
      </c>
      <c r="BV383" s="4">
        <v>21.942028000000001</v>
      </c>
    </row>
    <row r="384" spans="1:74" x14ac:dyDescent="0.25">
      <c r="A384" s="2">
        <v>42801</v>
      </c>
      <c r="B384" s="3">
        <v>0.65719719907407403</v>
      </c>
      <c r="C384" s="4">
        <v>8.98</v>
      </c>
      <c r="D384" s="4">
        <v>4.1000000000000003E-3</v>
      </c>
      <c r="E384" s="4">
        <v>41.062925</v>
      </c>
      <c r="F384" s="4">
        <v>457.1</v>
      </c>
      <c r="G384" s="4">
        <v>161.30000000000001</v>
      </c>
      <c r="H384" s="4">
        <v>2.8</v>
      </c>
      <c r="J384" s="4">
        <v>8.3000000000000007</v>
      </c>
      <c r="K384" s="4">
        <v>0.93010000000000004</v>
      </c>
      <c r="L384" s="4">
        <v>8.3522999999999996</v>
      </c>
      <c r="M384" s="4">
        <v>3.8E-3</v>
      </c>
      <c r="N384" s="4">
        <v>425.17160000000001</v>
      </c>
      <c r="O384" s="4">
        <v>150.02780000000001</v>
      </c>
      <c r="P384" s="4">
        <v>575.20000000000005</v>
      </c>
      <c r="Q384" s="4">
        <v>368.88990000000001</v>
      </c>
      <c r="R384" s="4">
        <v>130.16800000000001</v>
      </c>
      <c r="S384" s="4">
        <v>499.1</v>
      </c>
      <c r="T384" s="4">
        <v>2.7704</v>
      </c>
      <c r="W384" s="4">
        <v>0</v>
      </c>
      <c r="X384" s="4">
        <v>7.7198000000000002</v>
      </c>
      <c r="Y384" s="4">
        <v>12</v>
      </c>
      <c r="Z384" s="4">
        <v>809</v>
      </c>
      <c r="AA384" s="4">
        <v>825</v>
      </c>
      <c r="AB384" s="4">
        <v>847</v>
      </c>
      <c r="AC384" s="4">
        <v>33</v>
      </c>
      <c r="AD384" s="4">
        <v>18.489999999999998</v>
      </c>
      <c r="AE384" s="4">
        <v>0.42</v>
      </c>
      <c r="AF384" s="4">
        <v>957</v>
      </c>
      <c r="AG384" s="4">
        <v>10</v>
      </c>
      <c r="AH384" s="4">
        <v>29</v>
      </c>
      <c r="AI384" s="4">
        <v>31</v>
      </c>
      <c r="AJ384" s="4">
        <v>191</v>
      </c>
      <c r="AK384" s="4">
        <v>189</v>
      </c>
      <c r="AL384" s="4">
        <v>3.6</v>
      </c>
      <c r="AM384" s="4">
        <v>195.5</v>
      </c>
      <c r="AN384" s="4" t="s">
        <v>155</v>
      </c>
      <c r="AO384" s="4">
        <v>2</v>
      </c>
      <c r="AP384" s="5">
        <v>0.86554398148148148</v>
      </c>
      <c r="AQ384" s="4">
        <v>47.159457000000003</v>
      </c>
      <c r="AR384" s="4">
        <v>-88.489816000000005</v>
      </c>
      <c r="AS384" s="4">
        <v>314.10000000000002</v>
      </c>
      <c r="AT384" s="4">
        <v>29.3</v>
      </c>
      <c r="AU384" s="4">
        <v>12</v>
      </c>
      <c r="AV384" s="4">
        <v>8</v>
      </c>
      <c r="AW384" s="4" t="s">
        <v>417</v>
      </c>
      <c r="AX384" s="4">
        <v>1.2</v>
      </c>
      <c r="AY384" s="4">
        <v>1.5354000000000001</v>
      </c>
      <c r="AZ384" s="4">
        <v>2.7</v>
      </c>
      <c r="BA384" s="4">
        <v>13.836</v>
      </c>
      <c r="BB384" s="4">
        <v>23.42</v>
      </c>
      <c r="BC384" s="4">
        <v>1.69</v>
      </c>
      <c r="BD384" s="4">
        <v>7.5149999999999997</v>
      </c>
      <c r="BE384" s="4">
        <v>3090.4760000000001</v>
      </c>
      <c r="BF384" s="4">
        <v>0.89900000000000002</v>
      </c>
      <c r="BG384" s="4">
        <v>16.475000000000001</v>
      </c>
      <c r="BH384" s="4">
        <v>5.8129999999999997</v>
      </c>
      <c r="BI384" s="4">
        <v>22.288</v>
      </c>
      <c r="BJ384" s="4">
        <v>14.294</v>
      </c>
      <c r="BK384" s="4">
        <v>5.0439999999999996</v>
      </c>
      <c r="BL384" s="4">
        <v>19.338000000000001</v>
      </c>
      <c r="BM384" s="4">
        <v>3.3300000000000003E-2</v>
      </c>
      <c r="BQ384" s="4">
        <v>2076.9479999999999</v>
      </c>
      <c r="BR384" s="4">
        <v>0.177648</v>
      </c>
      <c r="BS384" s="4">
        <v>-5</v>
      </c>
      <c r="BT384" s="4">
        <v>1.0852390000000001</v>
      </c>
      <c r="BU384" s="4">
        <v>4.3412730000000002</v>
      </c>
      <c r="BV384" s="4">
        <v>21.921828000000001</v>
      </c>
    </row>
    <row r="385" spans="1:74" x14ac:dyDescent="0.25">
      <c r="A385" s="2">
        <v>42801</v>
      </c>
      <c r="B385" s="3">
        <v>0.65720877314814818</v>
      </c>
      <c r="C385" s="4">
        <v>9.1920000000000002</v>
      </c>
      <c r="D385" s="4">
        <v>4.0000000000000001E-3</v>
      </c>
      <c r="E385" s="4">
        <v>40</v>
      </c>
      <c r="F385" s="4">
        <v>454.9</v>
      </c>
      <c r="G385" s="4">
        <v>173.7</v>
      </c>
      <c r="H385" s="4">
        <v>0</v>
      </c>
      <c r="J385" s="4">
        <v>8.3000000000000007</v>
      </c>
      <c r="K385" s="4">
        <v>0.9284</v>
      </c>
      <c r="L385" s="4">
        <v>8.5335999999999999</v>
      </c>
      <c r="M385" s="4">
        <v>3.7000000000000002E-3</v>
      </c>
      <c r="N385" s="4">
        <v>422.363</v>
      </c>
      <c r="O385" s="4">
        <v>161.26</v>
      </c>
      <c r="P385" s="4">
        <v>583.6</v>
      </c>
      <c r="Q385" s="4">
        <v>366.44439999999997</v>
      </c>
      <c r="R385" s="4">
        <v>139.9101</v>
      </c>
      <c r="S385" s="4">
        <v>506.4</v>
      </c>
      <c r="T385" s="4">
        <v>0</v>
      </c>
      <c r="W385" s="4">
        <v>0</v>
      </c>
      <c r="X385" s="4">
        <v>7.7057000000000002</v>
      </c>
      <c r="Y385" s="4">
        <v>11.9</v>
      </c>
      <c r="Z385" s="4">
        <v>810</v>
      </c>
      <c r="AA385" s="4">
        <v>826</v>
      </c>
      <c r="AB385" s="4">
        <v>849</v>
      </c>
      <c r="AC385" s="4">
        <v>33</v>
      </c>
      <c r="AD385" s="4">
        <v>18.48</v>
      </c>
      <c r="AE385" s="4">
        <v>0.42</v>
      </c>
      <c r="AF385" s="4">
        <v>958</v>
      </c>
      <c r="AG385" s="4">
        <v>10</v>
      </c>
      <c r="AH385" s="4">
        <v>29</v>
      </c>
      <c r="AI385" s="4">
        <v>31</v>
      </c>
      <c r="AJ385" s="4">
        <v>191</v>
      </c>
      <c r="AK385" s="4">
        <v>189</v>
      </c>
      <c r="AL385" s="4">
        <v>3.4</v>
      </c>
      <c r="AM385" s="4">
        <v>195.9</v>
      </c>
      <c r="AN385" s="4" t="s">
        <v>155</v>
      </c>
      <c r="AO385" s="4">
        <v>2</v>
      </c>
      <c r="AP385" s="5">
        <v>0.86555555555555552</v>
      </c>
      <c r="AQ385" s="4">
        <v>47.159374</v>
      </c>
      <c r="AR385" s="4">
        <v>-88.489693000000003</v>
      </c>
      <c r="AS385" s="4">
        <v>314.3</v>
      </c>
      <c r="AT385" s="4">
        <v>29</v>
      </c>
      <c r="AU385" s="4">
        <v>12</v>
      </c>
      <c r="AV385" s="4">
        <v>8</v>
      </c>
      <c r="AW385" s="4" t="s">
        <v>417</v>
      </c>
      <c r="AX385" s="4">
        <v>1.1292</v>
      </c>
      <c r="AY385" s="4">
        <v>1.6</v>
      </c>
      <c r="AZ385" s="4">
        <v>2.5583999999999998</v>
      </c>
      <c r="BA385" s="4">
        <v>13.836</v>
      </c>
      <c r="BB385" s="4">
        <v>22.91</v>
      </c>
      <c r="BC385" s="4">
        <v>1.66</v>
      </c>
      <c r="BD385" s="4">
        <v>7.7130000000000001</v>
      </c>
      <c r="BE385" s="4">
        <v>3090.3330000000001</v>
      </c>
      <c r="BF385" s="4">
        <v>0.85599999999999998</v>
      </c>
      <c r="BG385" s="4">
        <v>16.018000000000001</v>
      </c>
      <c r="BH385" s="4">
        <v>6.1159999999999997</v>
      </c>
      <c r="BI385" s="4">
        <v>22.132999999999999</v>
      </c>
      <c r="BJ385" s="4">
        <v>13.897</v>
      </c>
      <c r="BK385" s="4">
        <v>5.306</v>
      </c>
      <c r="BL385" s="4">
        <v>19.202999999999999</v>
      </c>
      <c r="BM385" s="4">
        <v>0</v>
      </c>
      <c r="BQ385" s="4">
        <v>2029.002</v>
      </c>
      <c r="BR385" s="4">
        <v>0.199679</v>
      </c>
      <c r="BS385" s="4">
        <v>-5</v>
      </c>
      <c r="BT385" s="4">
        <v>1.085</v>
      </c>
      <c r="BU385" s="4">
        <v>4.8796549999999996</v>
      </c>
      <c r="BV385" s="4">
        <v>21.917000000000002</v>
      </c>
    </row>
    <row r="386" spans="1:74" x14ac:dyDescent="0.25">
      <c r="A386" s="2">
        <v>42801</v>
      </c>
      <c r="B386" s="3">
        <v>0.65722034722222222</v>
      </c>
      <c r="C386" s="4">
        <v>9.7850000000000001</v>
      </c>
      <c r="D386" s="4">
        <v>7.3000000000000001E-3</v>
      </c>
      <c r="E386" s="4">
        <v>72.709676999999999</v>
      </c>
      <c r="F386" s="4">
        <v>453.6</v>
      </c>
      <c r="G386" s="4">
        <v>175.9</v>
      </c>
      <c r="H386" s="4">
        <v>0.6</v>
      </c>
      <c r="J386" s="4">
        <v>8.3000000000000007</v>
      </c>
      <c r="K386" s="4">
        <v>0.92379999999999995</v>
      </c>
      <c r="L386" s="4">
        <v>9.0389999999999997</v>
      </c>
      <c r="M386" s="4">
        <v>6.7000000000000002E-3</v>
      </c>
      <c r="N386" s="4">
        <v>419.01740000000001</v>
      </c>
      <c r="O386" s="4">
        <v>162.49610000000001</v>
      </c>
      <c r="P386" s="4">
        <v>581.5</v>
      </c>
      <c r="Q386" s="4">
        <v>363.5378</v>
      </c>
      <c r="R386" s="4">
        <v>140.98089999999999</v>
      </c>
      <c r="S386" s="4">
        <v>504.5</v>
      </c>
      <c r="T386" s="4">
        <v>0.55530000000000002</v>
      </c>
      <c r="W386" s="4">
        <v>0</v>
      </c>
      <c r="X386" s="4">
        <v>7.6675000000000004</v>
      </c>
      <c r="Y386" s="4">
        <v>11.9</v>
      </c>
      <c r="Z386" s="4">
        <v>811</v>
      </c>
      <c r="AA386" s="4">
        <v>828</v>
      </c>
      <c r="AB386" s="4">
        <v>849</v>
      </c>
      <c r="AC386" s="4">
        <v>33</v>
      </c>
      <c r="AD386" s="4">
        <v>18.48</v>
      </c>
      <c r="AE386" s="4">
        <v>0.42</v>
      </c>
      <c r="AF386" s="4">
        <v>958</v>
      </c>
      <c r="AG386" s="4">
        <v>10</v>
      </c>
      <c r="AH386" s="4">
        <v>29</v>
      </c>
      <c r="AI386" s="4">
        <v>31</v>
      </c>
      <c r="AJ386" s="4">
        <v>191</v>
      </c>
      <c r="AK386" s="4">
        <v>188.2</v>
      </c>
      <c r="AL386" s="4">
        <v>3.4</v>
      </c>
      <c r="AM386" s="4">
        <v>196</v>
      </c>
      <c r="AN386" s="4" t="s">
        <v>155</v>
      </c>
      <c r="AO386" s="4">
        <v>2</v>
      </c>
      <c r="AP386" s="5">
        <v>0.86556712962962967</v>
      </c>
      <c r="AQ386" s="4">
        <v>47.159292000000001</v>
      </c>
      <c r="AR386" s="4">
        <v>-88.489569000000003</v>
      </c>
      <c r="AS386" s="4">
        <v>314.3</v>
      </c>
      <c r="AT386" s="4">
        <v>29</v>
      </c>
      <c r="AU386" s="4">
        <v>12</v>
      </c>
      <c r="AV386" s="4">
        <v>8</v>
      </c>
      <c r="AW386" s="4" t="s">
        <v>417</v>
      </c>
      <c r="AX386" s="4">
        <v>1.0354000000000001</v>
      </c>
      <c r="AY386" s="4">
        <v>1.6354</v>
      </c>
      <c r="AZ386" s="4">
        <v>2.3353999999999999</v>
      </c>
      <c r="BA386" s="4">
        <v>13.836</v>
      </c>
      <c r="BB386" s="4">
        <v>21.56</v>
      </c>
      <c r="BC386" s="4">
        <v>1.56</v>
      </c>
      <c r="BD386" s="4">
        <v>8.2490000000000006</v>
      </c>
      <c r="BE386" s="4">
        <v>3088.549</v>
      </c>
      <c r="BF386" s="4">
        <v>1.4610000000000001</v>
      </c>
      <c r="BG386" s="4">
        <v>14.993</v>
      </c>
      <c r="BH386" s="4">
        <v>5.8140000000000001</v>
      </c>
      <c r="BI386" s="4">
        <v>20.808</v>
      </c>
      <c r="BJ386" s="4">
        <v>13.007999999999999</v>
      </c>
      <c r="BK386" s="4">
        <v>5.0449999999999999</v>
      </c>
      <c r="BL386" s="4">
        <v>18.053000000000001</v>
      </c>
      <c r="BM386" s="4">
        <v>6.1999999999999998E-3</v>
      </c>
      <c r="BQ386" s="4">
        <v>1904.96</v>
      </c>
      <c r="BR386" s="4">
        <v>0.215088</v>
      </c>
      <c r="BS386" s="4">
        <v>-5</v>
      </c>
      <c r="BT386" s="4">
        <v>1.084239</v>
      </c>
      <c r="BU386" s="4">
        <v>5.2562129999999998</v>
      </c>
      <c r="BV386" s="4">
        <v>21.901627999999999</v>
      </c>
    </row>
    <row r="387" spans="1:74" x14ac:dyDescent="0.25">
      <c r="A387" s="2">
        <v>42801</v>
      </c>
      <c r="B387" s="3">
        <v>0.65723192129629626</v>
      </c>
      <c r="C387" s="4">
        <v>10.817</v>
      </c>
      <c r="D387" s="4">
        <v>7.4999999999999997E-3</v>
      </c>
      <c r="E387" s="4">
        <v>74.630090999999993</v>
      </c>
      <c r="F387" s="4">
        <v>440.5</v>
      </c>
      <c r="G387" s="4">
        <v>163</v>
      </c>
      <c r="H387" s="4">
        <v>3.2</v>
      </c>
      <c r="J387" s="4">
        <v>7.81</v>
      </c>
      <c r="K387" s="4">
        <v>0.91600000000000004</v>
      </c>
      <c r="L387" s="4">
        <v>9.9092000000000002</v>
      </c>
      <c r="M387" s="4">
        <v>6.7999999999999996E-3</v>
      </c>
      <c r="N387" s="4">
        <v>403.5172</v>
      </c>
      <c r="O387" s="4">
        <v>149.3151</v>
      </c>
      <c r="P387" s="4">
        <v>552.79999999999995</v>
      </c>
      <c r="Q387" s="4">
        <v>350.0899</v>
      </c>
      <c r="R387" s="4">
        <v>129.54519999999999</v>
      </c>
      <c r="S387" s="4">
        <v>479.6</v>
      </c>
      <c r="T387" s="4">
        <v>3.1714000000000002</v>
      </c>
      <c r="W387" s="4">
        <v>0</v>
      </c>
      <c r="X387" s="4">
        <v>7.1544999999999996</v>
      </c>
      <c r="Y387" s="4">
        <v>11.9</v>
      </c>
      <c r="Z387" s="4">
        <v>812</v>
      </c>
      <c r="AA387" s="4">
        <v>828</v>
      </c>
      <c r="AB387" s="4">
        <v>851</v>
      </c>
      <c r="AC387" s="4">
        <v>33</v>
      </c>
      <c r="AD387" s="4">
        <v>18.48</v>
      </c>
      <c r="AE387" s="4">
        <v>0.42</v>
      </c>
      <c r="AF387" s="4">
        <v>958</v>
      </c>
      <c r="AG387" s="4">
        <v>10</v>
      </c>
      <c r="AH387" s="4">
        <v>29</v>
      </c>
      <c r="AI387" s="4">
        <v>31</v>
      </c>
      <c r="AJ387" s="4">
        <v>191</v>
      </c>
      <c r="AK387" s="4">
        <v>188.8</v>
      </c>
      <c r="AL387" s="4">
        <v>3.6</v>
      </c>
      <c r="AM387" s="4">
        <v>196</v>
      </c>
      <c r="AN387" s="4" t="s">
        <v>155</v>
      </c>
      <c r="AO387" s="4">
        <v>2</v>
      </c>
      <c r="AP387" s="5">
        <v>0.8655787037037036</v>
      </c>
      <c r="AQ387" s="4">
        <v>47.159210000000002</v>
      </c>
      <c r="AR387" s="4">
        <v>-88.489445000000003</v>
      </c>
      <c r="AS387" s="4">
        <v>314.2</v>
      </c>
      <c r="AT387" s="4">
        <v>28.9</v>
      </c>
      <c r="AU387" s="4">
        <v>12</v>
      </c>
      <c r="AV387" s="4">
        <v>8</v>
      </c>
      <c r="AW387" s="4" t="s">
        <v>417</v>
      </c>
      <c r="AX387" s="4">
        <v>1.1354</v>
      </c>
      <c r="AY387" s="4">
        <v>1.7707999999999999</v>
      </c>
      <c r="AZ387" s="4">
        <v>2.4708000000000001</v>
      </c>
      <c r="BA387" s="4">
        <v>13.836</v>
      </c>
      <c r="BB387" s="4">
        <v>19.59</v>
      </c>
      <c r="BC387" s="4">
        <v>1.42</v>
      </c>
      <c r="BD387" s="4">
        <v>9.1649999999999991</v>
      </c>
      <c r="BE387" s="4">
        <v>3087.4340000000002</v>
      </c>
      <c r="BF387" s="4">
        <v>1.3560000000000001</v>
      </c>
      <c r="BG387" s="4">
        <v>13.166</v>
      </c>
      <c r="BH387" s="4">
        <v>4.8719999999999999</v>
      </c>
      <c r="BI387" s="4">
        <v>18.038</v>
      </c>
      <c r="BJ387" s="4">
        <v>11.423</v>
      </c>
      <c r="BK387" s="4">
        <v>4.2270000000000003</v>
      </c>
      <c r="BL387" s="4">
        <v>15.65</v>
      </c>
      <c r="BM387" s="4">
        <v>3.2099999999999997E-2</v>
      </c>
      <c r="BQ387" s="4">
        <v>1620.82</v>
      </c>
      <c r="BR387" s="4">
        <v>0.22156100000000001</v>
      </c>
      <c r="BS387" s="4">
        <v>-5</v>
      </c>
      <c r="BT387" s="4">
        <v>1.08324</v>
      </c>
      <c r="BU387" s="4">
        <v>5.4144069999999997</v>
      </c>
      <c r="BV387" s="4">
        <v>21.881443000000001</v>
      </c>
    </row>
    <row r="388" spans="1:74" x14ac:dyDescent="0.25">
      <c r="A388" s="2">
        <v>42801</v>
      </c>
      <c r="B388" s="3">
        <v>0.65724349537037041</v>
      </c>
      <c r="C388" s="4">
        <v>11.093999999999999</v>
      </c>
      <c r="D388" s="4">
        <v>2.8E-3</v>
      </c>
      <c r="E388" s="4">
        <v>28.056713999999999</v>
      </c>
      <c r="F388" s="4">
        <v>422.8</v>
      </c>
      <c r="G388" s="4">
        <v>162.80000000000001</v>
      </c>
      <c r="H388" s="4">
        <v>0</v>
      </c>
      <c r="J388" s="4">
        <v>6.47</v>
      </c>
      <c r="K388" s="4">
        <v>0.91410000000000002</v>
      </c>
      <c r="L388" s="4">
        <v>10.1409</v>
      </c>
      <c r="M388" s="4">
        <v>2.5999999999999999E-3</v>
      </c>
      <c r="N388" s="4">
        <v>386.47800000000001</v>
      </c>
      <c r="O388" s="4">
        <v>148.82089999999999</v>
      </c>
      <c r="P388" s="4">
        <v>535.29999999999995</v>
      </c>
      <c r="Q388" s="4">
        <v>335.30680000000001</v>
      </c>
      <c r="R388" s="4">
        <v>129.1164</v>
      </c>
      <c r="S388" s="4">
        <v>464.4</v>
      </c>
      <c r="T388" s="4">
        <v>0</v>
      </c>
      <c r="W388" s="4">
        <v>0</v>
      </c>
      <c r="X388" s="4">
        <v>5.9101999999999997</v>
      </c>
      <c r="Y388" s="4">
        <v>11.9</v>
      </c>
      <c r="Z388" s="4">
        <v>813</v>
      </c>
      <c r="AA388" s="4">
        <v>830</v>
      </c>
      <c r="AB388" s="4">
        <v>850</v>
      </c>
      <c r="AC388" s="4">
        <v>33</v>
      </c>
      <c r="AD388" s="4">
        <v>18.48</v>
      </c>
      <c r="AE388" s="4">
        <v>0.42</v>
      </c>
      <c r="AF388" s="4">
        <v>958</v>
      </c>
      <c r="AG388" s="4">
        <v>10</v>
      </c>
      <c r="AH388" s="4">
        <v>29</v>
      </c>
      <c r="AI388" s="4">
        <v>31</v>
      </c>
      <c r="AJ388" s="4">
        <v>191</v>
      </c>
      <c r="AK388" s="4">
        <v>188.2</v>
      </c>
      <c r="AL388" s="4">
        <v>3.7</v>
      </c>
      <c r="AM388" s="4">
        <v>196</v>
      </c>
      <c r="AN388" s="4" t="s">
        <v>155</v>
      </c>
      <c r="AO388" s="4">
        <v>2</v>
      </c>
      <c r="AP388" s="5">
        <v>0.86559027777777775</v>
      </c>
      <c r="AQ388" s="4">
        <v>47.159132999999997</v>
      </c>
      <c r="AR388" s="4">
        <v>-88.489317999999997</v>
      </c>
      <c r="AS388" s="4">
        <v>314.3</v>
      </c>
      <c r="AT388" s="4">
        <v>29.2</v>
      </c>
      <c r="AU388" s="4">
        <v>12</v>
      </c>
      <c r="AV388" s="4">
        <v>8</v>
      </c>
      <c r="AW388" s="4" t="s">
        <v>417</v>
      </c>
      <c r="AX388" s="4">
        <v>1.235365</v>
      </c>
      <c r="AY388" s="4">
        <v>1.581718</v>
      </c>
      <c r="AZ388" s="4">
        <v>2.6</v>
      </c>
      <c r="BA388" s="4">
        <v>13.836</v>
      </c>
      <c r="BB388" s="4">
        <v>19.13</v>
      </c>
      <c r="BC388" s="4">
        <v>1.38</v>
      </c>
      <c r="BD388" s="4">
        <v>9.4009999999999998</v>
      </c>
      <c r="BE388" s="4">
        <v>3088.6039999999998</v>
      </c>
      <c r="BF388" s="4">
        <v>0.497</v>
      </c>
      <c r="BG388" s="4">
        <v>12.327</v>
      </c>
      <c r="BH388" s="4">
        <v>4.7469999999999999</v>
      </c>
      <c r="BI388" s="4">
        <v>17.073</v>
      </c>
      <c r="BJ388" s="4">
        <v>10.695</v>
      </c>
      <c r="BK388" s="4">
        <v>4.1180000000000003</v>
      </c>
      <c r="BL388" s="4">
        <v>14.813000000000001</v>
      </c>
      <c r="BM388" s="4">
        <v>0</v>
      </c>
      <c r="BQ388" s="4">
        <v>1308.8340000000001</v>
      </c>
      <c r="BR388" s="4">
        <v>0.210067</v>
      </c>
      <c r="BS388" s="4">
        <v>-5</v>
      </c>
      <c r="BT388" s="4">
        <v>1.083</v>
      </c>
      <c r="BU388" s="4">
        <v>5.1335139999999999</v>
      </c>
      <c r="BV388" s="4">
        <v>21.8766</v>
      </c>
    </row>
    <row r="389" spans="1:74" x14ac:dyDescent="0.25">
      <c r="A389" s="2">
        <v>42801</v>
      </c>
      <c r="B389" s="3">
        <v>0.65725506944444445</v>
      </c>
      <c r="C389" s="4">
        <v>11.792999999999999</v>
      </c>
      <c r="D389" s="4">
        <v>2E-3</v>
      </c>
      <c r="E389" s="4">
        <v>20</v>
      </c>
      <c r="F389" s="4">
        <v>412.9</v>
      </c>
      <c r="G389" s="4">
        <v>162.69999999999999</v>
      </c>
      <c r="H389" s="4">
        <v>2</v>
      </c>
      <c r="J389" s="4">
        <v>5.87</v>
      </c>
      <c r="K389" s="4">
        <v>0.90890000000000004</v>
      </c>
      <c r="L389" s="4">
        <v>10.719200000000001</v>
      </c>
      <c r="M389" s="4">
        <v>1.8E-3</v>
      </c>
      <c r="N389" s="4">
        <v>375.27690000000001</v>
      </c>
      <c r="O389" s="4">
        <v>147.8811</v>
      </c>
      <c r="P389" s="4">
        <v>523.20000000000005</v>
      </c>
      <c r="Q389" s="4">
        <v>325.58870000000002</v>
      </c>
      <c r="R389" s="4">
        <v>128.30099999999999</v>
      </c>
      <c r="S389" s="4">
        <v>453.9</v>
      </c>
      <c r="T389" s="4">
        <v>2</v>
      </c>
      <c r="W389" s="4">
        <v>0</v>
      </c>
      <c r="X389" s="4">
        <v>5.3369999999999997</v>
      </c>
      <c r="Y389" s="4">
        <v>11.9</v>
      </c>
      <c r="Z389" s="4">
        <v>813</v>
      </c>
      <c r="AA389" s="4">
        <v>831</v>
      </c>
      <c r="AB389" s="4">
        <v>850</v>
      </c>
      <c r="AC389" s="4">
        <v>33</v>
      </c>
      <c r="AD389" s="4">
        <v>18.48</v>
      </c>
      <c r="AE389" s="4">
        <v>0.42</v>
      </c>
      <c r="AF389" s="4">
        <v>958</v>
      </c>
      <c r="AG389" s="4">
        <v>10</v>
      </c>
      <c r="AH389" s="4">
        <v>29</v>
      </c>
      <c r="AI389" s="4">
        <v>31</v>
      </c>
      <c r="AJ389" s="4">
        <v>191</v>
      </c>
      <c r="AK389" s="4">
        <v>188.8</v>
      </c>
      <c r="AL389" s="4">
        <v>3.8</v>
      </c>
      <c r="AM389" s="4">
        <v>196</v>
      </c>
      <c r="AN389" s="4" t="s">
        <v>155</v>
      </c>
      <c r="AO389" s="4">
        <v>2</v>
      </c>
      <c r="AP389" s="5">
        <v>0.8656018518518519</v>
      </c>
      <c r="AQ389" s="4">
        <v>47.159063000000003</v>
      </c>
      <c r="AR389" s="4">
        <v>-88.489176999999998</v>
      </c>
      <c r="AS389" s="4">
        <v>314.39999999999998</v>
      </c>
      <c r="AT389" s="4">
        <v>29.8</v>
      </c>
      <c r="AU389" s="4">
        <v>12</v>
      </c>
      <c r="AV389" s="4">
        <v>8</v>
      </c>
      <c r="AW389" s="4" t="s">
        <v>417</v>
      </c>
      <c r="AX389" s="4">
        <v>1.370671</v>
      </c>
      <c r="AY389" s="4">
        <v>1.176677</v>
      </c>
      <c r="AZ389" s="4">
        <v>2.7413409999999998</v>
      </c>
      <c r="BA389" s="4">
        <v>13.836</v>
      </c>
      <c r="BB389" s="4">
        <v>18.05</v>
      </c>
      <c r="BC389" s="4">
        <v>1.3</v>
      </c>
      <c r="BD389" s="4">
        <v>10.021000000000001</v>
      </c>
      <c r="BE389" s="4">
        <v>3088.1469999999999</v>
      </c>
      <c r="BF389" s="4">
        <v>0.33300000000000002</v>
      </c>
      <c r="BG389" s="4">
        <v>11.321999999999999</v>
      </c>
      <c r="BH389" s="4">
        <v>4.4619999999999997</v>
      </c>
      <c r="BI389" s="4">
        <v>15.784000000000001</v>
      </c>
      <c r="BJ389" s="4">
        <v>9.8230000000000004</v>
      </c>
      <c r="BK389" s="4">
        <v>3.871</v>
      </c>
      <c r="BL389" s="4">
        <v>13.694000000000001</v>
      </c>
      <c r="BM389" s="4">
        <v>1.8700000000000001E-2</v>
      </c>
      <c r="BQ389" s="4">
        <v>1117.9749999999999</v>
      </c>
      <c r="BR389" s="4">
        <v>0.27220699999999998</v>
      </c>
      <c r="BS389" s="4">
        <v>-5</v>
      </c>
      <c r="BT389" s="4">
        <v>1.084522</v>
      </c>
      <c r="BU389" s="4">
        <v>6.6520580000000002</v>
      </c>
      <c r="BV389" s="4">
        <v>21.907343999999998</v>
      </c>
    </row>
    <row r="390" spans="1:74" x14ac:dyDescent="0.25">
      <c r="A390" s="2">
        <v>42801</v>
      </c>
      <c r="B390" s="3">
        <v>0.65726664351851849</v>
      </c>
      <c r="C390" s="4">
        <v>12.039</v>
      </c>
      <c r="D390" s="4">
        <v>2E-3</v>
      </c>
      <c r="E390" s="4">
        <v>20</v>
      </c>
      <c r="F390" s="4">
        <v>400.2</v>
      </c>
      <c r="G390" s="4">
        <v>140.4</v>
      </c>
      <c r="H390" s="4">
        <v>-2.2999999999999998</v>
      </c>
      <c r="J390" s="4">
        <v>4.95</v>
      </c>
      <c r="K390" s="4">
        <v>0.90710000000000002</v>
      </c>
      <c r="L390" s="4">
        <v>10.920500000000001</v>
      </c>
      <c r="M390" s="4">
        <v>1.8E-3</v>
      </c>
      <c r="N390" s="4">
        <v>363.00479999999999</v>
      </c>
      <c r="O390" s="4">
        <v>127.3604</v>
      </c>
      <c r="P390" s="4">
        <v>490.4</v>
      </c>
      <c r="Q390" s="4">
        <v>314.94150000000002</v>
      </c>
      <c r="R390" s="4">
        <v>110.4974</v>
      </c>
      <c r="S390" s="4">
        <v>425.4</v>
      </c>
      <c r="T390" s="4">
        <v>0</v>
      </c>
      <c r="W390" s="4">
        <v>0</v>
      </c>
      <c r="X390" s="4">
        <v>4.4943</v>
      </c>
      <c r="Y390" s="4">
        <v>11.9</v>
      </c>
      <c r="Z390" s="4">
        <v>814</v>
      </c>
      <c r="AA390" s="4">
        <v>831</v>
      </c>
      <c r="AB390" s="4">
        <v>851</v>
      </c>
      <c r="AC390" s="4">
        <v>33</v>
      </c>
      <c r="AD390" s="4">
        <v>18.48</v>
      </c>
      <c r="AE390" s="4">
        <v>0.42</v>
      </c>
      <c r="AF390" s="4">
        <v>958</v>
      </c>
      <c r="AG390" s="4">
        <v>10</v>
      </c>
      <c r="AH390" s="4">
        <v>29</v>
      </c>
      <c r="AI390" s="4">
        <v>31</v>
      </c>
      <c r="AJ390" s="4">
        <v>191</v>
      </c>
      <c r="AK390" s="4">
        <v>189</v>
      </c>
      <c r="AL390" s="4">
        <v>3.7</v>
      </c>
      <c r="AM390" s="4">
        <v>196</v>
      </c>
      <c r="AN390" s="4" t="s">
        <v>155</v>
      </c>
      <c r="AO390" s="4">
        <v>2</v>
      </c>
      <c r="AP390" s="5">
        <v>0.86561342592592594</v>
      </c>
      <c r="AQ390" s="4">
        <v>47.159002999999998</v>
      </c>
      <c r="AR390" s="4">
        <v>-88.489013</v>
      </c>
      <c r="AS390" s="4">
        <v>314.5</v>
      </c>
      <c r="AT390" s="4">
        <v>30.3</v>
      </c>
      <c r="AU390" s="4">
        <v>12</v>
      </c>
      <c r="AV390" s="4">
        <v>8</v>
      </c>
      <c r="AW390" s="4" t="s">
        <v>417</v>
      </c>
      <c r="AX390" s="4">
        <v>1.5354000000000001</v>
      </c>
      <c r="AY390" s="4">
        <v>1.6062000000000001</v>
      </c>
      <c r="AZ390" s="4">
        <v>3.0708000000000002</v>
      </c>
      <c r="BA390" s="4">
        <v>13.836</v>
      </c>
      <c r="BB390" s="4">
        <v>17.7</v>
      </c>
      <c r="BC390" s="4">
        <v>1.28</v>
      </c>
      <c r="BD390" s="4">
        <v>10.243</v>
      </c>
      <c r="BE390" s="4">
        <v>3088.0039999999999</v>
      </c>
      <c r="BF390" s="4">
        <v>0.32700000000000001</v>
      </c>
      <c r="BG390" s="4">
        <v>10.749000000000001</v>
      </c>
      <c r="BH390" s="4">
        <v>3.7709999999999999</v>
      </c>
      <c r="BI390" s="4">
        <v>14.521000000000001</v>
      </c>
      <c r="BJ390" s="4">
        <v>9.3260000000000005</v>
      </c>
      <c r="BK390" s="4">
        <v>3.2719999999999998</v>
      </c>
      <c r="BL390" s="4">
        <v>12.598000000000001</v>
      </c>
      <c r="BM390" s="4">
        <v>0</v>
      </c>
      <c r="BQ390" s="4">
        <v>924.04399999999998</v>
      </c>
      <c r="BR390" s="4">
        <v>0.28767300000000001</v>
      </c>
      <c r="BS390" s="4">
        <v>-5</v>
      </c>
      <c r="BT390" s="4">
        <v>1.085</v>
      </c>
      <c r="BU390" s="4">
        <v>7.0300089999999997</v>
      </c>
      <c r="BV390" s="4">
        <v>21.917000000000002</v>
      </c>
    </row>
    <row r="391" spans="1:74" x14ac:dyDescent="0.25">
      <c r="A391" s="2">
        <v>42801</v>
      </c>
      <c r="B391" s="3">
        <v>0.65727821759259253</v>
      </c>
      <c r="C391" s="4">
        <v>12.36</v>
      </c>
      <c r="D391" s="4">
        <v>2.7000000000000001E-3</v>
      </c>
      <c r="E391" s="4">
        <v>27.162510999999999</v>
      </c>
      <c r="F391" s="4">
        <v>397</v>
      </c>
      <c r="G391" s="4">
        <v>127</v>
      </c>
      <c r="H391" s="4">
        <v>-3.3</v>
      </c>
      <c r="J391" s="4">
        <v>4.2</v>
      </c>
      <c r="K391" s="4">
        <v>0.90469999999999995</v>
      </c>
      <c r="L391" s="4">
        <v>11.1821</v>
      </c>
      <c r="M391" s="4">
        <v>2.5000000000000001E-3</v>
      </c>
      <c r="N391" s="4">
        <v>359.14179999999999</v>
      </c>
      <c r="O391" s="4">
        <v>114.8984</v>
      </c>
      <c r="P391" s="4">
        <v>474</v>
      </c>
      <c r="Q391" s="4">
        <v>311.5899</v>
      </c>
      <c r="R391" s="4">
        <v>99.685400000000001</v>
      </c>
      <c r="S391" s="4">
        <v>411.3</v>
      </c>
      <c r="T391" s="4">
        <v>0</v>
      </c>
      <c r="W391" s="4">
        <v>0</v>
      </c>
      <c r="X391" s="4">
        <v>3.7997999999999998</v>
      </c>
      <c r="Y391" s="4">
        <v>11.9</v>
      </c>
      <c r="Z391" s="4">
        <v>815</v>
      </c>
      <c r="AA391" s="4">
        <v>831</v>
      </c>
      <c r="AB391" s="4">
        <v>853</v>
      </c>
      <c r="AC391" s="4">
        <v>33</v>
      </c>
      <c r="AD391" s="4">
        <v>18.48</v>
      </c>
      <c r="AE391" s="4">
        <v>0.42</v>
      </c>
      <c r="AF391" s="4">
        <v>958</v>
      </c>
      <c r="AG391" s="4">
        <v>10</v>
      </c>
      <c r="AH391" s="4">
        <v>29</v>
      </c>
      <c r="AI391" s="4">
        <v>31</v>
      </c>
      <c r="AJ391" s="4">
        <v>191</v>
      </c>
      <c r="AK391" s="4">
        <v>189</v>
      </c>
      <c r="AL391" s="4">
        <v>3.7</v>
      </c>
      <c r="AM391" s="4">
        <v>196</v>
      </c>
      <c r="AN391" s="4" t="s">
        <v>155</v>
      </c>
      <c r="AO391" s="4">
        <v>2</v>
      </c>
      <c r="AP391" s="5">
        <v>0.86562499999999998</v>
      </c>
      <c r="AQ391" s="4">
        <v>47.158952999999997</v>
      </c>
      <c r="AR391" s="4">
        <v>-88.488840999999994</v>
      </c>
      <c r="AS391" s="4">
        <v>314.5</v>
      </c>
      <c r="AT391" s="4">
        <v>31.3</v>
      </c>
      <c r="AU391" s="4">
        <v>12</v>
      </c>
      <c r="AV391" s="4">
        <v>8</v>
      </c>
      <c r="AW391" s="4" t="s">
        <v>417</v>
      </c>
      <c r="AX391" s="4">
        <v>1.6</v>
      </c>
      <c r="AY391" s="4">
        <v>1.5167999999999999</v>
      </c>
      <c r="AZ391" s="4">
        <v>2.7397999999999998</v>
      </c>
      <c r="BA391" s="4">
        <v>13.836</v>
      </c>
      <c r="BB391" s="4">
        <v>17.260000000000002</v>
      </c>
      <c r="BC391" s="4">
        <v>1.25</v>
      </c>
      <c r="BD391" s="4">
        <v>10.532</v>
      </c>
      <c r="BE391" s="4">
        <v>3087.5729999999999</v>
      </c>
      <c r="BF391" s="4">
        <v>0.432</v>
      </c>
      <c r="BG391" s="4">
        <v>10.385</v>
      </c>
      <c r="BH391" s="4">
        <v>3.3220000000000001</v>
      </c>
      <c r="BI391" s="4">
        <v>13.707000000000001</v>
      </c>
      <c r="BJ391" s="4">
        <v>9.01</v>
      </c>
      <c r="BK391" s="4">
        <v>2.8820000000000001</v>
      </c>
      <c r="BL391" s="4">
        <v>11.891999999999999</v>
      </c>
      <c r="BM391" s="4">
        <v>0</v>
      </c>
      <c r="BQ391" s="4">
        <v>762.875</v>
      </c>
      <c r="BR391" s="4">
        <v>0.26545299999999999</v>
      </c>
      <c r="BS391" s="4">
        <v>-5</v>
      </c>
      <c r="BT391" s="4">
        <v>1.0834779999999999</v>
      </c>
      <c r="BU391" s="4">
        <v>6.4870080000000003</v>
      </c>
      <c r="BV391" s="4">
        <v>21.886255999999999</v>
      </c>
    </row>
    <row r="392" spans="1:74" x14ac:dyDescent="0.25">
      <c r="A392" s="2">
        <v>42801</v>
      </c>
      <c r="B392" s="3">
        <v>0.65728979166666668</v>
      </c>
      <c r="C392" s="4">
        <v>12.901999999999999</v>
      </c>
      <c r="D392" s="4">
        <v>8.0000000000000004E-4</v>
      </c>
      <c r="E392" s="4">
        <v>7.8329199999999997</v>
      </c>
      <c r="F392" s="4">
        <v>393.4</v>
      </c>
      <c r="G392" s="4">
        <v>121.5</v>
      </c>
      <c r="H392" s="4">
        <v>-0.5</v>
      </c>
      <c r="J392" s="4">
        <v>4.04</v>
      </c>
      <c r="K392" s="4">
        <v>0.90069999999999995</v>
      </c>
      <c r="L392" s="4">
        <v>11.621499999999999</v>
      </c>
      <c r="M392" s="4">
        <v>6.9999999999999999E-4</v>
      </c>
      <c r="N392" s="4">
        <v>354.30840000000001</v>
      </c>
      <c r="O392" s="4">
        <v>109.419</v>
      </c>
      <c r="P392" s="4">
        <v>463.7</v>
      </c>
      <c r="Q392" s="4">
        <v>307.3965</v>
      </c>
      <c r="R392" s="4">
        <v>94.9315</v>
      </c>
      <c r="S392" s="4">
        <v>402.3</v>
      </c>
      <c r="T392" s="4">
        <v>0</v>
      </c>
      <c r="W392" s="4">
        <v>0</v>
      </c>
      <c r="X392" s="4">
        <v>3.6398999999999999</v>
      </c>
      <c r="Y392" s="4">
        <v>11.9</v>
      </c>
      <c r="Z392" s="4">
        <v>816</v>
      </c>
      <c r="AA392" s="4">
        <v>832</v>
      </c>
      <c r="AB392" s="4">
        <v>853</v>
      </c>
      <c r="AC392" s="4">
        <v>33</v>
      </c>
      <c r="AD392" s="4">
        <v>18.48</v>
      </c>
      <c r="AE392" s="4">
        <v>0.42</v>
      </c>
      <c r="AF392" s="4">
        <v>958</v>
      </c>
      <c r="AG392" s="4">
        <v>10</v>
      </c>
      <c r="AH392" s="4">
        <v>29</v>
      </c>
      <c r="AI392" s="4">
        <v>31</v>
      </c>
      <c r="AJ392" s="4">
        <v>191</v>
      </c>
      <c r="AK392" s="4">
        <v>188.2</v>
      </c>
      <c r="AL392" s="4">
        <v>3.6</v>
      </c>
      <c r="AM392" s="4">
        <v>196</v>
      </c>
      <c r="AN392" s="4" t="s">
        <v>155</v>
      </c>
      <c r="AO392" s="4">
        <v>2</v>
      </c>
      <c r="AP392" s="5">
        <v>0.86563657407407402</v>
      </c>
      <c r="AQ392" s="4">
        <v>47.158912999999998</v>
      </c>
      <c r="AR392" s="4">
        <v>-88.488659999999996</v>
      </c>
      <c r="AS392" s="4">
        <v>314.5</v>
      </c>
      <c r="AT392" s="4">
        <v>32.299999999999997</v>
      </c>
      <c r="AU392" s="4">
        <v>12</v>
      </c>
      <c r="AV392" s="4">
        <v>9</v>
      </c>
      <c r="AW392" s="4" t="s">
        <v>416</v>
      </c>
      <c r="AX392" s="4">
        <v>1.8478000000000001</v>
      </c>
      <c r="AY392" s="4">
        <v>1</v>
      </c>
      <c r="AZ392" s="4">
        <v>2.1124000000000001</v>
      </c>
      <c r="BA392" s="4">
        <v>13.836</v>
      </c>
      <c r="BB392" s="4">
        <v>16.579999999999998</v>
      </c>
      <c r="BC392" s="4">
        <v>1.2</v>
      </c>
      <c r="BD392" s="4">
        <v>11.02</v>
      </c>
      <c r="BE392" s="4">
        <v>3087.6489999999999</v>
      </c>
      <c r="BF392" s="4">
        <v>0.11899999999999999</v>
      </c>
      <c r="BG392" s="4">
        <v>9.8580000000000005</v>
      </c>
      <c r="BH392" s="4">
        <v>3.044</v>
      </c>
      <c r="BI392" s="4">
        <v>12.901999999999999</v>
      </c>
      <c r="BJ392" s="4">
        <v>8.5530000000000008</v>
      </c>
      <c r="BK392" s="4">
        <v>2.641</v>
      </c>
      <c r="BL392" s="4">
        <v>11.194000000000001</v>
      </c>
      <c r="BM392" s="4">
        <v>0</v>
      </c>
      <c r="BQ392" s="4">
        <v>703.15700000000004</v>
      </c>
      <c r="BR392" s="4">
        <v>0.41652699999999998</v>
      </c>
      <c r="BS392" s="4">
        <v>-5</v>
      </c>
      <c r="BT392" s="4">
        <v>1.082239</v>
      </c>
      <c r="BU392" s="4">
        <v>10.178879</v>
      </c>
      <c r="BV392" s="4">
        <v>21.861228000000001</v>
      </c>
    </row>
    <row r="393" spans="1:74" x14ac:dyDescent="0.25">
      <c r="A393" s="2">
        <v>42801</v>
      </c>
      <c r="B393" s="3">
        <v>0.65730136574074072</v>
      </c>
      <c r="C393" s="4">
        <v>12.631</v>
      </c>
      <c r="D393" s="4">
        <v>-1E-3</v>
      </c>
      <c r="E393" s="4">
        <v>-10</v>
      </c>
      <c r="F393" s="4">
        <v>388.2</v>
      </c>
      <c r="G393" s="4">
        <v>114.5</v>
      </c>
      <c r="H393" s="4">
        <v>-3.3</v>
      </c>
      <c r="J393" s="4">
        <v>3.15</v>
      </c>
      <c r="K393" s="4">
        <v>0.90269999999999995</v>
      </c>
      <c r="L393" s="4">
        <v>11.4015</v>
      </c>
      <c r="M393" s="4">
        <v>0</v>
      </c>
      <c r="N393" s="4">
        <v>350.38959999999997</v>
      </c>
      <c r="O393" s="4">
        <v>103.35639999999999</v>
      </c>
      <c r="P393" s="4">
        <v>453.7</v>
      </c>
      <c r="Q393" s="4">
        <v>303.9966</v>
      </c>
      <c r="R393" s="4">
        <v>89.671599999999998</v>
      </c>
      <c r="S393" s="4">
        <v>393.7</v>
      </c>
      <c r="T393" s="4">
        <v>0</v>
      </c>
      <c r="W393" s="4">
        <v>0</v>
      </c>
      <c r="X393" s="4">
        <v>2.8452999999999999</v>
      </c>
      <c r="Y393" s="4">
        <v>11.8</v>
      </c>
      <c r="Z393" s="4">
        <v>818</v>
      </c>
      <c r="AA393" s="4">
        <v>834</v>
      </c>
      <c r="AB393" s="4">
        <v>855</v>
      </c>
      <c r="AC393" s="4">
        <v>33</v>
      </c>
      <c r="AD393" s="4">
        <v>18.48</v>
      </c>
      <c r="AE393" s="4">
        <v>0.42</v>
      </c>
      <c r="AF393" s="4">
        <v>958</v>
      </c>
      <c r="AG393" s="4">
        <v>10</v>
      </c>
      <c r="AH393" s="4">
        <v>29</v>
      </c>
      <c r="AI393" s="4">
        <v>31</v>
      </c>
      <c r="AJ393" s="4">
        <v>191</v>
      </c>
      <c r="AK393" s="4">
        <v>188</v>
      </c>
      <c r="AL393" s="4">
        <v>3.5</v>
      </c>
      <c r="AM393" s="4">
        <v>196</v>
      </c>
      <c r="AN393" s="4" t="s">
        <v>155</v>
      </c>
      <c r="AO393" s="4">
        <v>2</v>
      </c>
      <c r="AP393" s="5">
        <v>0.86564814814814817</v>
      </c>
      <c r="AQ393" s="4">
        <v>47.158895999999999</v>
      </c>
      <c r="AR393" s="4">
        <v>-88.488465000000005</v>
      </c>
      <c r="AS393" s="4">
        <v>314.5</v>
      </c>
      <c r="AT393" s="4">
        <v>34</v>
      </c>
      <c r="AU393" s="4">
        <v>12</v>
      </c>
      <c r="AV393" s="4">
        <v>9</v>
      </c>
      <c r="AW393" s="4" t="s">
        <v>416</v>
      </c>
      <c r="AX393" s="4">
        <v>2.2999999999999998</v>
      </c>
      <c r="AY393" s="4">
        <v>1</v>
      </c>
      <c r="AZ393" s="4">
        <v>2.5</v>
      </c>
      <c r="BA393" s="4">
        <v>13.836</v>
      </c>
      <c r="BB393" s="4">
        <v>16.920000000000002</v>
      </c>
      <c r="BC393" s="4">
        <v>1.22</v>
      </c>
      <c r="BD393" s="4">
        <v>10.782</v>
      </c>
      <c r="BE393" s="4">
        <v>3088.0419999999999</v>
      </c>
      <c r="BF393" s="4">
        <v>0</v>
      </c>
      <c r="BG393" s="4">
        <v>9.9380000000000006</v>
      </c>
      <c r="BH393" s="4">
        <v>2.9319999999999999</v>
      </c>
      <c r="BI393" s="4">
        <v>12.87</v>
      </c>
      <c r="BJ393" s="4">
        <v>8.6219999999999999</v>
      </c>
      <c r="BK393" s="4">
        <v>2.5430000000000001</v>
      </c>
      <c r="BL393" s="4">
        <v>11.166</v>
      </c>
      <c r="BM393" s="4">
        <v>0</v>
      </c>
      <c r="BQ393" s="4">
        <v>560.33900000000006</v>
      </c>
      <c r="BR393" s="4">
        <v>0.36250399999999999</v>
      </c>
      <c r="BS393" s="4">
        <v>-5</v>
      </c>
      <c r="BT393" s="4">
        <v>1.080478</v>
      </c>
      <c r="BU393" s="4">
        <v>8.8586919999999996</v>
      </c>
      <c r="BV393" s="4">
        <v>21.825655999999999</v>
      </c>
    </row>
    <row r="394" spans="1:74" x14ac:dyDescent="0.25">
      <c r="A394" s="2">
        <v>42801</v>
      </c>
      <c r="B394" s="3">
        <v>0.65731293981481487</v>
      </c>
      <c r="C394" s="4">
        <v>10.676</v>
      </c>
      <c r="D394" s="4">
        <v>-1.4E-3</v>
      </c>
      <c r="E394" s="4">
        <v>-14.332784</v>
      </c>
      <c r="F394" s="4">
        <v>387.8</v>
      </c>
      <c r="G394" s="4">
        <v>114.4</v>
      </c>
      <c r="H394" s="4">
        <v>-0.7</v>
      </c>
      <c r="J394" s="4">
        <v>2.8</v>
      </c>
      <c r="K394" s="4">
        <v>0.91710000000000003</v>
      </c>
      <c r="L394" s="4">
        <v>9.7918000000000003</v>
      </c>
      <c r="M394" s="4">
        <v>0</v>
      </c>
      <c r="N394" s="4">
        <v>355.63490000000002</v>
      </c>
      <c r="O394" s="4">
        <v>104.92140000000001</v>
      </c>
      <c r="P394" s="4">
        <v>460.6</v>
      </c>
      <c r="Q394" s="4">
        <v>308.54739999999998</v>
      </c>
      <c r="R394" s="4">
        <v>91.029399999999995</v>
      </c>
      <c r="S394" s="4">
        <v>399.6</v>
      </c>
      <c r="T394" s="4">
        <v>0</v>
      </c>
      <c r="W394" s="4">
        <v>0</v>
      </c>
      <c r="X394" s="4">
        <v>2.5680000000000001</v>
      </c>
      <c r="Y394" s="4">
        <v>11.9</v>
      </c>
      <c r="Z394" s="4">
        <v>817</v>
      </c>
      <c r="AA394" s="4">
        <v>834</v>
      </c>
      <c r="AB394" s="4">
        <v>854</v>
      </c>
      <c r="AC394" s="4">
        <v>33</v>
      </c>
      <c r="AD394" s="4">
        <v>18.48</v>
      </c>
      <c r="AE394" s="4">
        <v>0.42</v>
      </c>
      <c r="AF394" s="4">
        <v>958</v>
      </c>
      <c r="AG394" s="4">
        <v>10</v>
      </c>
      <c r="AH394" s="4">
        <v>29</v>
      </c>
      <c r="AI394" s="4">
        <v>31</v>
      </c>
      <c r="AJ394" s="4">
        <v>191</v>
      </c>
      <c r="AK394" s="4">
        <v>188</v>
      </c>
      <c r="AL394" s="4">
        <v>3.5</v>
      </c>
      <c r="AM394" s="4">
        <v>196</v>
      </c>
      <c r="AN394" s="4" t="s">
        <v>155</v>
      </c>
      <c r="AO394" s="4">
        <v>2</v>
      </c>
      <c r="AP394" s="5">
        <v>0.86565972222222232</v>
      </c>
      <c r="AQ394" s="4">
        <v>47.158901</v>
      </c>
      <c r="AR394" s="4">
        <v>-88.488247999999999</v>
      </c>
      <c r="AS394" s="4">
        <v>314.39999999999998</v>
      </c>
      <c r="AT394" s="4">
        <v>35.200000000000003</v>
      </c>
      <c r="AU394" s="4">
        <v>12</v>
      </c>
      <c r="AV394" s="4">
        <v>9</v>
      </c>
      <c r="AW394" s="4" t="s">
        <v>416</v>
      </c>
      <c r="AX394" s="4">
        <v>1.9814000000000001</v>
      </c>
      <c r="AY394" s="4">
        <v>1.0708</v>
      </c>
      <c r="AZ394" s="4">
        <v>2.5354000000000001</v>
      </c>
      <c r="BA394" s="4">
        <v>13.836</v>
      </c>
      <c r="BB394" s="4">
        <v>19.850000000000001</v>
      </c>
      <c r="BC394" s="4">
        <v>1.43</v>
      </c>
      <c r="BD394" s="4">
        <v>9.0340000000000007</v>
      </c>
      <c r="BE394" s="4">
        <v>3089.8220000000001</v>
      </c>
      <c r="BF394" s="4">
        <v>0</v>
      </c>
      <c r="BG394" s="4">
        <v>11.752000000000001</v>
      </c>
      <c r="BH394" s="4">
        <v>3.4670000000000001</v>
      </c>
      <c r="BI394" s="4">
        <v>15.218999999999999</v>
      </c>
      <c r="BJ394" s="4">
        <v>10.196</v>
      </c>
      <c r="BK394" s="4">
        <v>3.008</v>
      </c>
      <c r="BL394" s="4">
        <v>13.204000000000001</v>
      </c>
      <c r="BM394" s="4">
        <v>0</v>
      </c>
      <c r="BQ394" s="4">
        <v>589.20399999999995</v>
      </c>
      <c r="BR394" s="4">
        <v>0.32315100000000002</v>
      </c>
      <c r="BS394" s="4">
        <v>-5</v>
      </c>
      <c r="BT394" s="4">
        <v>1.0807610000000001</v>
      </c>
      <c r="BU394" s="4">
        <v>7.8970029999999998</v>
      </c>
      <c r="BV394" s="4">
        <v>21.831372000000002</v>
      </c>
    </row>
    <row r="395" spans="1:74" x14ac:dyDescent="0.25">
      <c r="A395" s="2">
        <v>42801</v>
      </c>
      <c r="B395" s="3">
        <v>0.65732451388888891</v>
      </c>
      <c r="C395" s="4">
        <v>9.0760000000000005</v>
      </c>
      <c r="D395" s="4">
        <v>-2.8999999999999998E-3</v>
      </c>
      <c r="E395" s="4">
        <v>-29.194741</v>
      </c>
      <c r="F395" s="4">
        <v>417.3</v>
      </c>
      <c r="G395" s="4">
        <v>130</v>
      </c>
      <c r="H395" s="4">
        <v>-1.3</v>
      </c>
      <c r="J395" s="4">
        <v>4.21</v>
      </c>
      <c r="K395" s="4">
        <v>0.92949999999999999</v>
      </c>
      <c r="L395" s="4">
        <v>8.4357000000000006</v>
      </c>
      <c r="M395" s="4">
        <v>0</v>
      </c>
      <c r="N395" s="4">
        <v>387.8381</v>
      </c>
      <c r="O395" s="4">
        <v>120.8015</v>
      </c>
      <c r="P395" s="4">
        <v>508.6</v>
      </c>
      <c r="Q395" s="4">
        <v>336.4984</v>
      </c>
      <c r="R395" s="4">
        <v>104.8105</v>
      </c>
      <c r="S395" s="4">
        <v>441.3</v>
      </c>
      <c r="T395" s="4">
        <v>0</v>
      </c>
      <c r="W395" s="4">
        <v>0</v>
      </c>
      <c r="X395" s="4">
        <v>3.9117000000000002</v>
      </c>
      <c r="Y395" s="4">
        <v>11.9</v>
      </c>
      <c r="Z395" s="4">
        <v>815</v>
      </c>
      <c r="AA395" s="4">
        <v>833</v>
      </c>
      <c r="AB395" s="4">
        <v>853</v>
      </c>
      <c r="AC395" s="4">
        <v>33</v>
      </c>
      <c r="AD395" s="4">
        <v>18.489999999999998</v>
      </c>
      <c r="AE395" s="4">
        <v>0.42</v>
      </c>
      <c r="AF395" s="4">
        <v>957</v>
      </c>
      <c r="AG395" s="4">
        <v>10</v>
      </c>
      <c r="AH395" s="4">
        <v>29</v>
      </c>
      <c r="AI395" s="4">
        <v>31</v>
      </c>
      <c r="AJ395" s="4">
        <v>191</v>
      </c>
      <c r="AK395" s="4">
        <v>188</v>
      </c>
      <c r="AL395" s="4">
        <v>3.7</v>
      </c>
      <c r="AM395" s="4">
        <v>196</v>
      </c>
      <c r="AN395" s="4" t="s">
        <v>155</v>
      </c>
      <c r="AO395" s="4">
        <v>2</v>
      </c>
      <c r="AP395" s="5">
        <v>0.86567129629629624</v>
      </c>
      <c r="AQ395" s="4">
        <v>47.158903000000002</v>
      </c>
      <c r="AR395" s="4">
        <v>-88.488037000000006</v>
      </c>
      <c r="AS395" s="4">
        <v>314.2</v>
      </c>
      <c r="AT395" s="4">
        <v>36.4</v>
      </c>
      <c r="AU395" s="4">
        <v>12</v>
      </c>
      <c r="AV395" s="4">
        <v>9</v>
      </c>
      <c r="AW395" s="4" t="s">
        <v>416</v>
      </c>
      <c r="AX395" s="4">
        <v>1.4354</v>
      </c>
      <c r="AY395" s="4">
        <v>1.3415999999999999</v>
      </c>
      <c r="AZ395" s="4">
        <v>2.7061999999999999</v>
      </c>
      <c r="BA395" s="4">
        <v>13.836</v>
      </c>
      <c r="BB395" s="4">
        <v>23.2</v>
      </c>
      <c r="BC395" s="4">
        <v>1.68</v>
      </c>
      <c r="BD395" s="4">
        <v>7.59</v>
      </c>
      <c r="BE395" s="4">
        <v>3091.8519999999999</v>
      </c>
      <c r="BF395" s="4">
        <v>0</v>
      </c>
      <c r="BG395" s="4">
        <v>14.885999999999999</v>
      </c>
      <c r="BH395" s="4">
        <v>4.6369999999999996</v>
      </c>
      <c r="BI395" s="4">
        <v>19.523</v>
      </c>
      <c r="BJ395" s="4">
        <v>12.916</v>
      </c>
      <c r="BK395" s="4">
        <v>4.0229999999999997</v>
      </c>
      <c r="BL395" s="4">
        <v>16.939</v>
      </c>
      <c r="BM395" s="4">
        <v>0</v>
      </c>
      <c r="BQ395" s="4">
        <v>1042.4680000000001</v>
      </c>
      <c r="BR395" s="4">
        <v>0.27990599999999999</v>
      </c>
      <c r="BS395" s="4">
        <v>-5</v>
      </c>
      <c r="BT395" s="4">
        <v>1.082522</v>
      </c>
      <c r="BU395" s="4">
        <v>6.8402029999999998</v>
      </c>
      <c r="BV395" s="4">
        <v>21.866944</v>
      </c>
    </row>
    <row r="396" spans="1:74" x14ac:dyDescent="0.25">
      <c r="A396" s="2">
        <v>42801</v>
      </c>
      <c r="B396" s="3">
        <v>0.65733608796296294</v>
      </c>
      <c r="C396" s="4">
        <v>8.2010000000000005</v>
      </c>
      <c r="D396" s="4">
        <v>-1.2999999999999999E-3</v>
      </c>
      <c r="E396" s="4">
        <v>-12.760887</v>
      </c>
      <c r="F396" s="4">
        <v>426.9</v>
      </c>
      <c r="G396" s="4">
        <v>149.19999999999999</v>
      </c>
      <c r="H396" s="4">
        <v>-1.6</v>
      </c>
      <c r="J396" s="4">
        <v>6.37</v>
      </c>
      <c r="K396" s="4">
        <v>0.93630000000000002</v>
      </c>
      <c r="L396" s="4">
        <v>7.6786000000000003</v>
      </c>
      <c r="M396" s="4">
        <v>0</v>
      </c>
      <c r="N396" s="4">
        <v>399.72210000000001</v>
      </c>
      <c r="O396" s="4">
        <v>139.66540000000001</v>
      </c>
      <c r="P396" s="4">
        <v>539.4</v>
      </c>
      <c r="Q396" s="4">
        <v>346.80099999999999</v>
      </c>
      <c r="R396" s="4">
        <v>121.17440000000001</v>
      </c>
      <c r="S396" s="4">
        <v>468</v>
      </c>
      <c r="T396" s="4">
        <v>0</v>
      </c>
      <c r="W396" s="4">
        <v>0</v>
      </c>
      <c r="X396" s="4">
        <v>5.9619</v>
      </c>
      <c r="Y396" s="4">
        <v>11.9</v>
      </c>
      <c r="Z396" s="4">
        <v>814</v>
      </c>
      <c r="AA396" s="4">
        <v>832</v>
      </c>
      <c r="AB396" s="4">
        <v>852</v>
      </c>
      <c r="AC396" s="4">
        <v>33</v>
      </c>
      <c r="AD396" s="4">
        <v>18.48</v>
      </c>
      <c r="AE396" s="4">
        <v>0.42</v>
      </c>
      <c r="AF396" s="4">
        <v>958</v>
      </c>
      <c r="AG396" s="4">
        <v>10</v>
      </c>
      <c r="AH396" s="4">
        <v>29</v>
      </c>
      <c r="AI396" s="4">
        <v>31</v>
      </c>
      <c r="AJ396" s="4">
        <v>191</v>
      </c>
      <c r="AK396" s="4">
        <v>188.8</v>
      </c>
      <c r="AL396" s="4">
        <v>3.9</v>
      </c>
      <c r="AM396" s="4">
        <v>196</v>
      </c>
      <c r="AN396" s="4" t="s">
        <v>155</v>
      </c>
      <c r="AO396" s="4">
        <v>2</v>
      </c>
      <c r="AP396" s="5">
        <v>0.86568287037037039</v>
      </c>
      <c r="AQ396" s="4">
        <v>47.158914000000003</v>
      </c>
      <c r="AR396" s="4">
        <v>-88.487813000000003</v>
      </c>
      <c r="AS396" s="4">
        <v>313.8</v>
      </c>
      <c r="AT396" s="4">
        <v>36.700000000000003</v>
      </c>
      <c r="AU396" s="4">
        <v>12</v>
      </c>
      <c r="AV396" s="4">
        <v>9</v>
      </c>
      <c r="AW396" s="4" t="s">
        <v>416</v>
      </c>
      <c r="AX396" s="4">
        <v>1.5354000000000001</v>
      </c>
      <c r="AY396" s="4">
        <v>1.7061999999999999</v>
      </c>
      <c r="AZ396" s="4">
        <v>2.9708000000000001</v>
      </c>
      <c r="BA396" s="4">
        <v>13.836</v>
      </c>
      <c r="BB396" s="4">
        <v>25.58</v>
      </c>
      <c r="BC396" s="4">
        <v>1.85</v>
      </c>
      <c r="BD396" s="4">
        <v>6.8010000000000002</v>
      </c>
      <c r="BE396" s="4">
        <v>3093.299</v>
      </c>
      <c r="BF396" s="4">
        <v>0</v>
      </c>
      <c r="BG396" s="4">
        <v>16.863</v>
      </c>
      <c r="BH396" s="4">
        <v>5.8920000000000003</v>
      </c>
      <c r="BI396" s="4">
        <v>22.754999999999999</v>
      </c>
      <c r="BJ396" s="4">
        <v>14.63</v>
      </c>
      <c r="BK396" s="4">
        <v>5.1120000000000001</v>
      </c>
      <c r="BL396" s="4">
        <v>19.742000000000001</v>
      </c>
      <c r="BM396" s="4">
        <v>0</v>
      </c>
      <c r="BQ396" s="4">
        <v>1746.31</v>
      </c>
      <c r="BR396" s="4">
        <v>0.208403</v>
      </c>
      <c r="BS396" s="4">
        <v>-5</v>
      </c>
      <c r="BT396" s="4">
        <v>1.0814779999999999</v>
      </c>
      <c r="BU396" s="4">
        <v>5.092848</v>
      </c>
      <c r="BV396" s="4">
        <v>21.845856000000001</v>
      </c>
    </row>
    <row r="397" spans="1:74" x14ac:dyDescent="0.25">
      <c r="A397" s="2">
        <v>42801</v>
      </c>
      <c r="B397" s="3">
        <v>0.65734766203703698</v>
      </c>
      <c r="C397" s="4">
        <v>7.7839999999999998</v>
      </c>
      <c r="D397" s="4">
        <v>5.4999999999999997E-3</v>
      </c>
      <c r="E397" s="4">
        <v>54.663212000000001</v>
      </c>
      <c r="F397" s="4">
        <v>431.3</v>
      </c>
      <c r="G397" s="4">
        <v>168.6</v>
      </c>
      <c r="H397" s="4">
        <v>0.7</v>
      </c>
      <c r="J397" s="4">
        <v>8.4600000000000009</v>
      </c>
      <c r="K397" s="4">
        <v>0.9395</v>
      </c>
      <c r="L397" s="4">
        <v>7.3129999999999997</v>
      </c>
      <c r="M397" s="4">
        <v>5.1000000000000004E-3</v>
      </c>
      <c r="N397" s="4">
        <v>405.19940000000003</v>
      </c>
      <c r="O397" s="4">
        <v>158.44239999999999</v>
      </c>
      <c r="P397" s="4">
        <v>563.6</v>
      </c>
      <c r="Q397" s="4">
        <v>351.54939999999999</v>
      </c>
      <c r="R397" s="4">
        <v>137.464</v>
      </c>
      <c r="S397" s="4">
        <v>489</v>
      </c>
      <c r="T397" s="4">
        <v>0.72430000000000005</v>
      </c>
      <c r="W397" s="4">
        <v>0</v>
      </c>
      <c r="X397" s="4">
        <v>7.9463999999999997</v>
      </c>
      <c r="Y397" s="4">
        <v>11.9</v>
      </c>
      <c r="Z397" s="4">
        <v>812</v>
      </c>
      <c r="AA397" s="4">
        <v>830</v>
      </c>
      <c r="AB397" s="4">
        <v>850</v>
      </c>
      <c r="AC397" s="4">
        <v>33</v>
      </c>
      <c r="AD397" s="4">
        <v>18.48</v>
      </c>
      <c r="AE397" s="4">
        <v>0.42</v>
      </c>
      <c r="AF397" s="4">
        <v>958</v>
      </c>
      <c r="AG397" s="4">
        <v>10</v>
      </c>
      <c r="AH397" s="4">
        <v>28.239000000000001</v>
      </c>
      <c r="AI397" s="4">
        <v>31</v>
      </c>
      <c r="AJ397" s="4">
        <v>191</v>
      </c>
      <c r="AK397" s="4">
        <v>189</v>
      </c>
      <c r="AL397" s="4">
        <v>3.7</v>
      </c>
      <c r="AM397" s="4">
        <v>196</v>
      </c>
      <c r="AN397" s="4" t="s">
        <v>155</v>
      </c>
      <c r="AO397" s="4">
        <v>2</v>
      </c>
      <c r="AP397" s="5">
        <v>0.86569444444444443</v>
      </c>
      <c r="AQ397" s="4">
        <v>47.158918999999997</v>
      </c>
      <c r="AR397" s="4">
        <v>-88.487590999999995</v>
      </c>
      <c r="AS397" s="4">
        <v>313.5</v>
      </c>
      <c r="AT397" s="4">
        <v>37</v>
      </c>
      <c r="AU397" s="4">
        <v>12</v>
      </c>
      <c r="AV397" s="4">
        <v>9</v>
      </c>
      <c r="AW397" s="4" t="s">
        <v>416</v>
      </c>
      <c r="AX397" s="4">
        <v>1.7061999999999999</v>
      </c>
      <c r="AY397" s="4">
        <v>1.5813999999999999</v>
      </c>
      <c r="AZ397" s="4">
        <v>3.1707999999999998</v>
      </c>
      <c r="BA397" s="4">
        <v>13.836</v>
      </c>
      <c r="BB397" s="4">
        <v>26.88</v>
      </c>
      <c r="BC397" s="4">
        <v>1.94</v>
      </c>
      <c r="BD397" s="4">
        <v>6.44</v>
      </c>
      <c r="BE397" s="4">
        <v>3091.8910000000001</v>
      </c>
      <c r="BF397" s="4">
        <v>1.3819999999999999</v>
      </c>
      <c r="BG397" s="4">
        <v>17.940000000000001</v>
      </c>
      <c r="BH397" s="4">
        <v>7.0149999999999997</v>
      </c>
      <c r="BI397" s="4">
        <v>24.956</v>
      </c>
      <c r="BJ397" s="4">
        <v>15.565</v>
      </c>
      <c r="BK397" s="4">
        <v>6.0860000000000003</v>
      </c>
      <c r="BL397" s="4">
        <v>21.651</v>
      </c>
      <c r="BM397" s="4">
        <v>0.01</v>
      </c>
      <c r="BQ397" s="4">
        <v>2442.848</v>
      </c>
      <c r="BR397" s="4">
        <v>0.19304399999999999</v>
      </c>
      <c r="BS397" s="4">
        <v>-5</v>
      </c>
      <c r="BT397" s="4">
        <v>1.084044</v>
      </c>
      <c r="BU397" s="4">
        <v>4.7175130000000003</v>
      </c>
      <c r="BV397" s="4">
        <v>21.897689</v>
      </c>
    </row>
    <row r="398" spans="1:74" x14ac:dyDescent="0.25">
      <c r="A398" s="2">
        <v>42801</v>
      </c>
      <c r="B398" s="3">
        <v>0.65735923611111113</v>
      </c>
      <c r="C398" s="4">
        <v>7.2709999999999999</v>
      </c>
      <c r="D398" s="4">
        <v>4.1999999999999997E-3</v>
      </c>
      <c r="E398" s="4">
        <v>41.982272000000002</v>
      </c>
      <c r="F398" s="4">
        <v>433.6</v>
      </c>
      <c r="G398" s="4">
        <v>178.3</v>
      </c>
      <c r="H398" s="4">
        <v>-2.2999999999999998</v>
      </c>
      <c r="J398" s="4">
        <v>9.3000000000000007</v>
      </c>
      <c r="K398" s="4">
        <v>0.94350000000000001</v>
      </c>
      <c r="L398" s="4">
        <v>6.8602999999999996</v>
      </c>
      <c r="M398" s="4">
        <v>4.0000000000000001E-3</v>
      </c>
      <c r="N398" s="4">
        <v>409.1474</v>
      </c>
      <c r="O398" s="4">
        <v>168.18690000000001</v>
      </c>
      <c r="P398" s="4">
        <v>577.29999999999995</v>
      </c>
      <c r="Q398" s="4">
        <v>354.97469999999998</v>
      </c>
      <c r="R398" s="4">
        <v>145.91829999999999</v>
      </c>
      <c r="S398" s="4">
        <v>500.9</v>
      </c>
      <c r="T398" s="4">
        <v>0</v>
      </c>
      <c r="W398" s="4">
        <v>0</v>
      </c>
      <c r="X398" s="4">
        <v>8.7746999999999993</v>
      </c>
      <c r="Y398" s="4">
        <v>11.8</v>
      </c>
      <c r="Z398" s="4">
        <v>812</v>
      </c>
      <c r="AA398" s="4">
        <v>828</v>
      </c>
      <c r="AB398" s="4">
        <v>850</v>
      </c>
      <c r="AC398" s="4">
        <v>33</v>
      </c>
      <c r="AD398" s="4">
        <v>18.48</v>
      </c>
      <c r="AE398" s="4">
        <v>0.42</v>
      </c>
      <c r="AF398" s="4">
        <v>958</v>
      </c>
      <c r="AG398" s="4">
        <v>10</v>
      </c>
      <c r="AH398" s="4">
        <v>28.760999999999999</v>
      </c>
      <c r="AI398" s="4">
        <v>31</v>
      </c>
      <c r="AJ398" s="4">
        <v>191</v>
      </c>
      <c r="AK398" s="4">
        <v>189.8</v>
      </c>
      <c r="AL398" s="4">
        <v>3.6</v>
      </c>
      <c r="AM398" s="4">
        <v>196</v>
      </c>
      <c r="AN398" s="4" t="s">
        <v>155</v>
      </c>
      <c r="AO398" s="4">
        <v>2</v>
      </c>
      <c r="AP398" s="5">
        <v>0.86570601851851858</v>
      </c>
      <c r="AQ398" s="4">
        <v>47.158920999999999</v>
      </c>
      <c r="AR398" s="4">
        <v>-88.487374000000003</v>
      </c>
      <c r="AS398" s="4">
        <v>313.3</v>
      </c>
      <c r="AT398" s="4">
        <v>36.6</v>
      </c>
      <c r="AU398" s="4">
        <v>12</v>
      </c>
      <c r="AV398" s="4">
        <v>9</v>
      </c>
      <c r="AW398" s="4" t="s">
        <v>416</v>
      </c>
      <c r="AX398" s="4">
        <v>1.9354</v>
      </c>
      <c r="AY398" s="4">
        <v>1</v>
      </c>
      <c r="AZ398" s="4">
        <v>3.1230000000000002</v>
      </c>
      <c r="BA398" s="4">
        <v>13.836</v>
      </c>
      <c r="BB398" s="4">
        <v>28.72</v>
      </c>
      <c r="BC398" s="4">
        <v>2.08</v>
      </c>
      <c r="BD398" s="4">
        <v>5.9870000000000001</v>
      </c>
      <c r="BE398" s="4">
        <v>3093.4279999999999</v>
      </c>
      <c r="BF398" s="4">
        <v>1.137</v>
      </c>
      <c r="BG398" s="4">
        <v>19.32</v>
      </c>
      <c r="BH398" s="4">
        <v>7.9420000000000002</v>
      </c>
      <c r="BI398" s="4">
        <v>27.262</v>
      </c>
      <c r="BJ398" s="4">
        <v>16.762</v>
      </c>
      <c r="BK398" s="4">
        <v>6.89</v>
      </c>
      <c r="BL398" s="4">
        <v>23.652999999999999</v>
      </c>
      <c r="BM398" s="4">
        <v>0</v>
      </c>
      <c r="BQ398" s="4">
        <v>2876.9189999999999</v>
      </c>
      <c r="BR398" s="4">
        <v>0.19856599999999999</v>
      </c>
      <c r="BS398" s="4">
        <v>-5</v>
      </c>
      <c r="BT398" s="4">
        <v>1.0827169999999999</v>
      </c>
      <c r="BU398" s="4">
        <v>4.8524570000000002</v>
      </c>
      <c r="BV398" s="4">
        <v>21.870882999999999</v>
      </c>
    </row>
    <row r="399" spans="1:74" x14ac:dyDescent="0.25">
      <c r="A399" s="2">
        <v>42801</v>
      </c>
      <c r="B399" s="3">
        <v>0.65737081018518517</v>
      </c>
      <c r="C399" s="4">
        <v>6.1669999999999998</v>
      </c>
      <c r="D399" s="4">
        <v>4.1999999999999997E-3</v>
      </c>
      <c r="E399" s="4">
        <v>42.420965000000002</v>
      </c>
      <c r="F399" s="4">
        <v>424.7</v>
      </c>
      <c r="G399" s="4">
        <v>164.4</v>
      </c>
      <c r="H399" s="4">
        <v>-0.6</v>
      </c>
      <c r="J399" s="4">
        <v>9.5399999999999991</v>
      </c>
      <c r="K399" s="4">
        <v>0.95240000000000002</v>
      </c>
      <c r="L399" s="4">
        <v>5.8734999999999999</v>
      </c>
      <c r="M399" s="4">
        <v>4.0000000000000001E-3</v>
      </c>
      <c r="N399" s="4">
        <v>404.46660000000003</v>
      </c>
      <c r="O399" s="4">
        <v>156.60929999999999</v>
      </c>
      <c r="P399" s="4">
        <v>561.1</v>
      </c>
      <c r="Q399" s="4">
        <v>350.91359999999997</v>
      </c>
      <c r="R399" s="4">
        <v>135.87360000000001</v>
      </c>
      <c r="S399" s="4">
        <v>486.8</v>
      </c>
      <c r="T399" s="4">
        <v>0</v>
      </c>
      <c r="W399" s="4">
        <v>0</v>
      </c>
      <c r="X399" s="4">
        <v>9.0830000000000002</v>
      </c>
      <c r="Y399" s="4">
        <v>11.9</v>
      </c>
      <c r="Z399" s="4">
        <v>811</v>
      </c>
      <c r="AA399" s="4">
        <v>828</v>
      </c>
      <c r="AB399" s="4">
        <v>848</v>
      </c>
      <c r="AC399" s="4">
        <v>33</v>
      </c>
      <c r="AD399" s="4">
        <v>18.48</v>
      </c>
      <c r="AE399" s="4">
        <v>0.42</v>
      </c>
      <c r="AF399" s="4">
        <v>958</v>
      </c>
      <c r="AG399" s="4">
        <v>10</v>
      </c>
      <c r="AH399" s="4">
        <v>29</v>
      </c>
      <c r="AI399" s="4">
        <v>31</v>
      </c>
      <c r="AJ399" s="4">
        <v>191</v>
      </c>
      <c r="AK399" s="4">
        <v>189.2</v>
      </c>
      <c r="AL399" s="4">
        <v>3.6</v>
      </c>
      <c r="AM399" s="4">
        <v>196</v>
      </c>
      <c r="AN399" s="4" t="s">
        <v>155</v>
      </c>
      <c r="AO399" s="4">
        <v>2</v>
      </c>
      <c r="AP399" s="5">
        <v>0.86571759259259251</v>
      </c>
      <c r="AQ399" s="4">
        <v>47.158923999999999</v>
      </c>
      <c r="AR399" s="4">
        <v>-88.487160000000003</v>
      </c>
      <c r="AS399" s="4">
        <v>313.2</v>
      </c>
      <c r="AT399" s="4">
        <v>36.4</v>
      </c>
      <c r="AU399" s="4">
        <v>12</v>
      </c>
      <c r="AV399" s="4">
        <v>9</v>
      </c>
      <c r="AW399" s="4" t="s">
        <v>416</v>
      </c>
      <c r="AX399" s="4">
        <v>1.7876000000000001</v>
      </c>
      <c r="AY399" s="4">
        <v>1.0708</v>
      </c>
      <c r="AZ399" s="4">
        <v>2.8</v>
      </c>
      <c r="BA399" s="4">
        <v>13.836</v>
      </c>
      <c r="BB399" s="4">
        <v>33.700000000000003</v>
      </c>
      <c r="BC399" s="4">
        <v>2.44</v>
      </c>
      <c r="BD399" s="4">
        <v>5.0019999999999998</v>
      </c>
      <c r="BE399" s="4">
        <v>3096.12</v>
      </c>
      <c r="BF399" s="4">
        <v>1.355</v>
      </c>
      <c r="BG399" s="4">
        <v>22.327999999999999</v>
      </c>
      <c r="BH399" s="4">
        <v>8.6449999999999996</v>
      </c>
      <c r="BI399" s="4">
        <v>30.972999999999999</v>
      </c>
      <c r="BJ399" s="4">
        <v>19.370999999999999</v>
      </c>
      <c r="BK399" s="4">
        <v>7.5010000000000003</v>
      </c>
      <c r="BL399" s="4">
        <v>26.872</v>
      </c>
      <c r="BM399" s="4">
        <v>0</v>
      </c>
      <c r="BQ399" s="4">
        <v>3481.364</v>
      </c>
      <c r="BR399" s="4">
        <v>0.14977399999999999</v>
      </c>
      <c r="BS399" s="4">
        <v>-5</v>
      </c>
      <c r="BT399" s="4">
        <v>1.0812390000000001</v>
      </c>
      <c r="BU399" s="4">
        <v>3.6601020000000002</v>
      </c>
      <c r="BV399" s="4">
        <v>21.841028000000001</v>
      </c>
    </row>
    <row r="400" spans="1:74" x14ac:dyDescent="0.25">
      <c r="A400" s="2">
        <v>42801</v>
      </c>
      <c r="B400" s="3">
        <v>0.65738238425925932</v>
      </c>
      <c r="C400" s="4">
        <v>7.01</v>
      </c>
      <c r="D400" s="4">
        <v>9.7999999999999997E-3</v>
      </c>
      <c r="E400" s="4">
        <v>98.066946000000002</v>
      </c>
      <c r="F400" s="4">
        <v>414.7</v>
      </c>
      <c r="G400" s="4">
        <v>164.5</v>
      </c>
      <c r="H400" s="4">
        <v>-0.5</v>
      </c>
      <c r="J400" s="4">
        <v>11.29</v>
      </c>
      <c r="K400" s="4">
        <v>0.94550000000000001</v>
      </c>
      <c r="L400" s="4">
        <v>6.6283000000000003</v>
      </c>
      <c r="M400" s="4">
        <v>9.2999999999999992E-3</v>
      </c>
      <c r="N400" s="4">
        <v>392.13479999999998</v>
      </c>
      <c r="O400" s="4">
        <v>155.58160000000001</v>
      </c>
      <c r="P400" s="4">
        <v>547.70000000000005</v>
      </c>
      <c r="Q400" s="4">
        <v>340.21460000000002</v>
      </c>
      <c r="R400" s="4">
        <v>134.982</v>
      </c>
      <c r="S400" s="4">
        <v>475.2</v>
      </c>
      <c r="T400" s="4">
        <v>0</v>
      </c>
      <c r="W400" s="4">
        <v>0</v>
      </c>
      <c r="X400" s="4">
        <v>10.6759</v>
      </c>
      <c r="Y400" s="4">
        <v>11.9</v>
      </c>
      <c r="Z400" s="4">
        <v>811</v>
      </c>
      <c r="AA400" s="4">
        <v>827</v>
      </c>
      <c r="AB400" s="4">
        <v>848</v>
      </c>
      <c r="AC400" s="4">
        <v>33</v>
      </c>
      <c r="AD400" s="4">
        <v>18.48</v>
      </c>
      <c r="AE400" s="4">
        <v>0.42</v>
      </c>
      <c r="AF400" s="4">
        <v>958</v>
      </c>
      <c r="AG400" s="4">
        <v>10</v>
      </c>
      <c r="AH400" s="4">
        <v>29</v>
      </c>
      <c r="AI400" s="4">
        <v>31</v>
      </c>
      <c r="AJ400" s="4">
        <v>191</v>
      </c>
      <c r="AK400" s="4">
        <v>189</v>
      </c>
      <c r="AL400" s="4">
        <v>3.6</v>
      </c>
      <c r="AM400" s="4">
        <v>196</v>
      </c>
      <c r="AN400" s="4" t="s">
        <v>155</v>
      </c>
      <c r="AO400" s="4">
        <v>2</v>
      </c>
      <c r="AP400" s="5">
        <v>0.86572916666666666</v>
      </c>
      <c r="AQ400" s="4">
        <v>47.158926000000001</v>
      </c>
      <c r="AR400" s="4">
        <v>-88.486947999999998</v>
      </c>
      <c r="AS400" s="4">
        <v>313</v>
      </c>
      <c r="AT400" s="4">
        <v>36</v>
      </c>
      <c r="AU400" s="4">
        <v>12</v>
      </c>
      <c r="AV400" s="4">
        <v>8</v>
      </c>
      <c r="AW400" s="4" t="s">
        <v>422</v>
      </c>
      <c r="AX400" s="4">
        <v>1.4354</v>
      </c>
      <c r="AY400" s="4">
        <v>1.3415999999999999</v>
      </c>
      <c r="AZ400" s="4">
        <v>2.9062000000000001</v>
      </c>
      <c r="BA400" s="4">
        <v>13.836</v>
      </c>
      <c r="BB400" s="4">
        <v>29.73</v>
      </c>
      <c r="BC400" s="4">
        <v>2.15</v>
      </c>
      <c r="BD400" s="4">
        <v>5.7610000000000001</v>
      </c>
      <c r="BE400" s="4">
        <v>3091.5059999999999</v>
      </c>
      <c r="BF400" s="4">
        <v>2.7530000000000001</v>
      </c>
      <c r="BG400" s="4">
        <v>19.152999999999999</v>
      </c>
      <c r="BH400" s="4">
        <v>7.5990000000000002</v>
      </c>
      <c r="BI400" s="4">
        <v>26.751999999999999</v>
      </c>
      <c r="BJ400" s="4">
        <v>16.617000000000001</v>
      </c>
      <c r="BK400" s="4">
        <v>6.593</v>
      </c>
      <c r="BL400" s="4">
        <v>23.21</v>
      </c>
      <c r="BM400" s="4">
        <v>0</v>
      </c>
      <c r="BQ400" s="4">
        <v>3620.549</v>
      </c>
      <c r="BR400" s="4">
        <v>0.133239</v>
      </c>
      <c r="BS400" s="4">
        <v>-5</v>
      </c>
      <c r="BT400" s="4">
        <v>1.0779559999999999</v>
      </c>
      <c r="BU400" s="4">
        <v>3.2560280000000001</v>
      </c>
      <c r="BV400" s="4">
        <v>21.774711</v>
      </c>
    </row>
    <row r="401" spans="1:74" x14ac:dyDescent="0.25">
      <c r="A401" s="2">
        <v>42801</v>
      </c>
      <c r="B401" s="3">
        <v>0.65739395833333336</v>
      </c>
      <c r="C401" s="4">
        <v>7.6589999999999998</v>
      </c>
      <c r="D401" s="4">
        <v>8.8999999999999999E-3</v>
      </c>
      <c r="E401" s="4">
        <v>88.508698999999993</v>
      </c>
      <c r="F401" s="4">
        <v>423.6</v>
      </c>
      <c r="G401" s="4">
        <v>164.6</v>
      </c>
      <c r="H401" s="4">
        <v>-2.7</v>
      </c>
      <c r="J401" s="4">
        <v>11.37</v>
      </c>
      <c r="K401" s="4">
        <v>0.94040000000000001</v>
      </c>
      <c r="L401" s="4">
        <v>7.2019000000000002</v>
      </c>
      <c r="M401" s="4">
        <v>8.3000000000000001E-3</v>
      </c>
      <c r="N401" s="4">
        <v>398.35090000000002</v>
      </c>
      <c r="O401" s="4">
        <v>154.8228</v>
      </c>
      <c r="P401" s="4">
        <v>553.20000000000005</v>
      </c>
      <c r="Q401" s="4">
        <v>345.60759999999999</v>
      </c>
      <c r="R401" s="4">
        <v>134.3236</v>
      </c>
      <c r="S401" s="4">
        <v>479.9</v>
      </c>
      <c r="T401" s="4">
        <v>0</v>
      </c>
      <c r="W401" s="4">
        <v>0</v>
      </c>
      <c r="X401" s="4">
        <v>10.692299999999999</v>
      </c>
      <c r="Y401" s="4">
        <v>11.8</v>
      </c>
      <c r="Z401" s="4">
        <v>811</v>
      </c>
      <c r="AA401" s="4">
        <v>828</v>
      </c>
      <c r="AB401" s="4">
        <v>849</v>
      </c>
      <c r="AC401" s="4">
        <v>33</v>
      </c>
      <c r="AD401" s="4">
        <v>18.48</v>
      </c>
      <c r="AE401" s="4">
        <v>0.42</v>
      </c>
      <c r="AF401" s="4">
        <v>958</v>
      </c>
      <c r="AG401" s="4">
        <v>10</v>
      </c>
      <c r="AH401" s="4">
        <v>29</v>
      </c>
      <c r="AI401" s="4">
        <v>31</v>
      </c>
      <c r="AJ401" s="4">
        <v>191</v>
      </c>
      <c r="AK401" s="4">
        <v>189</v>
      </c>
      <c r="AL401" s="4">
        <v>3.5</v>
      </c>
      <c r="AM401" s="4">
        <v>196</v>
      </c>
      <c r="AN401" s="4" t="s">
        <v>155</v>
      </c>
      <c r="AO401" s="4">
        <v>1</v>
      </c>
      <c r="AP401" s="5">
        <v>0.86574074074074081</v>
      </c>
      <c r="AQ401" s="4">
        <v>47.158923999999999</v>
      </c>
      <c r="AR401" s="4">
        <v>-88.486739</v>
      </c>
      <c r="AS401" s="4">
        <v>312.60000000000002</v>
      </c>
      <c r="AT401" s="4">
        <v>35.5</v>
      </c>
      <c r="AU401" s="4">
        <v>12</v>
      </c>
      <c r="AV401" s="4">
        <v>8</v>
      </c>
      <c r="AW401" s="4" t="s">
        <v>422</v>
      </c>
      <c r="AX401" s="4">
        <v>1.5</v>
      </c>
      <c r="AY401" s="4">
        <v>1.6</v>
      </c>
      <c r="AZ401" s="4">
        <v>2.7814000000000001</v>
      </c>
      <c r="BA401" s="4">
        <v>13.836</v>
      </c>
      <c r="BB401" s="4">
        <v>27.29</v>
      </c>
      <c r="BC401" s="4">
        <v>1.97</v>
      </c>
      <c r="BD401" s="4">
        <v>6.343</v>
      </c>
      <c r="BE401" s="4">
        <v>3090.7750000000001</v>
      </c>
      <c r="BF401" s="4">
        <v>2.2730000000000001</v>
      </c>
      <c r="BG401" s="4">
        <v>17.902999999999999</v>
      </c>
      <c r="BH401" s="4">
        <v>6.9580000000000002</v>
      </c>
      <c r="BI401" s="4">
        <v>24.861000000000001</v>
      </c>
      <c r="BJ401" s="4">
        <v>15.532</v>
      </c>
      <c r="BK401" s="4">
        <v>6.0369999999999999</v>
      </c>
      <c r="BL401" s="4">
        <v>21.568999999999999</v>
      </c>
      <c r="BM401" s="4">
        <v>0</v>
      </c>
      <c r="BQ401" s="4">
        <v>3336.4879999999998</v>
      </c>
      <c r="BR401" s="4">
        <v>0.122346</v>
      </c>
      <c r="BS401" s="4">
        <v>-5</v>
      </c>
      <c r="BT401" s="4">
        <v>1.081566</v>
      </c>
      <c r="BU401" s="4">
        <v>2.98983</v>
      </c>
      <c r="BV401" s="4">
        <v>21.847632999999998</v>
      </c>
    </row>
    <row r="402" spans="1:74" x14ac:dyDescent="0.25">
      <c r="A402" s="2">
        <v>42801</v>
      </c>
      <c r="B402" s="3">
        <v>0.6574055324074074</v>
      </c>
      <c r="C402" s="4">
        <v>8.19</v>
      </c>
      <c r="D402" s="4">
        <v>4.7000000000000002E-3</v>
      </c>
      <c r="E402" s="4">
        <v>47.083678999999997</v>
      </c>
      <c r="F402" s="4">
        <v>443.3</v>
      </c>
      <c r="G402" s="4">
        <v>170.5</v>
      </c>
      <c r="H402" s="4">
        <v>0.3</v>
      </c>
      <c r="J402" s="4">
        <v>10.62</v>
      </c>
      <c r="K402" s="4">
        <v>0.93620000000000003</v>
      </c>
      <c r="L402" s="4">
        <v>7.6672000000000002</v>
      </c>
      <c r="M402" s="4">
        <v>4.4000000000000003E-3</v>
      </c>
      <c r="N402" s="4">
        <v>415.05779999999999</v>
      </c>
      <c r="O402" s="4">
        <v>159.5881</v>
      </c>
      <c r="P402" s="4">
        <v>574.6</v>
      </c>
      <c r="Q402" s="4">
        <v>360.10239999999999</v>
      </c>
      <c r="R402" s="4">
        <v>138.458</v>
      </c>
      <c r="S402" s="4">
        <v>498.6</v>
      </c>
      <c r="T402" s="4">
        <v>0.29509999999999997</v>
      </c>
      <c r="W402" s="4">
        <v>0</v>
      </c>
      <c r="X402" s="4">
        <v>9.9428000000000001</v>
      </c>
      <c r="Y402" s="4">
        <v>11.9</v>
      </c>
      <c r="Z402" s="4">
        <v>811</v>
      </c>
      <c r="AA402" s="4">
        <v>826</v>
      </c>
      <c r="AB402" s="4">
        <v>849</v>
      </c>
      <c r="AC402" s="4">
        <v>33</v>
      </c>
      <c r="AD402" s="4">
        <v>18.48</v>
      </c>
      <c r="AE402" s="4">
        <v>0.42</v>
      </c>
      <c r="AF402" s="4">
        <v>958</v>
      </c>
      <c r="AG402" s="4">
        <v>10</v>
      </c>
      <c r="AH402" s="4">
        <v>28.239000000000001</v>
      </c>
      <c r="AI402" s="4">
        <v>31</v>
      </c>
      <c r="AJ402" s="4">
        <v>191</v>
      </c>
      <c r="AK402" s="4">
        <v>189</v>
      </c>
      <c r="AL402" s="4">
        <v>3.5</v>
      </c>
      <c r="AM402" s="4">
        <v>195.9</v>
      </c>
      <c r="AN402" s="4" t="s">
        <v>155</v>
      </c>
      <c r="AO402" s="4">
        <v>1</v>
      </c>
      <c r="AP402" s="5">
        <v>0.86575231481481474</v>
      </c>
      <c r="AQ402" s="4">
        <v>47.158918999999997</v>
      </c>
      <c r="AR402" s="4">
        <v>-88.486535000000003</v>
      </c>
      <c r="AS402" s="4">
        <v>312.2</v>
      </c>
      <c r="AT402" s="4">
        <v>34.700000000000003</v>
      </c>
      <c r="AU402" s="4">
        <v>12</v>
      </c>
      <c r="AV402" s="4">
        <v>8</v>
      </c>
      <c r="AW402" s="4" t="s">
        <v>422</v>
      </c>
      <c r="AX402" s="4">
        <v>1.5354000000000001</v>
      </c>
      <c r="AY402" s="4">
        <v>1.6708000000000001</v>
      </c>
      <c r="AZ402" s="4">
        <v>2.2707999999999999</v>
      </c>
      <c r="BA402" s="4">
        <v>13.836</v>
      </c>
      <c r="BB402" s="4">
        <v>25.6</v>
      </c>
      <c r="BC402" s="4">
        <v>1.85</v>
      </c>
      <c r="BD402" s="4">
        <v>6.8150000000000004</v>
      </c>
      <c r="BE402" s="4">
        <v>3091.5239999999999</v>
      </c>
      <c r="BF402" s="4">
        <v>1.131</v>
      </c>
      <c r="BG402" s="4">
        <v>17.526</v>
      </c>
      <c r="BH402" s="4">
        <v>6.7389999999999999</v>
      </c>
      <c r="BI402" s="4">
        <v>24.265000000000001</v>
      </c>
      <c r="BJ402" s="4">
        <v>15.205</v>
      </c>
      <c r="BK402" s="4">
        <v>5.8460000000000001</v>
      </c>
      <c r="BL402" s="4">
        <v>21.052</v>
      </c>
      <c r="BM402" s="4">
        <v>3.8999999999999998E-3</v>
      </c>
      <c r="BQ402" s="4">
        <v>2915.047</v>
      </c>
      <c r="BR402" s="4">
        <v>0.26891700000000002</v>
      </c>
      <c r="BS402" s="4">
        <v>-5</v>
      </c>
      <c r="BT402" s="4">
        <v>1.083761</v>
      </c>
      <c r="BU402" s="4">
        <v>6.5716590000000004</v>
      </c>
      <c r="BV402" s="4">
        <v>21.891971999999999</v>
      </c>
    </row>
    <row r="403" spans="1:74" x14ac:dyDescent="0.25">
      <c r="A403" s="2">
        <v>42801</v>
      </c>
      <c r="B403" s="3">
        <v>0.65741710648148144</v>
      </c>
      <c r="C403" s="4">
        <v>8.4459999999999997</v>
      </c>
      <c r="D403" s="4">
        <v>4.7000000000000002E-3</v>
      </c>
      <c r="E403" s="4">
        <v>47.140396000000003</v>
      </c>
      <c r="F403" s="4">
        <v>449.8</v>
      </c>
      <c r="G403" s="4">
        <v>177.7</v>
      </c>
      <c r="H403" s="4">
        <v>-1.6</v>
      </c>
      <c r="J403" s="4">
        <v>9.7799999999999994</v>
      </c>
      <c r="K403" s="4">
        <v>0.93420000000000003</v>
      </c>
      <c r="L403" s="4">
        <v>7.8901000000000003</v>
      </c>
      <c r="M403" s="4">
        <v>4.4000000000000003E-3</v>
      </c>
      <c r="N403" s="4">
        <v>420.21089999999998</v>
      </c>
      <c r="O403" s="4">
        <v>166</v>
      </c>
      <c r="P403" s="4">
        <v>586.20000000000005</v>
      </c>
      <c r="Q403" s="4">
        <v>364.57330000000002</v>
      </c>
      <c r="R403" s="4">
        <v>144.02090000000001</v>
      </c>
      <c r="S403" s="4">
        <v>508.6</v>
      </c>
      <c r="T403" s="4">
        <v>0</v>
      </c>
      <c r="W403" s="4">
        <v>0</v>
      </c>
      <c r="X403" s="4">
        <v>9.1373999999999995</v>
      </c>
      <c r="Y403" s="4">
        <v>11.8</v>
      </c>
      <c r="Z403" s="4">
        <v>812</v>
      </c>
      <c r="AA403" s="4">
        <v>828</v>
      </c>
      <c r="AB403" s="4">
        <v>849</v>
      </c>
      <c r="AC403" s="4">
        <v>33</v>
      </c>
      <c r="AD403" s="4">
        <v>18.48</v>
      </c>
      <c r="AE403" s="4">
        <v>0.42</v>
      </c>
      <c r="AF403" s="4">
        <v>958</v>
      </c>
      <c r="AG403" s="4">
        <v>10</v>
      </c>
      <c r="AH403" s="4">
        <v>28</v>
      </c>
      <c r="AI403" s="4">
        <v>31</v>
      </c>
      <c r="AJ403" s="4">
        <v>191</v>
      </c>
      <c r="AK403" s="4">
        <v>189</v>
      </c>
      <c r="AL403" s="4">
        <v>3.4</v>
      </c>
      <c r="AM403" s="4">
        <v>195.6</v>
      </c>
      <c r="AN403" s="4" t="s">
        <v>155</v>
      </c>
      <c r="AO403" s="4">
        <v>1</v>
      </c>
      <c r="AP403" s="5">
        <v>0.86576388888888889</v>
      </c>
      <c r="AQ403" s="4">
        <v>47.158901999999998</v>
      </c>
      <c r="AR403" s="4">
        <v>-88.486339999999998</v>
      </c>
      <c r="AS403" s="4">
        <v>312</v>
      </c>
      <c r="AT403" s="4">
        <v>33.6</v>
      </c>
      <c r="AU403" s="4">
        <v>12</v>
      </c>
      <c r="AV403" s="4">
        <v>7</v>
      </c>
      <c r="AW403" s="4" t="s">
        <v>407</v>
      </c>
      <c r="AX403" s="4">
        <v>1.6</v>
      </c>
      <c r="AY403" s="4">
        <v>1.8353999999999999</v>
      </c>
      <c r="AZ403" s="4">
        <v>2.4354</v>
      </c>
      <c r="BA403" s="4">
        <v>13.836</v>
      </c>
      <c r="BB403" s="4">
        <v>24.85</v>
      </c>
      <c r="BC403" s="4">
        <v>1.8</v>
      </c>
      <c r="BD403" s="4">
        <v>7.048</v>
      </c>
      <c r="BE403" s="4">
        <v>3091.1329999999998</v>
      </c>
      <c r="BF403" s="4">
        <v>1.0980000000000001</v>
      </c>
      <c r="BG403" s="4">
        <v>17.239999999999998</v>
      </c>
      <c r="BH403" s="4">
        <v>6.8109999999999999</v>
      </c>
      <c r="BI403" s="4">
        <v>24.050999999999998</v>
      </c>
      <c r="BJ403" s="4">
        <v>14.957000000000001</v>
      </c>
      <c r="BK403" s="4">
        <v>5.9089999999999998</v>
      </c>
      <c r="BL403" s="4">
        <v>20.866</v>
      </c>
      <c r="BM403" s="4">
        <v>0</v>
      </c>
      <c r="BQ403" s="4">
        <v>2602.8969999999999</v>
      </c>
      <c r="BR403" s="4">
        <v>0.267345</v>
      </c>
      <c r="BS403" s="4">
        <v>-5</v>
      </c>
      <c r="BT403" s="4">
        <v>1.0824800000000001</v>
      </c>
      <c r="BU403" s="4">
        <v>6.5332350000000003</v>
      </c>
      <c r="BV403" s="4">
        <v>21.866085999999999</v>
      </c>
    </row>
    <row r="404" spans="1:74" x14ac:dyDescent="0.25">
      <c r="A404" s="2">
        <v>42801</v>
      </c>
      <c r="B404" s="3">
        <v>0.65742868055555559</v>
      </c>
      <c r="C404" s="4">
        <v>8.2449999999999992</v>
      </c>
      <c r="D404" s="4">
        <v>4.4999999999999997E-3</v>
      </c>
      <c r="E404" s="4">
        <v>44.591093000000001</v>
      </c>
      <c r="F404" s="4">
        <v>450.8</v>
      </c>
      <c r="G404" s="4">
        <v>165.7</v>
      </c>
      <c r="H404" s="4">
        <v>-0.8</v>
      </c>
      <c r="J404" s="4">
        <v>9.18</v>
      </c>
      <c r="K404" s="4">
        <v>0.93579999999999997</v>
      </c>
      <c r="L404" s="4">
        <v>7.7154999999999996</v>
      </c>
      <c r="M404" s="4">
        <v>4.1999999999999997E-3</v>
      </c>
      <c r="N404" s="4">
        <v>421.85489999999999</v>
      </c>
      <c r="O404" s="4">
        <v>155.0607</v>
      </c>
      <c r="P404" s="4">
        <v>576.9</v>
      </c>
      <c r="Q404" s="4">
        <v>365.99959999999999</v>
      </c>
      <c r="R404" s="4">
        <v>134.53</v>
      </c>
      <c r="S404" s="4">
        <v>500.5</v>
      </c>
      <c r="T404" s="4">
        <v>0</v>
      </c>
      <c r="W404" s="4">
        <v>0</v>
      </c>
      <c r="X404" s="4">
        <v>8.5939999999999994</v>
      </c>
      <c r="Y404" s="4">
        <v>11.9</v>
      </c>
      <c r="Z404" s="4">
        <v>813</v>
      </c>
      <c r="AA404" s="4">
        <v>829</v>
      </c>
      <c r="AB404" s="4">
        <v>850</v>
      </c>
      <c r="AC404" s="4">
        <v>33</v>
      </c>
      <c r="AD404" s="4">
        <v>18.48</v>
      </c>
      <c r="AE404" s="4">
        <v>0.42</v>
      </c>
      <c r="AF404" s="4">
        <v>958</v>
      </c>
      <c r="AG404" s="4">
        <v>10</v>
      </c>
      <c r="AH404" s="4">
        <v>28</v>
      </c>
      <c r="AI404" s="4">
        <v>31</v>
      </c>
      <c r="AJ404" s="4">
        <v>191</v>
      </c>
      <c r="AK404" s="4">
        <v>189</v>
      </c>
      <c r="AL404" s="4">
        <v>3.6</v>
      </c>
      <c r="AM404" s="4">
        <v>195.2</v>
      </c>
      <c r="AN404" s="4" t="s">
        <v>155</v>
      </c>
      <c r="AO404" s="4">
        <v>1</v>
      </c>
      <c r="AP404" s="5">
        <v>0.86577546296296293</v>
      </c>
      <c r="AQ404" s="4">
        <v>47.158870999999998</v>
      </c>
      <c r="AR404" s="4">
        <v>-88.486160999999996</v>
      </c>
      <c r="AS404" s="4">
        <v>312.10000000000002</v>
      </c>
      <c r="AT404" s="4">
        <v>30.9</v>
      </c>
      <c r="AU404" s="4">
        <v>12</v>
      </c>
      <c r="AV404" s="4">
        <v>8</v>
      </c>
      <c r="AW404" s="4" t="s">
        <v>422</v>
      </c>
      <c r="AX404" s="4">
        <v>1.635365</v>
      </c>
      <c r="AY404" s="4">
        <v>1.970729</v>
      </c>
      <c r="AZ404" s="4">
        <v>2.570729</v>
      </c>
      <c r="BA404" s="4">
        <v>13.836</v>
      </c>
      <c r="BB404" s="4">
        <v>25.43</v>
      </c>
      <c r="BC404" s="4">
        <v>1.84</v>
      </c>
      <c r="BD404" s="4">
        <v>6.8609999999999998</v>
      </c>
      <c r="BE404" s="4">
        <v>3091.5410000000002</v>
      </c>
      <c r="BF404" s="4">
        <v>1.0640000000000001</v>
      </c>
      <c r="BG404" s="4">
        <v>17.702000000000002</v>
      </c>
      <c r="BH404" s="4">
        <v>6.5069999999999997</v>
      </c>
      <c r="BI404" s="4">
        <v>24.207999999999998</v>
      </c>
      <c r="BJ404" s="4">
        <v>15.358000000000001</v>
      </c>
      <c r="BK404" s="4">
        <v>5.6449999999999996</v>
      </c>
      <c r="BL404" s="4">
        <v>21.003</v>
      </c>
      <c r="BM404" s="4">
        <v>0</v>
      </c>
      <c r="BQ404" s="4">
        <v>2503.84</v>
      </c>
      <c r="BR404" s="4">
        <v>0.20863699999999999</v>
      </c>
      <c r="BS404" s="4">
        <v>-5</v>
      </c>
      <c r="BT404" s="4">
        <v>1.0812390000000001</v>
      </c>
      <c r="BU404" s="4">
        <v>5.0985579999999997</v>
      </c>
      <c r="BV404" s="4">
        <v>21.841032999999999</v>
      </c>
    </row>
    <row r="405" spans="1:74" x14ac:dyDescent="0.25">
      <c r="A405" s="2">
        <v>42801</v>
      </c>
      <c r="B405" s="3">
        <v>0.65744025462962963</v>
      </c>
      <c r="C405" s="4">
        <v>7.4</v>
      </c>
      <c r="D405" s="4">
        <v>4.0000000000000001E-3</v>
      </c>
      <c r="E405" s="4">
        <v>40</v>
      </c>
      <c r="F405" s="4">
        <v>451.3</v>
      </c>
      <c r="G405" s="4">
        <v>165.7</v>
      </c>
      <c r="H405" s="4">
        <v>-0.8</v>
      </c>
      <c r="J405" s="4">
        <v>9</v>
      </c>
      <c r="K405" s="4">
        <v>0.9425</v>
      </c>
      <c r="L405" s="4">
        <v>6.9743000000000004</v>
      </c>
      <c r="M405" s="4">
        <v>3.8E-3</v>
      </c>
      <c r="N405" s="4">
        <v>425.35649999999998</v>
      </c>
      <c r="O405" s="4">
        <v>156.1746</v>
      </c>
      <c r="P405" s="4">
        <v>581.5</v>
      </c>
      <c r="Q405" s="4">
        <v>369.0376</v>
      </c>
      <c r="R405" s="4">
        <v>135.49639999999999</v>
      </c>
      <c r="S405" s="4">
        <v>504.5</v>
      </c>
      <c r="T405" s="4">
        <v>0</v>
      </c>
      <c r="W405" s="4">
        <v>0</v>
      </c>
      <c r="X405" s="4">
        <v>8.4825999999999997</v>
      </c>
      <c r="Y405" s="4">
        <v>11.9</v>
      </c>
      <c r="Z405" s="4">
        <v>812</v>
      </c>
      <c r="AA405" s="4">
        <v>828</v>
      </c>
      <c r="AB405" s="4">
        <v>849</v>
      </c>
      <c r="AC405" s="4">
        <v>33</v>
      </c>
      <c r="AD405" s="4">
        <v>18.48</v>
      </c>
      <c r="AE405" s="4">
        <v>0.42</v>
      </c>
      <c r="AF405" s="4">
        <v>958</v>
      </c>
      <c r="AG405" s="4">
        <v>10</v>
      </c>
      <c r="AH405" s="4">
        <v>28</v>
      </c>
      <c r="AI405" s="4">
        <v>31</v>
      </c>
      <c r="AJ405" s="4">
        <v>191</v>
      </c>
      <c r="AK405" s="4">
        <v>188.2</v>
      </c>
      <c r="AL405" s="4">
        <v>3.7</v>
      </c>
      <c r="AM405" s="4">
        <v>195.1</v>
      </c>
      <c r="AN405" s="4" t="s">
        <v>155</v>
      </c>
      <c r="AO405" s="4">
        <v>1</v>
      </c>
      <c r="AP405" s="5">
        <v>0.86578703703703708</v>
      </c>
      <c r="AQ405" s="4">
        <v>47.158835000000003</v>
      </c>
      <c r="AR405" s="4">
        <v>-88.485995000000003</v>
      </c>
      <c r="AS405" s="4">
        <v>312.10000000000002</v>
      </c>
      <c r="AT405" s="4">
        <v>28.9</v>
      </c>
      <c r="AU405" s="4">
        <v>12</v>
      </c>
      <c r="AV405" s="4">
        <v>8</v>
      </c>
      <c r="AW405" s="4" t="s">
        <v>422</v>
      </c>
      <c r="AX405" s="4">
        <v>1.5939939999999999</v>
      </c>
      <c r="AY405" s="4">
        <v>2.135335</v>
      </c>
      <c r="AZ405" s="4">
        <v>2.7353350000000001</v>
      </c>
      <c r="BA405" s="4">
        <v>13.836</v>
      </c>
      <c r="BB405" s="4">
        <v>28.24</v>
      </c>
      <c r="BC405" s="4">
        <v>2.04</v>
      </c>
      <c r="BD405" s="4">
        <v>6.0990000000000002</v>
      </c>
      <c r="BE405" s="4">
        <v>3093.2469999999998</v>
      </c>
      <c r="BF405" s="4">
        <v>1.0640000000000001</v>
      </c>
      <c r="BG405" s="4">
        <v>19.756</v>
      </c>
      <c r="BH405" s="4">
        <v>7.2539999999999996</v>
      </c>
      <c r="BI405" s="4">
        <v>27.01</v>
      </c>
      <c r="BJ405" s="4">
        <v>17.14</v>
      </c>
      <c r="BK405" s="4">
        <v>6.2930000000000001</v>
      </c>
      <c r="BL405" s="4">
        <v>23.434000000000001</v>
      </c>
      <c r="BM405" s="4">
        <v>0</v>
      </c>
      <c r="BQ405" s="4">
        <v>2735.5219999999999</v>
      </c>
      <c r="BR405" s="4">
        <v>0.167604</v>
      </c>
      <c r="BS405" s="4">
        <v>-5</v>
      </c>
      <c r="BT405" s="4">
        <v>1.083283</v>
      </c>
      <c r="BU405" s="4">
        <v>4.0958230000000002</v>
      </c>
      <c r="BV405" s="4">
        <v>21.882317</v>
      </c>
    </row>
    <row r="406" spans="1:74" x14ac:dyDescent="0.25">
      <c r="A406" s="2">
        <v>42801</v>
      </c>
      <c r="B406" s="3">
        <v>0.65745182870370367</v>
      </c>
      <c r="C406" s="4">
        <v>6.423</v>
      </c>
      <c r="D406" s="4">
        <v>4.0000000000000001E-3</v>
      </c>
      <c r="E406" s="4">
        <v>40</v>
      </c>
      <c r="F406" s="4">
        <v>452.8</v>
      </c>
      <c r="G406" s="4">
        <v>165.8</v>
      </c>
      <c r="H406" s="4">
        <v>-3.8</v>
      </c>
      <c r="J406" s="4">
        <v>9.56</v>
      </c>
      <c r="K406" s="4">
        <v>0.95030000000000003</v>
      </c>
      <c r="L406" s="4">
        <v>6.1036000000000001</v>
      </c>
      <c r="M406" s="4">
        <v>3.8E-3</v>
      </c>
      <c r="N406" s="4">
        <v>430.28179999999998</v>
      </c>
      <c r="O406" s="4">
        <v>157.55459999999999</v>
      </c>
      <c r="P406" s="4">
        <v>587.79999999999995</v>
      </c>
      <c r="Q406" s="4">
        <v>373.31079999999997</v>
      </c>
      <c r="R406" s="4">
        <v>136.69370000000001</v>
      </c>
      <c r="S406" s="4">
        <v>510</v>
      </c>
      <c r="T406" s="4">
        <v>0</v>
      </c>
      <c r="W406" s="4">
        <v>0</v>
      </c>
      <c r="X406" s="4">
        <v>9.0831</v>
      </c>
      <c r="Y406" s="4">
        <v>11.8</v>
      </c>
      <c r="Z406" s="4">
        <v>812</v>
      </c>
      <c r="AA406" s="4">
        <v>827</v>
      </c>
      <c r="AB406" s="4">
        <v>849</v>
      </c>
      <c r="AC406" s="4">
        <v>33</v>
      </c>
      <c r="AD406" s="4">
        <v>18.48</v>
      </c>
      <c r="AE406" s="4">
        <v>0.42</v>
      </c>
      <c r="AF406" s="4">
        <v>958</v>
      </c>
      <c r="AG406" s="4">
        <v>10</v>
      </c>
      <c r="AH406" s="4">
        <v>28</v>
      </c>
      <c r="AI406" s="4">
        <v>31</v>
      </c>
      <c r="AJ406" s="4">
        <v>191</v>
      </c>
      <c r="AK406" s="4">
        <v>188</v>
      </c>
      <c r="AL406" s="4">
        <v>3.5</v>
      </c>
      <c r="AM406" s="4">
        <v>195.5</v>
      </c>
      <c r="AN406" s="4" t="s">
        <v>155</v>
      </c>
      <c r="AO406" s="4">
        <v>1</v>
      </c>
      <c r="AP406" s="5">
        <v>0.86579861111111101</v>
      </c>
      <c r="AQ406" s="4">
        <v>47.158788999999999</v>
      </c>
      <c r="AR406" s="4">
        <v>-88.485838999999999</v>
      </c>
      <c r="AS406" s="4">
        <v>312.39999999999998</v>
      </c>
      <c r="AT406" s="4">
        <v>29.1</v>
      </c>
      <c r="AU406" s="4">
        <v>12</v>
      </c>
      <c r="AV406" s="4">
        <v>8</v>
      </c>
      <c r="AW406" s="4" t="s">
        <v>422</v>
      </c>
      <c r="AX406" s="4">
        <v>1.7185999999999999</v>
      </c>
      <c r="AY406" s="4">
        <v>1.7751999999999999</v>
      </c>
      <c r="AZ406" s="4">
        <v>3.0478000000000001</v>
      </c>
      <c r="BA406" s="4">
        <v>13.836</v>
      </c>
      <c r="BB406" s="4">
        <v>32.4</v>
      </c>
      <c r="BC406" s="4">
        <v>2.34</v>
      </c>
      <c r="BD406" s="4">
        <v>5.2329999999999997</v>
      </c>
      <c r="BE406" s="4">
        <v>3095.5259999999998</v>
      </c>
      <c r="BF406" s="4">
        <v>1.2270000000000001</v>
      </c>
      <c r="BG406" s="4">
        <v>22.853000000000002</v>
      </c>
      <c r="BH406" s="4">
        <v>8.3680000000000003</v>
      </c>
      <c r="BI406" s="4">
        <v>31.22</v>
      </c>
      <c r="BJ406" s="4">
        <v>19.827000000000002</v>
      </c>
      <c r="BK406" s="4">
        <v>7.26</v>
      </c>
      <c r="BL406" s="4">
        <v>27.087</v>
      </c>
      <c r="BM406" s="4">
        <v>0</v>
      </c>
      <c r="BQ406" s="4">
        <v>3349.4810000000002</v>
      </c>
      <c r="BR406" s="4">
        <v>0.193245</v>
      </c>
      <c r="BS406" s="4">
        <v>-5</v>
      </c>
      <c r="BT406" s="4">
        <v>1.078673</v>
      </c>
      <c r="BU406" s="4">
        <v>4.7224250000000003</v>
      </c>
      <c r="BV406" s="4">
        <v>21.789194999999999</v>
      </c>
    </row>
    <row r="407" spans="1:74" x14ac:dyDescent="0.25">
      <c r="A407" s="2">
        <v>42801</v>
      </c>
      <c r="B407" s="3">
        <v>0.65746340277777782</v>
      </c>
      <c r="C407" s="4">
        <v>5.9939999999999998</v>
      </c>
      <c r="D407" s="4">
        <v>4.0000000000000001E-3</v>
      </c>
      <c r="E407" s="4">
        <v>40.466667000000001</v>
      </c>
      <c r="F407" s="4">
        <v>444.7</v>
      </c>
      <c r="G407" s="4">
        <v>164.7</v>
      </c>
      <c r="H407" s="4">
        <v>0.6</v>
      </c>
      <c r="J407" s="4">
        <v>10.64</v>
      </c>
      <c r="K407" s="4">
        <v>0.95369999999999999</v>
      </c>
      <c r="L407" s="4">
        <v>5.7161999999999997</v>
      </c>
      <c r="M407" s="4">
        <v>3.8999999999999998E-3</v>
      </c>
      <c r="N407" s="4">
        <v>424.08089999999999</v>
      </c>
      <c r="O407" s="4">
        <v>157.072</v>
      </c>
      <c r="P407" s="4">
        <v>581.20000000000005</v>
      </c>
      <c r="Q407" s="4">
        <v>367.93090000000001</v>
      </c>
      <c r="R407" s="4">
        <v>136.27500000000001</v>
      </c>
      <c r="S407" s="4">
        <v>504.2</v>
      </c>
      <c r="T407" s="4">
        <v>0.55530000000000002</v>
      </c>
      <c r="W407" s="4">
        <v>0</v>
      </c>
      <c r="X407" s="4">
        <v>10.1469</v>
      </c>
      <c r="Y407" s="4">
        <v>11.9</v>
      </c>
      <c r="Z407" s="4">
        <v>811</v>
      </c>
      <c r="AA407" s="4">
        <v>827</v>
      </c>
      <c r="AB407" s="4">
        <v>847</v>
      </c>
      <c r="AC407" s="4">
        <v>33</v>
      </c>
      <c r="AD407" s="4">
        <v>18.48</v>
      </c>
      <c r="AE407" s="4">
        <v>0.42</v>
      </c>
      <c r="AF407" s="4">
        <v>958</v>
      </c>
      <c r="AG407" s="4">
        <v>10</v>
      </c>
      <c r="AH407" s="4">
        <v>28</v>
      </c>
      <c r="AI407" s="4">
        <v>31</v>
      </c>
      <c r="AJ407" s="4">
        <v>191</v>
      </c>
      <c r="AK407" s="4">
        <v>188</v>
      </c>
      <c r="AL407" s="4">
        <v>3.4</v>
      </c>
      <c r="AM407" s="4">
        <v>195.9</v>
      </c>
      <c r="AN407" s="4" t="s">
        <v>155</v>
      </c>
      <c r="AO407" s="4">
        <v>1</v>
      </c>
      <c r="AP407" s="5">
        <v>0.86581018518518515</v>
      </c>
      <c r="AQ407" s="4">
        <v>47.158735999999998</v>
      </c>
      <c r="AR407" s="4">
        <v>-88.485686000000001</v>
      </c>
      <c r="AS407" s="4">
        <v>312.2</v>
      </c>
      <c r="AT407" s="4">
        <v>28.7</v>
      </c>
      <c r="AU407" s="4">
        <v>12</v>
      </c>
      <c r="AV407" s="4">
        <v>8</v>
      </c>
      <c r="AW407" s="4" t="s">
        <v>422</v>
      </c>
      <c r="AX407" s="4">
        <v>2.2999999999999998</v>
      </c>
      <c r="AY407" s="4">
        <v>1.1415999999999999</v>
      </c>
      <c r="AZ407" s="4">
        <v>3.5708000000000002</v>
      </c>
      <c r="BA407" s="4">
        <v>13.836</v>
      </c>
      <c r="BB407" s="4">
        <v>34.65</v>
      </c>
      <c r="BC407" s="4">
        <v>2.5</v>
      </c>
      <c r="BD407" s="4">
        <v>4.8559999999999999</v>
      </c>
      <c r="BE407" s="4">
        <v>3096.71</v>
      </c>
      <c r="BF407" s="4">
        <v>1.331</v>
      </c>
      <c r="BG407" s="4">
        <v>24.059000000000001</v>
      </c>
      <c r="BH407" s="4">
        <v>8.9109999999999996</v>
      </c>
      <c r="BI407" s="4">
        <v>32.97</v>
      </c>
      <c r="BJ407" s="4">
        <v>20.873000000000001</v>
      </c>
      <c r="BK407" s="4">
        <v>7.7309999999999999</v>
      </c>
      <c r="BL407" s="4">
        <v>28.605</v>
      </c>
      <c r="BM407" s="4">
        <v>9.7999999999999997E-3</v>
      </c>
      <c r="BQ407" s="4">
        <v>3996.8829999999998</v>
      </c>
      <c r="BR407" s="4">
        <v>0.13703199999999999</v>
      </c>
      <c r="BS407" s="4">
        <v>-5</v>
      </c>
      <c r="BT407" s="4">
        <v>1.0846100000000001</v>
      </c>
      <c r="BU407" s="4">
        <v>3.3487200000000001</v>
      </c>
      <c r="BV407" s="4">
        <v>21.909122</v>
      </c>
    </row>
    <row r="408" spans="1:74" x14ac:dyDescent="0.25">
      <c r="A408" s="2">
        <v>42801</v>
      </c>
      <c r="B408" s="3">
        <v>0.65747497685185186</v>
      </c>
      <c r="C408" s="4">
        <v>5.88</v>
      </c>
      <c r="D408" s="4">
        <v>5.7000000000000002E-3</v>
      </c>
      <c r="E408" s="4">
        <v>57.133333</v>
      </c>
      <c r="F408" s="4">
        <v>438</v>
      </c>
      <c r="G408" s="4">
        <v>157.19999999999999</v>
      </c>
      <c r="H408" s="4">
        <v>-1.6</v>
      </c>
      <c r="J408" s="4">
        <v>11.73</v>
      </c>
      <c r="K408" s="4">
        <v>0.9546</v>
      </c>
      <c r="L408" s="4">
        <v>5.6132</v>
      </c>
      <c r="M408" s="4">
        <v>5.4999999999999997E-3</v>
      </c>
      <c r="N408" s="4">
        <v>418.1567</v>
      </c>
      <c r="O408" s="4">
        <v>150.05539999999999</v>
      </c>
      <c r="P408" s="4">
        <v>568.20000000000005</v>
      </c>
      <c r="Q408" s="4">
        <v>362.79109999999997</v>
      </c>
      <c r="R408" s="4">
        <v>130.1874</v>
      </c>
      <c r="S408" s="4">
        <v>493</v>
      </c>
      <c r="T408" s="4">
        <v>0</v>
      </c>
      <c r="W408" s="4">
        <v>0</v>
      </c>
      <c r="X408" s="4">
        <v>11.1982</v>
      </c>
      <c r="Y408" s="4">
        <v>11.9</v>
      </c>
      <c r="Z408" s="4">
        <v>811</v>
      </c>
      <c r="AA408" s="4">
        <v>827</v>
      </c>
      <c r="AB408" s="4">
        <v>847</v>
      </c>
      <c r="AC408" s="4">
        <v>33</v>
      </c>
      <c r="AD408" s="4">
        <v>18.48</v>
      </c>
      <c r="AE408" s="4">
        <v>0.42</v>
      </c>
      <c r="AF408" s="4">
        <v>958</v>
      </c>
      <c r="AG408" s="4">
        <v>10</v>
      </c>
      <c r="AH408" s="4">
        <v>28</v>
      </c>
      <c r="AI408" s="4">
        <v>31</v>
      </c>
      <c r="AJ408" s="4">
        <v>191</v>
      </c>
      <c r="AK408" s="4">
        <v>188.8</v>
      </c>
      <c r="AL408" s="4">
        <v>3.5</v>
      </c>
      <c r="AM408" s="4">
        <v>196</v>
      </c>
      <c r="AN408" s="4" t="s">
        <v>155</v>
      </c>
      <c r="AO408" s="4">
        <v>1</v>
      </c>
      <c r="AP408" s="5">
        <v>0.8658217592592593</v>
      </c>
      <c r="AQ408" s="4">
        <v>47.158692000000002</v>
      </c>
      <c r="AR408" s="4">
        <v>-88.485534000000001</v>
      </c>
      <c r="AS408" s="4">
        <v>312</v>
      </c>
      <c r="AT408" s="4">
        <v>27.6</v>
      </c>
      <c r="AU408" s="4">
        <v>12</v>
      </c>
      <c r="AV408" s="4">
        <v>8</v>
      </c>
      <c r="AW408" s="4" t="s">
        <v>422</v>
      </c>
      <c r="AX408" s="4">
        <v>2.5832000000000002</v>
      </c>
      <c r="AY408" s="4">
        <v>1.2584</v>
      </c>
      <c r="AZ408" s="4">
        <v>3.9478</v>
      </c>
      <c r="BA408" s="4">
        <v>13.836</v>
      </c>
      <c r="BB408" s="4">
        <v>35.29</v>
      </c>
      <c r="BC408" s="4">
        <v>2.5499999999999998</v>
      </c>
      <c r="BD408" s="4">
        <v>4.7539999999999996</v>
      </c>
      <c r="BE408" s="4">
        <v>3096.2150000000001</v>
      </c>
      <c r="BF408" s="4">
        <v>1.915</v>
      </c>
      <c r="BG408" s="4">
        <v>24.155000000000001</v>
      </c>
      <c r="BH408" s="4">
        <v>8.6679999999999993</v>
      </c>
      <c r="BI408" s="4">
        <v>32.822000000000003</v>
      </c>
      <c r="BJ408" s="4">
        <v>20.956</v>
      </c>
      <c r="BK408" s="4">
        <v>7.52</v>
      </c>
      <c r="BL408" s="4">
        <v>28.477</v>
      </c>
      <c r="BM408" s="4">
        <v>0</v>
      </c>
      <c r="BQ408" s="4">
        <v>4491.2839999999997</v>
      </c>
      <c r="BR408" s="4">
        <v>0.116761</v>
      </c>
      <c r="BS408" s="4">
        <v>-5</v>
      </c>
      <c r="BT408" s="4">
        <v>1.0839559999999999</v>
      </c>
      <c r="BU408" s="4">
        <v>2.8533469999999999</v>
      </c>
      <c r="BV408" s="4">
        <v>21.895911000000002</v>
      </c>
    </row>
    <row r="409" spans="1:74" x14ac:dyDescent="0.25">
      <c r="A409" s="2">
        <v>42801</v>
      </c>
      <c r="B409" s="3">
        <v>0.65748655092592589</v>
      </c>
      <c r="C409" s="4">
        <v>5.8010000000000002</v>
      </c>
      <c r="D409" s="4">
        <v>6.0000000000000001E-3</v>
      </c>
      <c r="E409" s="4">
        <v>60</v>
      </c>
      <c r="F409" s="4">
        <v>432.6</v>
      </c>
      <c r="G409" s="4">
        <v>163.80000000000001</v>
      </c>
      <c r="H409" s="4">
        <v>-2.2000000000000002</v>
      </c>
      <c r="J409" s="4">
        <v>12.22</v>
      </c>
      <c r="K409" s="4">
        <v>0.95520000000000005</v>
      </c>
      <c r="L409" s="4">
        <v>5.5415000000000001</v>
      </c>
      <c r="M409" s="4">
        <v>5.7000000000000002E-3</v>
      </c>
      <c r="N409" s="4">
        <v>413.22910000000002</v>
      </c>
      <c r="O409" s="4">
        <v>156.4836</v>
      </c>
      <c r="P409" s="4">
        <v>569.70000000000005</v>
      </c>
      <c r="Q409" s="4">
        <v>358.51589999999999</v>
      </c>
      <c r="R409" s="4">
        <v>135.7645</v>
      </c>
      <c r="S409" s="4">
        <v>494.3</v>
      </c>
      <c r="T409" s="4">
        <v>0</v>
      </c>
      <c r="W409" s="4">
        <v>0</v>
      </c>
      <c r="X409" s="4">
        <v>11.668900000000001</v>
      </c>
      <c r="Y409" s="4">
        <v>11.8</v>
      </c>
      <c r="Z409" s="4">
        <v>811</v>
      </c>
      <c r="AA409" s="4">
        <v>828</v>
      </c>
      <c r="AB409" s="4">
        <v>848</v>
      </c>
      <c r="AC409" s="4">
        <v>33</v>
      </c>
      <c r="AD409" s="4">
        <v>18.48</v>
      </c>
      <c r="AE409" s="4">
        <v>0.42</v>
      </c>
      <c r="AF409" s="4">
        <v>958</v>
      </c>
      <c r="AG409" s="4">
        <v>10</v>
      </c>
      <c r="AH409" s="4">
        <v>28</v>
      </c>
      <c r="AI409" s="4">
        <v>31</v>
      </c>
      <c r="AJ409" s="4">
        <v>190.2</v>
      </c>
      <c r="AK409" s="4">
        <v>189</v>
      </c>
      <c r="AL409" s="4">
        <v>3.4</v>
      </c>
      <c r="AM409" s="4">
        <v>196</v>
      </c>
      <c r="AN409" s="4" t="s">
        <v>155</v>
      </c>
      <c r="AO409" s="4">
        <v>1</v>
      </c>
      <c r="AP409" s="5">
        <v>0.86583333333333334</v>
      </c>
      <c r="AQ409" s="4">
        <v>47.158655000000003</v>
      </c>
      <c r="AR409" s="4">
        <v>-88.485387000000003</v>
      </c>
      <c r="AS409" s="4">
        <v>311.89999999999998</v>
      </c>
      <c r="AT409" s="4">
        <v>26.8</v>
      </c>
      <c r="AU409" s="4">
        <v>12</v>
      </c>
      <c r="AV409" s="4">
        <v>8</v>
      </c>
      <c r="AW409" s="4" t="s">
        <v>422</v>
      </c>
      <c r="AX409" s="4">
        <v>3.1</v>
      </c>
      <c r="AY409" s="4">
        <v>1</v>
      </c>
      <c r="AZ409" s="4">
        <v>4.4000000000000004</v>
      </c>
      <c r="BA409" s="4">
        <v>13.836</v>
      </c>
      <c r="BB409" s="4">
        <v>35.76</v>
      </c>
      <c r="BC409" s="4">
        <v>2.58</v>
      </c>
      <c r="BD409" s="4">
        <v>4.6859999999999999</v>
      </c>
      <c r="BE409" s="4">
        <v>3096.306</v>
      </c>
      <c r="BF409" s="4">
        <v>2.0379999999999998</v>
      </c>
      <c r="BG409" s="4">
        <v>24.178999999999998</v>
      </c>
      <c r="BH409" s="4">
        <v>9.1560000000000006</v>
      </c>
      <c r="BI409" s="4">
        <v>33.335000000000001</v>
      </c>
      <c r="BJ409" s="4">
        <v>20.978000000000002</v>
      </c>
      <c r="BK409" s="4">
        <v>7.944</v>
      </c>
      <c r="BL409" s="4">
        <v>28.922000000000001</v>
      </c>
      <c r="BM409" s="4">
        <v>0</v>
      </c>
      <c r="BQ409" s="4">
        <v>4740.683</v>
      </c>
      <c r="BR409" s="4">
        <v>9.7213999999999995E-2</v>
      </c>
      <c r="BS409" s="4">
        <v>-5</v>
      </c>
      <c r="BT409" s="4">
        <v>1.0814779999999999</v>
      </c>
      <c r="BU409" s="4">
        <v>2.375667</v>
      </c>
      <c r="BV409" s="4">
        <v>21.845856000000001</v>
      </c>
    </row>
    <row r="410" spans="1:74" x14ac:dyDescent="0.25">
      <c r="A410" s="2">
        <v>42801</v>
      </c>
      <c r="B410" s="3">
        <v>0.65749812499999993</v>
      </c>
      <c r="C410" s="4">
        <v>5.5179999999999998</v>
      </c>
      <c r="D410" s="4">
        <v>6.4999999999999997E-3</v>
      </c>
      <c r="E410" s="4">
        <v>65.263598000000002</v>
      </c>
      <c r="F410" s="4">
        <v>425.7</v>
      </c>
      <c r="G410" s="4">
        <v>165</v>
      </c>
      <c r="H410" s="4">
        <v>0.6</v>
      </c>
      <c r="J410" s="4">
        <v>12.36</v>
      </c>
      <c r="K410" s="4">
        <v>0.95760000000000001</v>
      </c>
      <c r="L410" s="4">
        <v>5.2835000000000001</v>
      </c>
      <c r="M410" s="4">
        <v>6.1999999999999998E-3</v>
      </c>
      <c r="N410" s="4">
        <v>407.60140000000001</v>
      </c>
      <c r="O410" s="4">
        <v>157.959</v>
      </c>
      <c r="P410" s="4">
        <v>565.6</v>
      </c>
      <c r="Q410" s="4">
        <v>353.63330000000002</v>
      </c>
      <c r="R410" s="4">
        <v>137.0446</v>
      </c>
      <c r="S410" s="4">
        <v>490.7</v>
      </c>
      <c r="T410" s="4">
        <v>0.56169999999999998</v>
      </c>
      <c r="W410" s="4">
        <v>0</v>
      </c>
      <c r="X410" s="4">
        <v>11.8337</v>
      </c>
      <c r="Y410" s="4">
        <v>11.9</v>
      </c>
      <c r="Z410" s="4">
        <v>811</v>
      </c>
      <c r="AA410" s="4">
        <v>827</v>
      </c>
      <c r="AB410" s="4">
        <v>847</v>
      </c>
      <c r="AC410" s="4">
        <v>33</v>
      </c>
      <c r="AD410" s="4">
        <v>18.48</v>
      </c>
      <c r="AE410" s="4">
        <v>0.42</v>
      </c>
      <c r="AF410" s="4">
        <v>958</v>
      </c>
      <c r="AG410" s="4">
        <v>10</v>
      </c>
      <c r="AH410" s="4">
        <v>28</v>
      </c>
      <c r="AI410" s="4">
        <v>31</v>
      </c>
      <c r="AJ410" s="4">
        <v>190.8</v>
      </c>
      <c r="AK410" s="4">
        <v>188.2</v>
      </c>
      <c r="AL410" s="4">
        <v>3.5</v>
      </c>
      <c r="AM410" s="4">
        <v>196</v>
      </c>
      <c r="AN410" s="4" t="s">
        <v>155</v>
      </c>
      <c r="AO410" s="4">
        <v>1</v>
      </c>
      <c r="AP410" s="5">
        <v>0.86584490740740738</v>
      </c>
      <c r="AQ410" s="4">
        <v>47.158622000000001</v>
      </c>
      <c r="AR410" s="4">
        <v>-88.485245000000006</v>
      </c>
      <c r="AS410" s="4">
        <v>311.7</v>
      </c>
      <c r="AT410" s="4">
        <v>26.5</v>
      </c>
      <c r="AU410" s="4">
        <v>12</v>
      </c>
      <c r="AV410" s="4">
        <v>8</v>
      </c>
      <c r="AW410" s="4" t="s">
        <v>422</v>
      </c>
      <c r="AX410" s="4">
        <v>2.746</v>
      </c>
      <c r="AY410" s="4">
        <v>1.1062000000000001</v>
      </c>
      <c r="AZ410" s="4">
        <v>4.4000000000000004</v>
      </c>
      <c r="BA410" s="4">
        <v>13.836</v>
      </c>
      <c r="BB410" s="4">
        <v>37.549999999999997</v>
      </c>
      <c r="BC410" s="4">
        <v>2.71</v>
      </c>
      <c r="BD410" s="4">
        <v>4.431</v>
      </c>
      <c r="BE410" s="4">
        <v>3096.904</v>
      </c>
      <c r="BF410" s="4">
        <v>2.331</v>
      </c>
      <c r="BG410" s="4">
        <v>25.02</v>
      </c>
      <c r="BH410" s="4">
        <v>9.6959999999999997</v>
      </c>
      <c r="BI410" s="4">
        <v>34.716000000000001</v>
      </c>
      <c r="BJ410" s="4">
        <v>21.707000000000001</v>
      </c>
      <c r="BK410" s="4">
        <v>8.4120000000000008</v>
      </c>
      <c r="BL410" s="4">
        <v>30.119</v>
      </c>
      <c r="BM410" s="4">
        <v>1.0699999999999999E-2</v>
      </c>
      <c r="BQ410" s="4">
        <v>5043.4719999999998</v>
      </c>
      <c r="BR410" s="4">
        <v>8.7194999999999995E-2</v>
      </c>
      <c r="BS410" s="4">
        <v>-5</v>
      </c>
      <c r="BT410" s="4">
        <v>1.085566</v>
      </c>
      <c r="BU410" s="4">
        <v>2.1308280000000002</v>
      </c>
      <c r="BV410" s="4">
        <v>21.928432999999998</v>
      </c>
    </row>
    <row r="411" spans="1:74" x14ac:dyDescent="0.25">
      <c r="A411" s="2">
        <v>42801</v>
      </c>
      <c r="B411" s="3">
        <v>0.65750969907407408</v>
      </c>
      <c r="C411" s="4">
        <v>4.9009999999999998</v>
      </c>
      <c r="D411" s="4">
        <v>5.8999999999999999E-3</v>
      </c>
      <c r="E411" s="4">
        <v>58.871794999999999</v>
      </c>
      <c r="F411" s="4">
        <v>417.2</v>
      </c>
      <c r="G411" s="4">
        <v>161</v>
      </c>
      <c r="H411" s="4">
        <v>-1.2</v>
      </c>
      <c r="J411" s="4">
        <v>12.61</v>
      </c>
      <c r="K411" s="4">
        <v>0.96279999999999999</v>
      </c>
      <c r="L411" s="4">
        <v>4.7183000000000002</v>
      </c>
      <c r="M411" s="4">
        <v>5.7000000000000002E-3</v>
      </c>
      <c r="N411" s="4">
        <v>401.69990000000001</v>
      </c>
      <c r="O411" s="4">
        <v>154.99359999999999</v>
      </c>
      <c r="P411" s="4">
        <v>556.70000000000005</v>
      </c>
      <c r="Q411" s="4">
        <v>348.16419999999999</v>
      </c>
      <c r="R411" s="4">
        <v>134.3372</v>
      </c>
      <c r="S411" s="4">
        <v>482.5</v>
      </c>
      <c r="T411" s="4">
        <v>0</v>
      </c>
      <c r="W411" s="4">
        <v>0</v>
      </c>
      <c r="X411" s="4">
        <v>12.1395</v>
      </c>
      <c r="Y411" s="4">
        <v>11.8</v>
      </c>
      <c r="Z411" s="4">
        <v>811</v>
      </c>
      <c r="AA411" s="4">
        <v>827</v>
      </c>
      <c r="AB411" s="4">
        <v>848</v>
      </c>
      <c r="AC411" s="4">
        <v>32.200000000000003</v>
      </c>
      <c r="AD411" s="4">
        <v>18.05</v>
      </c>
      <c r="AE411" s="4">
        <v>0.41</v>
      </c>
      <c r="AF411" s="4">
        <v>958</v>
      </c>
      <c r="AG411" s="4">
        <v>10</v>
      </c>
      <c r="AH411" s="4">
        <v>28</v>
      </c>
      <c r="AI411" s="4">
        <v>31</v>
      </c>
      <c r="AJ411" s="4">
        <v>190.2</v>
      </c>
      <c r="AK411" s="4">
        <v>188.8</v>
      </c>
      <c r="AL411" s="4">
        <v>3.6</v>
      </c>
      <c r="AM411" s="4">
        <v>196</v>
      </c>
      <c r="AN411" s="4" t="s">
        <v>155</v>
      </c>
      <c r="AO411" s="4">
        <v>1</v>
      </c>
      <c r="AP411" s="5">
        <v>0.86585648148148142</v>
      </c>
      <c r="AQ411" s="4">
        <v>47.158597</v>
      </c>
      <c r="AR411" s="4">
        <v>-88.485104000000007</v>
      </c>
      <c r="AS411" s="4">
        <v>311.39999999999998</v>
      </c>
      <c r="AT411" s="4">
        <v>25.6</v>
      </c>
      <c r="AU411" s="4">
        <v>12</v>
      </c>
      <c r="AV411" s="4">
        <v>9</v>
      </c>
      <c r="AW411" s="4" t="s">
        <v>423</v>
      </c>
      <c r="AX411" s="4">
        <v>1.9938</v>
      </c>
      <c r="AY411" s="4">
        <v>1.3708</v>
      </c>
      <c r="AZ411" s="4">
        <v>4.0460000000000003</v>
      </c>
      <c r="BA411" s="4">
        <v>13.836</v>
      </c>
      <c r="BB411" s="4">
        <v>42.16</v>
      </c>
      <c r="BC411" s="4">
        <v>3.05</v>
      </c>
      <c r="BD411" s="4">
        <v>3.8639999999999999</v>
      </c>
      <c r="BE411" s="4">
        <v>3099.6990000000001</v>
      </c>
      <c r="BF411" s="4">
        <v>2.37</v>
      </c>
      <c r="BG411" s="4">
        <v>27.635999999999999</v>
      </c>
      <c r="BH411" s="4">
        <v>10.663</v>
      </c>
      <c r="BI411" s="4">
        <v>38.298999999999999</v>
      </c>
      <c r="BJ411" s="4">
        <v>23.952999999999999</v>
      </c>
      <c r="BK411" s="4">
        <v>9.2420000000000009</v>
      </c>
      <c r="BL411" s="4">
        <v>33.195</v>
      </c>
      <c r="BM411" s="4">
        <v>0</v>
      </c>
      <c r="BQ411" s="4">
        <v>5798.7430000000004</v>
      </c>
      <c r="BR411" s="4">
        <v>9.1327000000000005E-2</v>
      </c>
      <c r="BS411" s="4">
        <v>-5</v>
      </c>
      <c r="BT411" s="4">
        <v>1.0839559999999999</v>
      </c>
      <c r="BU411" s="4">
        <v>2.2318039999999999</v>
      </c>
      <c r="BV411" s="4">
        <v>21.895911000000002</v>
      </c>
    </row>
    <row r="412" spans="1:74" x14ac:dyDescent="0.25">
      <c r="A412" s="2">
        <v>42801</v>
      </c>
      <c r="B412" s="3">
        <v>0.65752127314814812</v>
      </c>
      <c r="C412" s="4">
        <v>4.2759999999999998</v>
      </c>
      <c r="D412" s="4">
        <v>5.1000000000000004E-3</v>
      </c>
      <c r="E412" s="4">
        <v>50.696921000000003</v>
      </c>
      <c r="F412" s="4">
        <v>406.7</v>
      </c>
      <c r="G412" s="4">
        <v>169.9</v>
      </c>
      <c r="H412" s="4">
        <v>0.3</v>
      </c>
      <c r="J412" s="4">
        <v>13.14</v>
      </c>
      <c r="K412" s="4">
        <v>0.96799999999999997</v>
      </c>
      <c r="L412" s="4">
        <v>4.1390000000000002</v>
      </c>
      <c r="M412" s="4">
        <v>4.8999999999999998E-3</v>
      </c>
      <c r="N412" s="4">
        <v>393.72980000000001</v>
      </c>
      <c r="O412" s="4">
        <v>164.4341</v>
      </c>
      <c r="P412" s="4">
        <v>558.20000000000005</v>
      </c>
      <c r="Q412" s="4">
        <v>341.14909999999998</v>
      </c>
      <c r="R412" s="4">
        <v>142.47470000000001</v>
      </c>
      <c r="S412" s="4">
        <v>483.6</v>
      </c>
      <c r="T412" s="4">
        <v>0.27889999999999998</v>
      </c>
      <c r="W412" s="4">
        <v>0</v>
      </c>
      <c r="X412" s="4">
        <v>12.723800000000001</v>
      </c>
      <c r="Y412" s="4">
        <v>11.9</v>
      </c>
      <c r="Z412" s="4">
        <v>810</v>
      </c>
      <c r="AA412" s="4">
        <v>826</v>
      </c>
      <c r="AB412" s="4">
        <v>848</v>
      </c>
      <c r="AC412" s="4">
        <v>32</v>
      </c>
      <c r="AD412" s="4">
        <v>17.920000000000002</v>
      </c>
      <c r="AE412" s="4">
        <v>0.41</v>
      </c>
      <c r="AF412" s="4">
        <v>958</v>
      </c>
      <c r="AG412" s="4">
        <v>10</v>
      </c>
      <c r="AH412" s="4">
        <v>28</v>
      </c>
      <c r="AI412" s="4">
        <v>31</v>
      </c>
      <c r="AJ412" s="4">
        <v>190.8</v>
      </c>
      <c r="AK412" s="4">
        <v>189</v>
      </c>
      <c r="AL412" s="4">
        <v>3.6</v>
      </c>
      <c r="AM412" s="4">
        <v>196</v>
      </c>
      <c r="AN412" s="4" t="s">
        <v>155</v>
      </c>
      <c r="AO412" s="4">
        <v>1</v>
      </c>
      <c r="AP412" s="5">
        <v>0.86586805555555557</v>
      </c>
      <c r="AQ412" s="4">
        <v>47.158577999999999</v>
      </c>
      <c r="AR412" s="4">
        <v>-88.484965000000003</v>
      </c>
      <c r="AS412" s="4">
        <v>311.10000000000002</v>
      </c>
      <c r="AT412" s="4">
        <v>25</v>
      </c>
      <c r="AU412" s="4">
        <v>12</v>
      </c>
      <c r="AV412" s="4">
        <v>9</v>
      </c>
      <c r="AW412" s="4" t="s">
        <v>423</v>
      </c>
      <c r="AX412" s="4">
        <v>1.6938</v>
      </c>
      <c r="AY412" s="4">
        <v>1.5</v>
      </c>
      <c r="AZ412" s="4">
        <v>3.0106000000000002</v>
      </c>
      <c r="BA412" s="4">
        <v>13.836</v>
      </c>
      <c r="BB412" s="4">
        <v>48.2</v>
      </c>
      <c r="BC412" s="4">
        <v>3.48</v>
      </c>
      <c r="BD412" s="4">
        <v>3.3010000000000002</v>
      </c>
      <c r="BE412" s="4">
        <v>3103.4209999999998</v>
      </c>
      <c r="BF412" s="4">
        <v>2.3420000000000001</v>
      </c>
      <c r="BG412" s="4">
        <v>30.916</v>
      </c>
      <c r="BH412" s="4">
        <v>12.911</v>
      </c>
      <c r="BI412" s="4">
        <v>43.826999999999998</v>
      </c>
      <c r="BJ412" s="4">
        <v>26.786999999999999</v>
      </c>
      <c r="BK412" s="4">
        <v>11.186999999999999</v>
      </c>
      <c r="BL412" s="4">
        <v>37.973999999999997</v>
      </c>
      <c r="BM412" s="4">
        <v>6.7999999999999996E-3</v>
      </c>
      <c r="BQ412" s="4">
        <v>6936.866</v>
      </c>
      <c r="BR412" s="4">
        <v>7.9301999999999997E-2</v>
      </c>
      <c r="BS412" s="4">
        <v>-5</v>
      </c>
      <c r="BT412" s="4">
        <v>1.084522</v>
      </c>
      <c r="BU412" s="4">
        <v>1.937943</v>
      </c>
      <c r="BV412" s="4">
        <v>21.907343999999998</v>
      </c>
    </row>
    <row r="413" spans="1:74" x14ac:dyDescent="0.25">
      <c r="A413" s="2">
        <v>42801</v>
      </c>
      <c r="B413" s="3">
        <v>0.65753284722222227</v>
      </c>
      <c r="C413" s="4">
        <v>3.605</v>
      </c>
      <c r="D413" s="4">
        <v>8.8999999999999999E-3</v>
      </c>
      <c r="E413" s="4">
        <v>89.240505999999996</v>
      </c>
      <c r="F413" s="4">
        <v>375.7</v>
      </c>
      <c r="G413" s="4">
        <v>172.6</v>
      </c>
      <c r="H413" s="4">
        <v>-0.7</v>
      </c>
      <c r="J413" s="4">
        <v>14.12</v>
      </c>
      <c r="K413" s="4">
        <v>0.97360000000000002</v>
      </c>
      <c r="L413" s="4">
        <v>3.51</v>
      </c>
      <c r="M413" s="4">
        <v>8.6999999999999994E-3</v>
      </c>
      <c r="N413" s="4">
        <v>365.79180000000002</v>
      </c>
      <c r="O413" s="4">
        <v>168.02440000000001</v>
      </c>
      <c r="P413" s="4">
        <v>533.79999999999995</v>
      </c>
      <c r="Q413" s="4">
        <v>316.94209999999998</v>
      </c>
      <c r="R413" s="4">
        <v>145.5855</v>
      </c>
      <c r="S413" s="4">
        <v>462.5</v>
      </c>
      <c r="T413" s="4">
        <v>0</v>
      </c>
      <c r="W413" s="4">
        <v>0</v>
      </c>
      <c r="X413" s="4">
        <v>13.752700000000001</v>
      </c>
      <c r="Y413" s="4">
        <v>11.9</v>
      </c>
      <c r="Z413" s="4">
        <v>810</v>
      </c>
      <c r="AA413" s="4">
        <v>826</v>
      </c>
      <c r="AB413" s="4">
        <v>847</v>
      </c>
      <c r="AC413" s="4">
        <v>32</v>
      </c>
      <c r="AD413" s="4">
        <v>17.920000000000002</v>
      </c>
      <c r="AE413" s="4">
        <v>0.41</v>
      </c>
      <c r="AF413" s="4">
        <v>958</v>
      </c>
      <c r="AG413" s="4">
        <v>10</v>
      </c>
      <c r="AH413" s="4">
        <v>28</v>
      </c>
      <c r="AI413" s="4">
        <v>31</v>
      </c>
      <c r="AJ413" s="4">
        <v>190.2</v>
      </c>
      <c r="AK413" s="4">
        <v>188.2</v>
      </c>
      <c r="AL413" s="4">
        <v>3.6</v>
      </c>
      <c r="AM413" s="4">
        <v>196</v>
      </c>
      <c r="AN413" s="4" t="s">
        <v>155</v>
      </c>
      <c r="AO413" s="4">
        <v>1</v>
      </c>
      <c r="AP413" s="5">
        <v>0.86587962962962972</v>
      </c>
      <c r="AQ413" s="4">
        <v>47.158555</v>
      </c>
      <c r="AR413" s="4">
        <v>-88.484823000000006</v>
      </c>
      <c r="AS413" s="4">
        <v>310.89999999999998</v>
      </c>
      <c r="AT413" s="4">
        <v>24.8</v>
      </c>
      <c r="AU413" s="4">
        <v>12</v>
      </c>
      <c r="AV413" s="4">
        <v>9</v>
      </c>
      <c r="AW413" s="4" t="s">
        <v>423</v>
      </c>
      <c r="AX413" s="4">
        <v>1.5354000000000001</v>
      </c>
      <c r="AY413" s="4">
        <v>1.6415999999999999</v>
      </c>
      <c r="AZ413" s="4">
        <v>2.4416000000000002</v>
      </c>
      <c r="BA413" s="4">
        <v>13.836</v>
      </c>
      <c r="BB413" s="4">
        <v>56.92</v>
      </c>
      <c r="BC413" s="4">
        <v>4.1100000000000003</v>
      </c>
      <c r="BD413" s="4">
        <v>2.7069999999999999</v>
      </c>
      <c r="BE413" s="4">
        <v>3104.8029999999999</v>
      </c>
      <c r="BF413" s="4">
        <v>4.8920000000000003</v>
      </c>
      <c r="BG413" s="4">
        <v>33.884</v>
      </c>
      <c r="BH413" s="4">
        <v>15.564</v>
      </c>
      <c r="BI413" s="4">
        <v>49.448</v>
      </c>
      <c r="BJ413" s="4">
        <v>29.359000000000002</v>
      </c>
      <c r="BK413" s="4">
        <v>13.486000000000001</v>
      </c>
      <c r="BL413" s="4">
        <v>42.844999999999999</v>
      </c>
      <c r="BM413" s="4">
        <v>0</v>
      </c>
      <c r="BQ413" s="4">
        <v>8845.24</v>
      </c>
      <c r="BR413" s="4">
        <v>5.2170000000000001E-2</v>
      </c>
      <c r="BS413" s="4">
        <v>-5</v>
      </c>
      <c r="BT413" s="4">
        <v>1.084239</v>
      </c>
      <c r="BU413" s="4">
        <v>1.274904</v>
      </c>
      <c r="BV413" s="4">
        <v>21.901627999999999</v>
      </c>
    </row>
    <row r="414" spans="1:74" x14ac:dyDescent="0.25">
      <c r="A414" s="2">
        <v>42801</v>
      </c>
      <c r="B414" s="3">
        <v>0.65754442129629631</v>
      </c>
      <c r="C414" s="4">
        <v>3.38</v>
      </c>
      <c r="D414" s="4">
        <v>6.4000000000000003E-3</v>
      </c>
      <c r="E414" s="4">
        <v>63.924050999999999</v>
      </c>
      <c r="F414" s="4">
        <v>336.1</v>
      </c>
      <c r="G414" s="4">
        <v>158.4</v>
      </c>
      <c r="H414" s="4">
        <v>-3.2</v>
      </c>
      <c r="J414" s="4">
        <v>14.78</v>
      </c>
      <c r="K414" s="4">
        <v>0.97550000000000003</v>
      </c>
      <c r="L414" s="4">
        <v>3.2972999999999999</v>
      </c>
      <c r="M414" s="4">
        <v>6.1999999999999998E-3</v>
      </c>
      <c r="N414" s="4">
        <v>327.84339999999997</v>
      </c>
      <c r="O414" s="4">
        <v>154.54249999999999</v>
      </c>
      <c r="P414" s="4">
        <v>482.4</v>
      </c>
      <c r="Q414" s="4">
        <v>284.06150000000002</v>
      </c>
      <c r="R414" s="4">
        <v>133.9041</v>
      </c>
      <c r="S414" s="4">
        <v>418</v>
      </c>
      <c r="T414" s="4">
        <v>0</v>
      </c>
      <c r="W414" s="4">
        <v>0</v>
      </c>
      <c r="X414" s="4">
        <v>14.4192</v>
      </c>
      <c r="Y414" s="4">
        <v>11.8</v>
      </c>
      <c r="Z414" s="4">
        <v>810</v>
      </c>
      <c r="AA414" s="4">
        <v>826</v>
      </c>
      <c r="AB414" s="4">
        <v>847</v>
      </c>
      <c r="AC414" s="4">
        <v>32</v>
      </c>
      <c r="AD414" s="4">
        <v>17.920000000000002</v>
      </c>
      <c r="AE414" s="4">
        <v>0.41</v>
      </c>
      <c r="AF414" s="4">
        <v>958</v>
      </c>
      <c r="AG414" s="4">
        <v>10</v>
      </c>
      <c r="AH414" s="4">
        <v>28</v>
      </c>
      <c r="AI414" s="4">
        <v>31</v>
      </c>
      <c r="AJ414" s="4">
        <v>190.8</v>
      </c>
      <c r="AK414" s="4">
        <v>188</v>
      </c>
      <c r="AL414" s="4">
        <v>3.5</v>
      </c>
      <c r="AM414" s="4">
        <v>195.6</v>
      </c>
      <c r="AN414" s="4" t="s">
        <v>155</v>
      </c>
      <c r="AO414" s="4">
        <v>1</v>
      </c>
      <c r="AP414" s="5">
        <v>0.86589120370370365</v>
      </c>
      <c r="AQ414" s="4">
        <v>47.158535000000001</v>
      </c>
      <c r="AR414" s="4">
        <v>-88.484683000000004</v>
      </c>
      <c r="AS414" s="4">
        <v>310.7</v>
      </c>
      <c r="AT414" s="4">
        <v>23.3</v>
      </c>
      <c r="AU414" s="4">
        <v>12</v>
      </c>
      <c r="AV414" s="4">
        <v>9</v>
      </c>
      <c r="AW414" s="4" t="s">
        <v>423</v>
      </c>
      <c r="AX414" s="4">
        <v>1.6708000000000001</v>
      </c>
      <c r="AY414" s="4">
        <v>2.0415999999999999</v>
      </c>
      <c r="AZ414" s="4">
        <v>2.8416000000000001</v>
      </c>
      <c r="BA414" s="4">
        <v>13.836</v>
      </c>
      <c r="BB414" s="4">
        <v>60.69</v>
      </c>
      <c r="BC414" s="4">
        <v>4.3899999999999997</v>
      </c>
      <c r="BD414" s="4">
        <v>2.5070000000000001</v>
      </c>
      <c r="BE414" s="4">
        <v>3108.933</v>
      </c>
      <c r="BF414" s="4">
        <v>3.742</v>
      </c>
      <c r="BG414" s="4">
        <v>32.371000000000002</v>
      </c>
      <c r="BH414" s="4">
        <v>15.259</v>
      </c>
      <c r="BI414" s="4">
        <v>47.63</v>
      </c>
      <c r="BJ414" s="4">
        <v>28.047999999999998</v>
      </c>
      <c r="BK414" s="4">
        <v>13.221</v>
      </c>
      <c r="BL414" s="4">
        <v>41.268999999999998</v>
      </c>
      <c r="BM414" s="4">
        <v>0</v>
      </c>
      <c r="BQ414" s="4">
        <v>9885.3089999999993</v>
      </c>
      <c r="BR414" s="4">
        <v>3.8912000000000002E-2</v>
      </c>
      <c r="BS414" s="4">
        <v>-5</v>
      </c>
      <c r="BT414" s="4">
        <v>1.0840000000000001</v>
      </c>
      <c r="BU414" s="4">
        <v>0.95091199999999998</v>
      </c>
      <c r="BV414" s="4">
        <v>21.896799999999999</v>
      </c>
    </row>
    <row r="415" spans="1:74" x14ac:dyDescent="0.25">
      <c r="A415" s="2">
        <v>42801</v>
      </c>
      <c r="B415" s="3">
        <v>0.65755599537037035</v>
      </c>
      <c r="C415" s="4">
        <v>3.855</v>
      </c>
      <c r="D415" s="4">
        <v>1.0999999999999999E-2</v>
      </c>
      <c r="E415" s="4">
        <v>110.21222400000001</v>
      </c>
      <c r="F415" s="4">
        <v>301.2</v>
      </c>
      <c r="G415" s="4">
        <v>153.9</v>
      </c>
      <c r="H415" s="4">
        <v>-0.3</v>
      </c>
      <c r="J415" s="4">
        <v>15.73</v>
      </c>
      <c r="K415" s="4">
        <v>0.97150000000000003</v>
      </c>
      <c r="L415" s="4">
        <v>3.7454000000000001</v>
      </c>
      <c r="M415" s="4">
        <v>1.0699999999999999E-2</v>
      </c>
      <c r="N415" s="4">
        <v>292.67129999999997</v>
      </c>
      <c r="O415" s="4">
        <v>149.5634</v>
      </c>
      <c r="P415" s="4">
        <v>442.2</v>
      </c>
      <c r="Q415" s="4">
        <v>253.5865</v>
      </c>
      <c r="R415" s="4">
        <v>129.5899</v>
      </c>
      <c r="S415" s="4">
        <v>383.2</v>
      </c>
      <c r="T415" s="4">
        <v>0</v>
      </c>
      <c r="W415" s="4">
        <v>0</v>
      </c>
      <c r="X415" s="4">
        <v>15.281700000000001</v>
      </c>
      <c r="Y415" s="4">
        <v>11.9</v>
      </c>
      <c r="Z415" s="4">
        <v>808</v>
      </c>
      <c r="AA415" s="4">
        <v>825</v>
      </c>
      <c r="AB415" s="4">
        <v>846</v>
      </c>
      <c r="AC415" s="4">
        <v>32</v>
      </c>
      <c r="AD415" s="4">
        <v>17.920000000000002</v>
      </c>
      <c r="AE415" s="4">
        <v>0.41</v>
      </c>
      <c r="AF415" s="4">
        <v>958</v>
      </c>
      <c r="AG415" s="4">
        <v>10</v>
      </c>
      <c r="AH415" s="4">
        <v>28</v>
      </c>
      <c r="AI415" s="4">
        <v>31</v>
      </c>
      <c r="AJ415" s="4">
        <v>191</v>
      </c>
      <c r="AK415" s="4">
        <v>188</v>
      </c>
      <c r="AL415" s="4">
        <v>3.7</v>
      </c>
      <c r="AM415" s="4">
        <v>195.2</v>
      </c>
      <c r="AN415" s="4" t="s">
        <v>155</v>
      </c>
      <c r="AO415" s="4">
        <v>1</v>
      </c>
      <c r="AP415" s="5">
        <v>0.8659027777777778</v>
      </c>
      <c r="AQ415" s="4">
        <v>47.158524999999997</v>
      </c>
      <c r="AR415" s="4">
        <v>-88.484550999999996</v>
      </c>
      <c r="AS415" s="4">
        <v>310.60000000000002</v>
      </c>
      <c r="AT415" s="4">
        <v>20.2</v>
      </c>
      <c r="AU415" s="4">
        <v>12</v>
      </c>
      <c r="AV415" s="4">
        <v>9</v>
      </c>
      <c r="AW415" s="4" t="s">
        <v>423</v>
      </c>
      <c r="AX415" s="4">
        <v>1.6584000000000001</v>
      </c>
      <c r="AY415" s="4">
        <v>2.2999999999999998</v>
      </c>
      <c r="AZ415" s="4">
        <v>3.1</v>
      </c>
      <c r="BA415" s="4">
        <v>13.836</v>
      </c>
      <c r="BB415" s="4">
        <v>53.27</v>
      </c>
      <c r="BC415" s="4">
        <v>3.85</v>
      </c>
      <c r="BD415" s="4">
        <v>2.9289999999999998</v>
      </c>
      <c r="BE415" s="4">
        <v>3101.3719999999998</v>
      </c>
      <c r="BF415" s="4">
        <v>5.6429999999999998</v>
      </c>
      <c r="BG415" s="4">
        <v>25.379000000000001</v>
      </c>
      <c r="BH415" s="4">
        <v>12.968999999999999</v>
      </c>
      <c r="BI415" s="4">
        <v>38.348999999999997</v>
      </c>
      <c r="BJ415" s="4">
        <v>21.99</v>
      </c>
      <c r="BK415" s="4">
        <v>11.237</v>
      </c>
      <c r="BL415" s="4">
        <v>33.226999999999997</v>
      </c>
      <c r="BM415" s="4">
        <v>0</v>
      </c>
      <c r="BQ415" s="4">
        <v>9200.884</v>
      </c>
      <c r="BR415" s="4">
        <v>4.3848999999999999E-2</v>
      </c>
      <c r="BS415" s="4">
        <v>-5</v>
      </c>
      <c r="BT415" s="4">
        <v>1.0855220000000001</v>
      </c>
      <c r="BU415" s="4">
        <v>1.0715600000000001</v>
      </c>
      <c r="BV415" s="4">
        <v>21.927544000000001</v>
      </c>
    </row>
    <row r="416" spans="1:74" x14ac:dyDescent="0.25">
      <c r="A416" s="2">
        <v>42801</v>
      </c>
      <c r="B416" s="3">
        <v>0.65756756944444439</v>
      </c>
      <c r="C416" s="4">
        <v>4.7720000000000002</v>
      </c>
      <c r="D416" s="4">
        <v>1.24E-2</v>
      </c>
      <c r="E416" s="4">
        <v>124.437031</v>
      </c>
      <c r="F416" s="4">
        <v>316.60000000000002</v>
      </c>
      <c r="G416" s="4">
        <v>159.30000000000001</v>
      </c>
      <c r="H416" s="4">
        <v>-4</v>
      </c>
      <c r="J416" s="4">
        <v>15.88</v>
      </c>
      <c r="K416" s="4">
        <v>0.96379999999999999</v>
      </c>
      <c r="L416" s="4">
        <v>4.5994000000000002</v>
      </c>
      <c r="M416" s="4">
        <v>1.2E-2</v>
      </c>
      <c r="N416" s="4">
        <v>305.11239999999998</v>
      </c>
      <c r="O416" s="4">
        <v>153.57249999999999</v>
      </c>
      <c r="P416" s="4">
        <v>458.7</v>
      </c>
      <c r="Q416" s="4">
        <v>264.36610000000002</v>
      </c>
      <c r="R416" s="4">
        <v>133.06370000000001</v>
      </c>
      <c r="S416" s="4">
        <v>397.4</v>
      </c>
      <c r="T416" s="4">
        <v>0</v>
      </c>
      <c r="W416" s="4">
        <v>0</v>
      </c>
      <c r="X416" s="4">
        <v>15.3018</v>
      </c>
      <c r="Y416" s="4">
        <v>11.8</v>
      </c>
      <c r="Z416" s="4">
        <v>809</v>
      </c>
      <c r="AA416" s="4">
        <v>826</v>
      </c>
      <c r="AB416" s="4">
        <v>846</v>
      </c>
      <c r="AC416" s="4">
        <v>32</v>
      </c>
      <c r="AD416" s="4">
        <v>17.920000000000002</v>
      </c>
      <c r="AE416" s="4">
        <v>0.41</v>
      </c>
      <c r="AF416" s="4">
        <v>958</v>
      </c>
      <c r="AG416" s="4">
        <v>10</v>
      </c>
      <c r="AH416" s="4">
        <v>28</v>
      </c>
      <c r="AI416" s="4">
        <v>31</v>
      </c>
      <c r="AJ416" s="4">
        <v>191</v>
      </c>
      <c r="AK416" s="4">
        <v>188</v>
      </c>
      <c r="AL416" s="4">
        <v>3.5</v>
      </c>
      <c r="AM416" s="4">
        <v>195</v>
      </c>
      <c r="AN416" s="4" t="s">
        <v>155</v>
      </c>
      <c r="AO416" s="4">
        <v>1</v>
      </c>
      <c r="AP416" s="5">
        <v>0.86591435185185184</v>
      </c>
      <c r="AQ416" s="4">
        <v>47.158535999999998</v>
      </c>
      <c r="AR416" s="4">
        <v>-88.484435000000005</v>
      </c>
      <c r="AS416" s="4">
        <v>310.7</v>
      </c>
      <c r="AT416" s="4">
        <v>19.2</v>
      </c>
      <c r="AU416" s="4">
        <v>12</v>
      </c>
      <c r="AV416" s="4">
        <v>9</v>
      </c>
      <c r="AW416" s="4" t="s">
        <v>423</v>
      </c>
      <c r="AX416" s="4">
        <v>1.4</v>
      </c>
      <c r="AY416" s="4">
        <v>2.3353999999999999</v>
      </c>
      <c r="AZ416" s="4">
        <v>3.1</v>
      </c>
      <c r="BA416" s="4">
        <v>13.836</v>
      </c>
      <c r="BB416" s="4">
        <v>43.21</v>
      </c>
      <c r="BC416" s="4">
        <v>3.12</v>
      </c>
      <c r="BD416" s="4">
        <v>3.758</v>
      </c>
      <c r="BE416" s="4">
        <v>3095.9940000000001</v>
      </c>
      <c r="BF416" s="4">
        <v>5.1379999999999999</v>
      </c>
      <c r="BG416" s="4">
        <v>21.507999999999999</v>
      </c>
      <c r="BH416" s="4">
        <v>10.826000000000001</v>
      </c>
      <c r="BI416" s="4">
        <v>32.332999999999998</v>
      </c>
      <c r="BJ416" s="4">
        <v>18.635000000000002</v>
      </c>
      <c r="BK416" s="4">
        <v>9.3800000000000008</v>
      </c>
      <c r="BL416" s="4">
        <v>28.015000000000001</v>
      </c>
      <c r="BM416" s="4">
        <v>0</v>
      </c>
      <c r="BQ416" s="4">
        <v>7489.2730000000001</v>
      </c>
      <c r="BR416" s="4">
        <v>3.8390000000000001E-2</v>
      </c>
      <c r="BS416" s="4">
        <v>-5</v>
      </c>
      <c r="BT416" s="4">
        <v>1.080673</v>
      </c>
      <c r="BU416" s="4">
        <v>0.93815599999999999</v>
      </c>
      <c r="BV416" s="4">
        <v>21.829595000000001</v>
      </c>
    </row>
    <row r="417" spans="1:74" x14ac:dyDescent="0.25">
      <c r="A417" s="2">
        <v>42801</v>
      </c>
      <c r="B417" s="3">
        <v>0.65757914351851854</v>
      </c>
      <c r="C417" s="4">
        <v>5.4909999999999997</v>
      </c>
      <c r="D417" s="4">
        <v>1.1599999999999999E-2</v>
      </c>
      <c r="E417" s="4">
        <v>116.21970899999999</v>
      </c>
      <c r="F417" s="4">
        <v>352.8</v>
      </c>
      <c r="G417" s="4">
        <v>165.1</v>
      </c>
      <c r="H417" s="4">
        <v>-1.4</v>
      </c>
      <c r="J417" s="4">
        <v>14.81</v>
      </c>
      <c r="K417" s="4">
        <v>0.95799999999999996</v>
      </c>
      <c r="L417" s="4">
        <v>5.2605000000000004</v>
      </c>
      <c r="M417" s="4">
        <v>1.11E-2</v>
      </c>
      <c r="N417" s="4">
        <v>337.9665</v>
      </c>
      <c r="O417" s="4">
        <v>158.1584</v>
      </c>
      <c r="P417" s="4">
        <v>496.1</v>
      </c>
      <c r="Q417" s="4">
        <v>292.53989999999999</v>
      </c>
      <c r="R417" s="4">
        <v>136.90010000000001</v>
      </c>
      <c r="S417" s="4">
        <v>429.4</v>
      </c>
      <c r="T417" s="4">
        <v>0</v>
      </c>
      <c r="W417" s="4">
        <v>0</v>
      </c>
      <c r="X417" s="4">
        <v>14.191000000000001</v>
      </c>
      <c r="Y417" s="4">
        <v>11.9</v>
      </c>
      <c r="Z417" s="4">
        <v>809</v>
      </c>
      <c r="AA417" s="4">
        <v>825</v>
      </c>
      <c r="AB417" s="4">
        <v>845</v>
      </c>
      <c r="AC417" s="4">
        <v>31.2</v>
      </c>
      <c r="AD417" s="4">
        <v>17.489999999999998</v>
      </c>
      <c r="AE417" s="4">
        <v>0.4</v>
      </c>
      <c r="AF417" s="4">
        <v>958</v>
      </c>
      <c r="AG417" s="4">
        <v>10</v>
      </c>
      <c r="AH417" s="4">
        <v>28</v>
      </c>
      <c r="AI417" s="4">
        <v>31</v>
      </c>
      <c r="AJ417" s="4">
        <v>191</v>
      </c>
      <c r="AK417" s="4">
        <v>188</v>
      </c>
      <c r="AL417" s="4">
        <v>3.5</v>
      </c>
      <c r="AM417" s="4">
        <v>195</v>
      </c>
      <c r="AN417" s="4" t="s">
        <v>155</v>
      </c>
      <c r="AO417" s="4">
        <v>1</v>
      </c>
      <c r="AP417" s="5">
        <v>0.86592592592592599</v>
      </c>
      <c r="AQ417" s="4">
        <v>47.158557999999999</v>
      </c>
      <c r="AR417" s="4">
        <v>-88.484331999999995</v>
      </c>
      <c r="AS417" s="4">
        <v>310.7</v>
      </c>
      <c r="AT417" s="4">
        <v>18.600000000000001</v>
      </c>
      <c r="AU417" s="4">
        <v>12</v>
      </c>
      <c r="AV417" s="4">
        <v>9</v>
      </c>
      <c r="AW417" s="4" t="s">
        <v>423</v>
      </c>
      <c r="AX417" s="4">
        <v>1.3291999999999999</v>
      </c>
      <c r="AY417" s="4">
        <v>2.1168</v>
      </c>
      <c r="AZ417" s="4">
        <v>2.6751999999999998</v>
      </c>
      <c r="BA417" s="4">
        <v>13.836</v>
      </c>
      <c r="BB417" s="4">
        <v>37.68</v>
      </c>
      <c r="BC417" s="4">
        <v>2.72</v>
      </c>
      <c r="BD417" s="4">
        <v>4.3890000000000002</v>
      </c>
      <c r="BE417" s="4">
        <v>3094.1370000000002</v>
      </c>
      <c r="BF417" s="4">
        <v>4.1680000000000001</v>
      </c>
      <c r="BG417" s="4">
        <v>20.817</v>
      </c>
      <c r="BH417" s="4">
        <v>9.7420000000000009</v>
      </c>
      <c r="BI417" s="4">
        <v>30.559000000000001</v>
      </c>
      <c r="BJ417" s="4">
        <v>18.018999999999998</v>
      </c>
      <c r="BK417" s="4">
        <v>8.4320000000000004</v>
      </c>
      <c r="BL417" s="4">
        <v>26.451000000000001</v>
      </c>
      <c r="BM417" s="4">
        <v>0</v>
      </c>
      <c r="BQ417" s="4">
        <v>6069.0529999999999</v>
      </c>
      <c r="BR417" s="4">
        <v>9.8402000000000003E-2</v>
      </c>
      <c r="BS417" s="4">
        <v>-5</v>
      </c>
      <c r="BT417" s="4">
        <v>1.082044</v>
      </c>
      <c r="BU417" s="4">
        <v>2.4046989999999999</v>
      </c>
      <c r="BV417" s="4">
        <v>21.857289000000002</v>
      </c>
    </row>
    <row r="418" spans="1:74" x14ac:dyDescent="0.25">
      <c r="A418" s="2">
        <v>42801</v>
      </c>
      <c r="B418" s="3">
        <v>0.65759071759259258</v>
      </c>
      <c r="C418" s="4">
        <v>7.0389999999999997</v>
      </c>
      <c r="D418" s="4">
        <v>1.14E-2</v>
      </c>
      <c r="E418" s="4">
        <v>113.820598</v>
      </c>
      <c r="F418" s="4">
        <v>365.3</v>
      </c>
      <c r="G418" s="4">
        <v>165.1</v>
      </c>
      <c r="H418" s="4">
        <v>-0.5</v>
      </c>
      <c r="J418" s="4">
        <v>13.73</v>
      </c>
      <c r="K418" s="4">
        <v>0.94550000000000001</v>
      </c>
      <c r="L418" s="4">
        <v>6.6554000000000002</v>
      </c>
      <c r="M418" s="4">
        <v>1.0800000000000001E-2</v>
      </c>
      <c r="N418" s="4">
        <v>345.40210000000002</v>
      </c>
      <c r="O418" s="4">
        <v>156.13990000000001</v>
      </c>
      <c r="P418" s="4">
        <v>501.5</v>
      </c>
      <c r="Q418" s="4">
        <v>298.88229999999999</v>
      </c>
      <c r="R418" s="4">
        <v>135.1105</v>
      </c>
      <c r="S418" s="4">
        <v>434</v>
      </c>
      <c r="T418" s="4">
        <v>0</v>
      </c>
      <c r="W418" s="4">
        <v>0</v>
      </c>
      <c r="X418" s="4">
        <v>12.981</v>
      </c>
      <c r="Y418" s="4">
        <v>11.8</v>
      </c>
      <c r="Z418" s="4">
        <v>810</v>
      </c>
      <c r="AA418" s="4">
        <v>826</v>
      </c>
      <c r="AB418" s="4">
        <v>846</v>
      </c>
      <c r="AC418" s="4">
        <v>31</v>
      </c>
      <c r="AD418" s="4">
        <v>17.350000000000001</v>
      </c>
      <c r="AE418" s="4">
        <v>0.4</v>
      </c>
      <c r="AF418" s="4">
        <v>958</v>
      </c>
      <c r="AG418" s="4">
        <v>10</v>
      </c>
      <c r="AH418" s="4">
        <v>28</v>
      </c>
      <c r="AI418" s="4">
        <v>31</v>
      </c>
      <c r="AJ418" s="4">
        <v>191</v>
      </c>
      <c r="AK418" s="4">
        <v>188.8</v>
      </c>
      <c r="AL418" s="4">
        <v>3.5</v>
      </c>
      <c r="AM418" s="4">
        <v>195</v>
      </c>
      <c r="AN418" s="4" t="s">
        <v>155</v>
      </c>
      <c r="AO418" s="4">
        <v>1</v>
      </c>
      <c r="AP418" s="5">
        <v>0.86593749999999992</v>
      </c>
      <c r="AQ418" s="4">
        <v>47.158596000000003</v>
      </c>
      <c r="AR418" s="4">
        <v>-88.484247999999994</v>
      </c>
      <c r="AS418" s="4">
        <v>310.5</v>
      </c>
      <c r="AT418" s="4">
        <v>17.399999999999999</v>
      </c>
      <c r="AU418" s="4">
        <v>12</v>
      </c>
      <c r="AV418" s="4">
        <v>9</v>
      </c>
      <c r="AW418" s="4" t="s">
        <v>423</v>
      </c>
      <c r="AX418" s="4">
        <v>1.2354000000000001</v>
      </c>
      <c r="AY418" s="4">
        <v>1.7416</v>
      </c>
      <c r="AZ418" s="4">
        <v>2.077</v>
      </c>
      <c r="BA418" s="4">
        <v>13.836</v>
      </c>
      <c r="BB418" s="4">
        <v>29.61</v>
      </c>
      <c r="BC418" s="4">
        <v>2.14</v>
      </c>
      <c r="BD418" s="4">
        <v>5.7670000000000003</v>
      </c>
      <c r="BE418" s="4">
        <v>3090.7570000000001</v>
      </c>
      <c r="BF418" s="4">
        <v>3.181</v>
      </c>
      <c r="BG418" s="4">
        <v>16.797999999999998</v>
      </c>
      <c r="BH418" s="4">
        <v>7.5940000000000003</v>
      </c>
      <c r="BI418" s="4">
        <v>24.390999999999998</v>
      </c>
      <c r="BJ418" s="4">
        <v>14.536</v>
      </c>
      <c r="BK418" s="4">
        <v>6.5709999999999997</v>
      </c>
      <c r="BL418" s="4">
        <v>21.106000000000002</v>
      </c>
      <c r="BM418" s="4">
        <v>0</v>
      </c>
      <c r="BQ418" s="4">
        <v>4383.3090000000002</v>
      </c>
      <c r="BR418" s="4">
        <v>0.119522</v>
      </c>
      <c r="BS418" s="4">
        <v>-5</v>
      </c>
      <c r="BT418" s="4">
        <v>1.082239</v>
      </c>
      <c r="BU418" s="4">
        <v>2.9208189999999998</v>
      </c>
      <c r="BV418" s="4">
        <v>21.861228000000001</v>
      </c>
    </row>
    <row r="419" spans="1:74" x14ac:dyDescent="0.25">
      <c r="A419" s="2">
        <v>42801</v>
      </c>
      <c r="B419" s="3">
        <v>0.65760229166666673</v>
      </c>
      <c r="C419" s="4">
        <v>8.5169999999999995</v>
      </c>
      <c r="D419" s="4">
        <v>1.2800000000000001E-2</v>
      </c>
      <c r="E419" s="4">
        <v>127.97402599999999</v>
      </c>
      <c r="F419" s="4">
        <v>388.4</v>
      </c>
      <c r="G419" s="4">
        <v>172.2</v>
      </c>
      <c r="H419" s="4">
        <v>-2.8</v>
      </c>
      <c r="J419" s="4">
        <v>12.45</v>
      </c>
      <c r="K419" s="4">
        <v>0.93379999999999996</v>
      </c>
      <c r="L419" s="4">
        <v>7.9531000000000001</v>
      </c>
      <c r="M419" s="4">
        <v>1.1900000000000001E-2</v>
      </c>
      <c r="N419" s="4">
        <v>362.65140000000002</v>
      </c>
      <c r="O419" s="4">
        <v>160.83070000000001</v>
      </c>
      <c r="P419" s="4">
        <v>523.5</v>
      </c>
      <c r="Q419" s="4">
        <v>313.80840000000001</v>
      </c>
      <c r="R419" s="4">
        <v>139.1696</v>
      </c>
      <c r="S419" s="4">
        <v>453</v>
      </c>
      <c r="T419" s="4">
        <v>0</v>
      </c>
      <c r="W419" s="4">
        <v>0</v>
      </c>
      <c r="X419" s="4">
        <v>11.623200000000001</v>
      </c>
      <c r="Y419" s="4">
        <v>11.8</v>
      </c>
      <c r="Z419" s="4">
        <v>812</v>
      </c>
      <c r="AA419" s="4">
        <v>827</v>
      </c>
      <c r="AB419" s="4">
        <v>848</v>
      </c>
      <c r="AC419" s="4">
        <v>31</v>
      </c>
      <c r="AD419" s="4">
        <v>17.350000000000001</v>
      </c>
      <c r="AE419" s="4">
        <v>0.4</v>
      </c>
      <c r="AF419" s="4">
        <v>958</v>
      </c>
      <c r="AG419" s="4">
        <v>10</v>
      </c>
      <c r="AH419" s="4">
        <v>28</v>
      </c>
      <c r="AI419" s="4">
        <v>31</v>
      </c>
      <c r="AJ419" s="4">
        <v>191</v>
      </c>
      <c r="AK419" s="4">
        <v>188.2</v>
      </c>
      <c r="AL419" s="4">
        <v>3.4</v>
      </c>
      <c r="AM419" s="4">
        <v>195.2</v>
      </c>
      <c r="AN419" s="4" t="s">
        <v>155</v>
      </c>
      <c r="AO419" s="4">
        <v>1</v>
      </c>
      <c r="AP419" s="5">
        <v>0.86594907407407407</v>
      </c>
      <c r="AQ419" s="4">
        <v>47.158645</v>
      </c>
      <c r="AR419" s="4">
        <v>-88.484178</v>
      </c>
      <c r="AS419" s="4">
        <v>310.2</v>
      </c>
      <c r="AT419" s="4">
        <v>17.7</v>
      </c>
      <c r="AU419" s="4">
        <v>12</v>
      </c>
      <c r="AV419" s="4">
        <v>8</v>
      </c>
      <c r="AW419" s="4" t="s">
        <v>424</v>
      </c>
      <c r="AX419" s="4">
        <v>1.3353999999999999</v>
      </c>
      <c r="AY419" s="4">
        <v>2</v>
      </c>
      <c r="AZ419" s="4">
        <v>2.4354</v>
      </c>
      <c r="BA419" s="4">
        <v>13.836</v>
      </c>
      <c r="BB419" s="4">
        <v>24.62</v>
      </c>
      <c r="BC419" s="4">
        <v>1.78</v>
      </c>
      <c r="BD419" s="4">
        <v>7.093</v>
      </c>
      <c r="BE419" s="4">
        <v>3088.0819999999999</v>
      </c>
      <c r="BF419" s="4">
        <v>2.9529999999999998</v>
      </c>
      <c r="BG419" s="4">
        <v>14.746</v>
      </c>
      <c r="BH419" s="4">
        <v>6.54</v>
      </c>
      <c r="BI419" s="4">
        <v>21.286000000000001</v>
      </c>
      <c r="BJ419" s="4">
        <v>12.76</v>
      </c>
      <c r="BK419" s="4">
        <v>5.6589999999999998</v>
      </c>
      <c r="BL419" s="4">
        <v>18.419</v>
      </c>
      <c r="BM419" s="4">
        <v>0</v>
      </c>
      <c r="BQ419" s="4">
        <v>3281.5509999999999</v>
      </c>
      <c r="BR419" s="4">
        <v>0.201346</v>
      </c>
      <c r="BS419" s="4">
        <v>-5</v>
      </c>
      <c r="BT419" s="4">
        <v>1.0781989999999999</v>
      </c>
      <c r="BU419" s="4">
        <v>4.9203849999999996</v>
      </c>
      <c r="BV419" s="4">
        <v>21.779616000000001</v>
      </c>
    </row>
    <row r="420" spans="1:74" x14ac:dyDescent="0.25">
      <c r="A420" s="2">
        <v>42801</v>
      </c>
      <c r="B420" s="3">
        <v>0.65761386574074077</v>
      </c>
      <c r="C420" s="4">
        <v>9.6460000000000008</v>
      </c>
      <c r="D420" s="4">
        <v>5.0000000000000001E-3</v>
      </c>
      <c r="E420" s="4">
        <v>50.051948000000003</v>
      </c>
      <c r="F420" s="4">
        <v>401.7</v>
      </c>
      <c r="G420" s="4">
        <v>176.3</v>
      </c>
      <c r="H420" s="4">
        <v>0</v>
      </c>
      <c r="J420" s="4">
        <v>10.06</v>
      </c>
      <c r="K420" s="4">
        <v>0.92510000000000003</v>
      </c>
      <c r="L420" s="4">
        <v>8.9231999999999996</v>
      </c>
      <c r="M420" s="4">
        <v>4.5999999999999999E-3</v>
      </c>
      <c r="N420" s="4">
        <v>371.59930000000003</v>
      </c>
      <c r="O420" s="4">
        <v>163.10810000000001</v>
      </c>
      <c r="P420" s="4">
        <v>534.70000000000005</v>
      </c>
      <c r="Q420" s="4">
        <v>321.55119999999999</v>
      </c>
      <c r="R420" s="4">
        <v>141.14019999999999</v>
      </c>
      <c r="S420" s="4">
        <v>462.7</v>
      </c>
      <c r="T420" s="4">
        <v>0</v>
      </c>
      <c r="W420" s="4">
        <v>0</v>
      </c>
      <c r="X420" s="4">
        <v>9.3059999999999992</v>
      </c>
      <c r="Y420" s="4">
        <v>11.9</v>
      </c>
      <c r="Z420" s="4">
        <v>812</v>
      </c>
      <c r="AA420" s="4">
        <v>827</v>
      </c>
      <c r="AB420" s="4">
        <v>850</v>
      </c>
      <c r="AC420" s="4">
        <v>31</v>
      </c>
      <c r="AD420" s="4">
        <v>17.350000000000001</v>
      </c>
      <c r="AE420" s="4">
        <v>0.4</v>
      </c>
      <c r="AF420" s="4">
        <v>958</v>
      </c>
      <c r="AG420" s="4">
        <v>10</v>
      </c>
      <c r="AH420" s="4">
        <v>28</v>
      </c>
      <c r="AI420" s="4">
        <v>31</v>
      </c>
      <c r="AJ420" s="4">
        <v>191</v>
      </c>
      <c r="AK420" s="4">
        <v>188</v>
      </c>
      <c r="AL420" s="4">
        <v>3.4</v>
      </c>
      <c r="AM420" s="4">
        <v>195.6</v>
      </c>
      <c r="AN420" s="4" t="s">
        <v>155</v>
      </c>
      <c r="AO420" s="4">
        <v>1</v>
      </c>
      <c r="AP420" s="5">
        <v>0.86596064814814822</v>
      </c>
      <c r="AQ420" s="4">
        <v>47.158698000000001</v>
      </c>
      <c r="AR420" s="4">
        <v>-88.484112999999994</v>
      </c>
      <c r="AS420" s="4">
        <v>309.89999999999998</v>
      </c>
      <c r="AT420" s="4">
        <v>18.399999999999999</v>
      </c>
      <c r="AU420" s="4">
        <v>12</v>
      </c>
      <c r="AV420" s="4">
        <v>8</v>
      </c>
      <c r="AW420" s="4" t="s">
        <v>424</v>
      </c>
      <c r="AX420" s="4">
        <v>1.4354</v>
      </c>
      <c r="AY420" s="4">
        <v>1.6459999999999999</v>
      </c>
      <c r="AZ420" s="4">
        <v>2.5</v>
      </c>
      <c r="BA420" s="4">
        <v>13.836</v>
      </c>
      <c r="BB420" s="4">
        <v>21.87</v>
      </c>
      <c r="BC420" s="4">
        <v>1.58</v>
      </c>
      <c r="BD420" s="4">
        <v>8.0950000000000006</v>
      </c>
      <c r="BE420" s="4">
        <v>3089.444</v>
      </c>
      <c r="BF420" s="4">
        <v>1.02</v>
      </c>
      <c r="BG420" s="4">
        <v>13.473000000000001</v>
      </c>
      <c r="BH420" s="4">
        <v>5.9139999999999997</v>
      </c>
      <c r="BI420" s="4">
        <v>19.387</v>
      </c>
      <c r="BJ420" s="4">
        <v>11.659000000000001</v>
      </c>
      <c r="BK420" s="4">
        <v>5.117</v>
      </c>
      <c r="BL420" s="4">
        <v>16.776</v>
      </c>
      <c r="BM420" s="4">
        <v>0</v>
      </c>
      <c r="BQ420" s="4">
        <v>2342.7109999999998</v>
      </c>
      <c r="BR420" s="4">
        <v>0.230043</v>
      </c>
      <c r="BS420" s="4">
        <v>-5</v>
      </c>
      <c r="BT420" s="4">
        <v>1.0800430000000001</v>
      </c>
      <c r="BU420" s="4">
        <v>5.621677</v>
      </c>
      <c r="BV420" s="4">
        <v>21.816869000000001</v>
      </c>
    </row>
    <row r="421" spans="1:74" x14ac:dyDescent="0.25">
      <c r="A421" s="2">
        <v>42801</v>
      </c>
      <c r="B421" s="3">
        <v>0.65762543981481481</v>
      </c>
      <c r="C421" s="4">
        <v>10.319000000000001</v>
      </c>
      <c r="D421" s="4">
        <v>7.4999999999999997E-3</v>
      </c>
      <c r="E421" s="4">
        <v>75.349025999999995</v>
      </c>
      <c r="F421" s="4">
        <v>405</v>
      </c>
      <c r="G421" s="4">
        <v>175</v>
      </c>
      <c r="H421" s="4">
        <v>0</v>
      </c>
      <c r="J421" s="4">
        <v>8.5399999999999991</v>
      </c>
      <c r="K421" s="4">
        <v>0.92</v>
      </c>
      <c r="L421" s="4">
        <v>9.4933999999999994</v>
      </c>
      <c r="M421" s="4">
        <v>6.8999999999999999E-3</v>
      </c>
      <c r="N421" s="4">
        <v>372.5985</v>
      </c>
      <c r="O421" s="4">
        <v>160.99940000000001</v>
      </c>
      <c r="P421" s="4">
        <v>533.6</v>
      </c>
      <c r="Q421" s="4">
        <v>322.41579999999999</v>
      </c>
      <c r="R421" s="4">
        <v>139.31549999999999</v>
      </c>
      <c r="S421" s="4">
        <v>461.7</v>
      </c>
      <c r="T421" s="4">
        <v>0</v>
      </c>
      <c r="W421" s="4">
        <v>0</v>
      </c>
      <c r="X421" s="4">
        <v>7.8536000000000001</v>
      </c>
      <c r="Y421" s="4">
        <v>11.8</v>
      </c>
      <c r="Z421" s="4">
        <v>812</v>
      </c>
      <c r="AA421" s="4">
        <v>829</v>
      </c>
      <c r="AB421" s="4">
        <v>849</v>
      </c>
      <c r="AC421" s="4">
        <v>31</v>
      </c>
      <c r="AD421" s="4">
        <v>17.350000000000001</v>
      </c>
      <c r="AE421" s="4">
        <v>0.4</v>
      </c>
      <c r="AF421" s="4">
        <v>958</v>
      </c>
      <c r="AG421" s="4">
        <v>10</v>
      </c>
      <c r="AH421" s="4">
        <v>28</v>
      </c>
      <c r="AI421" s="4">
        <v>31</v>
      </c>
      <c r="AJ421" s="4">
        <v>191</v>
      </c>
      <c r="AK421" s="4">
        <v>188</v>
      </c>
      <c r="AL421" s="4">
        <v>3.5</v>
      </c>
      <c r="AM421" s="4">
        <v>195.9</v>
      </c>
      <c r="AN421" s="4" t="s">
        <v>155</v>
      </c>
      <c r="AO421" s="4">
        <v>1</v>
      </c>
      <c r="AP421" s="5">
        <v>0.86597222222222225</v>
      </c>
      <c r="AQ421" s="4">
        <v>47.158768000000002</v>
      </c>
      <c r="AR421" s="4">
        <v>-88.484063000000006</v>
      </c>
      <c r="AS421" s="4">
        <v>309.7</v>
      </c>
      <c r="AT421" s="4">
        <v>19.2</v>
      </c>
      <c r="AU421" s="4">
        <v>12</v>
      </c>
      <c r="AV421" s="4">
        <v>8</v>
      </c>
      <c r="AW421" s="4" t="s">
        <v>424</v>
      </c>
      <c r="AX421" s="4">
        <v>1.4645999999999999</v>
      </c>
      <c r="AY421" s="4">
        <v>1.0708</v>
      </c>
      <c r="AZ421" s="4">
        <v>2.5354000000000001</v>
      </c>
      <c r="BA421" s="4">
        <v>13.836</v>
      </c>
      <c r="BB421" s="4">
        <v>20.49</v>
      </c>
      <c r="BC421" s="4">
        <v>1.48</v>
      </c>
      <c r="BD421" s="4">
        <v>8.6959999999999997</v>
      </c>
      <c r="BE421" s="4">
        <v>3087.9569999999999</v>
      </c>
      <c r="BF421" s="4">
        <v>1.4350000000000001</v>
      </c>
      <c r="BG421" s="4">
        <v>12.692</v>
      </c>
      <c r="BH421" s="4">
        <v>5.484</v>
      </c>
      <c r="BI421" s="4">
        <v>18.175999999999998</v>
      </c>
      <c r="BJ421" s="4">
        <v>10.983000000000001</v>
      </c>
      <c r="BK421" s="4">
        <v>4.7460000000000004</v>
      </c>
      <c r="BL421" s="4">
        <v>15.728</v>
      </c>
      <c r="BM421" s="4">
        <v>0</v>
      </c>
      <c r="BQ421" s="4">
        <v>1857.4649999999999</v>
      </c>
      <c r="BR421" s="4">
        <v>0.164793</v>
      </c>
      <c r="BS421" s="4">
        <v>-5</v>
      </c>
      <c r="BT421" s="4">
        <v>1.0802389999999999</v>
      </c>
      <c r="BU421" s="4">
        <v>4.0271290000000004</v>
      </c>
      <c r="BV421" s="4">
        <v>21.820827999999999</v>
      </c>
    </row>
    <row r="422" spans="1:74" x14ac:dyDescent="0.25">
      <c r="A422" s="2">
        <v>42801</v>
      </c>
      <c r="B422" s="3">
        <v>0.65763701388888884</v>
      </c>
      <c r="C422" s="4">
        <v>10.282999999999999</v>
      </c>
      <c r="D422" s="4">
        <v>4.7000000000000002E-3</v>
      </c>
      <c r="E422" s="4">
        <v>47.042017000000001</v>
      </c>
      <c r="F422" s="4">
        <v>402.4</v>
      </c>
      <c r="G422" s="4">
        <v>173.2</v>
      </c>
      <c r="H422" s="4">
        <v>1.8</v>
      </c>
      <c r="J422" s="4">
        <v>7.2</v>
      </c>
      <c r="K422" s="4">
        <v>0.92030000000000001</v>
      </c>
      <c r="L422" s="4">
        <v>9.4632000000000005</v>
      </c>
      <c r="M422" s="4">
        <v>4.3E-3</v>
      </c>
      <c r="N422" s="4">
        <v>370.36130000000003</v>
      </c>
      <c r="O422" s="4">
        <v>159.4152</v>
      </c>
      <c r="P422" s="4">
        <v>529.79999999999995</v>
      </c>
      <c r="Q422" s="4">
        <v>320.47989999999999</v>
      </c>
      <c r="R422" s="4">
        <v>137.94470000000001</v>
      </c>
      <c r="S422" s="4">
        <v>458.4</v>
      </c>
      <c r="T422" s="4">
        <v>1.8426</v>
      </c>
      <c r="W422" s="4">
        <v>0</v>
      </c>
      <c r="X422" s="4">
        <v>6.6230000000000002</v>
      </c>
      <c r="Y422" s="4">
        <v>11.9</v>
      </c>
      <c r="Z422" s="4">
        <v>812</v>
      </c>
      <c r="AA422" s="4">
        <v>829</v>
      </c>
      <c r="AB422" s="4">
        <v>849</v>
      </c>
      <c r="AC422" s="4">
        <v>31</v>
      </c>
      <c r="AD422" s="4">
        <v>17.350000000000001</v>
      </c>
      <c r="AE422" s="4">
        <v>0.4</v>
      </c>
      <c r="AF422" s="4">
        <v>958</v>
      </c>
      <c r="AG422" s="4">
        <v>10</v>
      </c>
      <c r="AH422" s="4">
        <v>28</v>
      </c>
      <c r="AI422" s="4">
        <v>31</v>
      </c>
      <c r="AJ422" s="4">
        <v>191</v>
      </c>
      <c r="AK422" s="4">
        <v>188</v>
      </c>
      <c r="AL422" s="4">
        <v>3.5</v>
      </c>
      <c r="AM422" s="4">
        <v>196</v>
      </c>
      <c r="AN422" s="4" t="s">
        <v>155</v>
      </c>
      <c r="AO422" s="4">
        <v>1</v>
      </c>
      <c r="AP422" s="5">
        <v>0.86598379629629629</v>
      </c>
      <c r="AQ422" s="4">
        <v>47.158853000000001</v>
      </c>
      <c r="AR422" s="4">
        <v>-88.484029000000007</v>
      </c>
      <c r="AS422" s="4">
        <v>309.39999999999998</v>
      </c>
      <c r="AT422" s="4">
        <v>21.5</v>
      </c>
      <c r="AU422" s="4">
        <v>12</v>
      </c>
      <c r="AV422" s="4">
        <v>8</v>
      </c>
      <c r="AW422" s="4" t="s">
        <v>424</v>
      </c>
      <c r="AX422" s="4">
        <v>1.2938000000000001</v>
      </c>
      <c r="AY422" s="4">
        <v>1.2</v>
      </c>
      <c r="AZ422" s="4">
        <v>2.3521999999999998</v>
      </c>
      <c r="BA422" s="4">
        <v>13.836</v>
      </c>
      <c r="BB422" s="4">
        <v>20.57</v>
      </c>
      <c r="BC422" s="4">
        <v>1.49</v>
      </c>
      <c r="BD422" s="4">
        <v>8.66</v>
      </c>
      <c r="BE422" s="4">
        <v>3088.7840000000001</v>
      </c>
      <c r="BF422" s="4">
        <v>0.89900000000000002</v>
      </c>
      <c r="BG422" s="4">
        <v>12.659000000000001</v>
      </c>
      <c r="BH422" s="4">
        <v>5.4489999999999998</v>
      </c>
      <c r="BI422" s="4">
        <v>18.108000000000001</v>
      </c>
      <c r="BJ422" s="4">
        <v>10.954000000000001</v>
      </c>
      <c r="BK422" s="4">
        <v>4.7149999999999999</v>
      </c>
      <c r="BL422" s="4">
        <v>15.669</v>
      </c>
      <c r="BM422" s="4">
        <v>1.95E-2</v>
      </c>
      <c r="BQ422" s="4">
        <v>1571.8030000000001</v>
      </c>
      <c r="BR422" s="4">
        <v>0.251301</v>
      </c>
      <c r="BS422" s="4">
        <v>-5</v>
      </c>
      <c r="BT422" s="4">
        <v>1.0822830000000001</v>
      </c>
      <c r="BU422" s="4">
        <v>6.1411680000000004</v>
      </c>
      <c r="BV422" s="4">
        <v>21.862117000000001</v>
      </c>
    </row>
    <row r="423" spans="1:74" x14ac:dyDescent="0.25">
      <c r="A423" s="2">
        <v>42801</v>
      </c>
      <c r="B423" s="3">
        <v>0.65764858796296299</v>
      </c>
      <c r="C423" s="4">
        <v>9.0879999999999992</v>
      </c>
      <c r="D423" s="4">
        <v>4.0000000000000001E-3</v>
      </c>
      <c r="E423" s="4">
        <v>39.958298999999997</v>
      </c>
      <c r="F423" s="4">
        <v>396.8</v>
      </c>
      <c r="G423" s="4">
        <v>171</v>
      </c>
      <c r="H423" s="4">
        <v>3.2</v>
      </c>
      <c r="J423" s="4">
        <v>6.2</v>
      </c>
      <c r="K423" s="4">
        <v>0.9294</v>
      </c>
      <c r="L423" s="4">
        <v>8.4471000000000007</v>
      </c>
      <c r="M423" s="4">
        <v>3.7000000000000002E-3</v>
      </c>
      <c r="N423" s="4">
        <v>368.77749999999997</v>
      </c>
      <c r="O423" s="4">
        <v>158.9348</v>
      </c>
      <c r="P423" s="4">
        <v>527.70000000000005</v>
      </c>
      <c r="Q423" s="4">
        <v>319.10939999999999</v>
      </c>
      <c r="R423" s="4">
        <v>137.52889999999999</v>
      </c>
      <c r="S423" s="4">
        <v>456.6</v>
      </c>
      <c r="T423" s="4">
        <v>3.1589999999999998</v>
      </c>
      <c r="W423" s="4">
        <v>0</v>
      </c>
      <c r="X423" s="4">
        <v>5.7625000000000002</v>
      </c>
      <c r="Y423" s="4">
        <v>11.9</v>
      </c>
      <c r="Z423" s="4">
        <v>812</v>
      </c>
      <c r="AA423" s="4">
        <v>828</v>
      </c>
      <c r="AB423" s="4">
        <v>851</v>
      </c>
      <c r="AC423" s="4">
        <v>31</v>
      </c>
      <c r="AD423" s="4">
        <v>17.350000000000001</v>
      </c>
      <c r="AE423" s="4">
        <v>0.4</v>
      </c>
      <c r="AF423" s="4">
        <v>958</v>
      </c>
      <c r="AG423" s="4">
        <v>10</v>
      </c>
      <c r="AH423" s="4">
        <v>28</v>
      </c>
      <c r="AI423" s="4">
        <v>31</v>
      </c>
      <c r="AJ423" s="4">
        <v>191</v>
      </c>
      <c r="AK423" s="4">
        <v>187.2</v>
      </c>
      <c r="AL423" s="4">
        <v>3.5</v>
      </c>
      <c r="AM423" s="4">
        <v>196</v>
      </c>
      <c r="AN423" s="4" t="s">
        <v>155</v>
      </c>
      <c r="AO423" s="4">
        <v>1</v>
      </c>
      <c r="AP423" s="5">
        <v>0.86599537037037033</v>
      </c>
      <c r="AQ423" s="4">
        <v>47.158949</v>
      </c>
      <c r="AR423" s="4">
        <v>-88.484014999999999</v>
      </c>
      <c r="AS423" s="4">
        <v>309.2</v>
      </c>
      <c r="AT423" s="4">
        <v>23.5</v>
      </c>
      <c r="AU423" s="4">
        <v>12</v>
      </c>
      <c r="AV423" s="4">
        <v>8</v>
      </c>
      <c r="AW423" s="4" t="s">
        <v>424</v>
      </c>
      <c r="AX423" s="4">
        <v>1.1000000000000001</v>
      </c>
      <c r="AY423" s="4">
        <v>1.2353289999999999</v>
      </c>
      <c r="AZ423" s="4">
        <v>1.9</v>
      </c>
      <c r="BA423" s="4">
        <v>13.836</v>
      </c>
      <c r="BB423" s="4">
        <v>23.16</v>
      </c>
      <c r="BC423" s="4">
        <v>1.67</v>
      </c>
      <c r="BD423" s="4">
        <v>7.5910000000000002</v>
      </c>
      <c r="BE423" s="4">
        <v>3090.355</v>
      </c>
      <c r="BF423" s="4">
        <v>0.86499999999999999</v>
      </c>
      <c r="BG423" s="4">
        <v>14.129</v>
      </c>
      <c r="BH423" s="4">
        <v>6.0890000000000004</v>
      </c>
      <c r="BI423" s="4">
        <v>20.218</v>
      </c>
      <c r="BJ423" s="4">
        <v>12.226000000000001</v>
      </c>
      <c r="BK423" s="4">
        <v>5.2690000000000001</v>
      </c>
      <c r="BL423" s="4">
        <v>17.495000000000001</v>
      </c>
      <c r="BM423" s="4">
        <v>3.7600000000000001E-2</v>
      </c>
      <c r="BQ423" s="4">
        <v>1532.904</v>
      </c>
      <c r="BR423" s="4">
        <v>0.25532100000000002</v>
      </c>
      <c r="BS423" s="4">
        <v>-5</v>
      </c>
      <c r="BT423" s="4">
        <v>1.083761</v>
      </c>
      <c r="BU423" s="4">
        <v>6.2394069999999999</v>
      </c>
      <c r="BV423" s="4">
        <v>21.891971999999999</v>
      </c>
    </row>
    <row r="424" spans="1:74" x14ac:dyDescent="0.25">
      <c r="A424" s="2">
        <v>42801</v>
      </c>
      <c r="B424" s="3">
        <v>0.65766016203703703</v>
      </c>
      <c r="C424" s="4">
        <v>9.7200000000000006</v>
      </c>
      <c r="D424" s="4">
        <v>8.0000000000000002E-3</v>
      </c>
      <c r="E424" s="4">
        <v>79.787582</v>
      </c>
      <c r="F424" s="4">
        <v>391.9</v>
      </c>
      <c r="G424" s="4">
        <v>177</v>
      </c>
      <c r="H424" s="4">
        <v>0.3</v>
      </c>
      <c r="J424" s="4">
        <v>6.95</v>
      </c>
      <c r="K424" s="4">
        <v>0.92449999999999999</v>
      </c>
      <c r="L424" s="4">
        <v>8.9865999999999993</v>
      </c>
      <c r="M424" s="4">
        <v>7.4000000000000003E-3</v>
      </c>
      <c r="N424" s="4">
        <v>362.29450000000003</v>
      </c>
      <c r="O424" s="4">
        <v>163.64529999999999</v>
      </c>
      <c r="P424" s="4">
        <v>525.9</v>
      </c>
      <c r="Q424" s="4">
        <v>313.81319999999999</v>
      </c>
      <c r="R424" s="4">
        <v>141.7467</v>
      </c>
      <c r="S424" s="4">
        <v>455.6</v>
      </c>
      <c r="T424" s="4">
        <v>0.30099999999999999</v>
      </c>
      <c r="W424" s="4">
        <v>0</v>
      </c>
      <c r="X424" s="4">
        <v>6.4290000000000003</v>
      </c>
      <c r="Y424" s="4">
        <v>11.9</v>
      </c>
      <c r="Z424" s="4">
        <v>811</v>
      </c>
      <c r="AA424" s="4">
        <v>827</v>
      </c>
      <c r="AB424" s="4">
        <v>849</v>
      </c>
      <c r="AC424" s="4">
        <v>31.8</v>
      </c>
      <c r="AD424" s="4">
        <v>17.78</v>
      </c>
      <c r="AE424" s="4">
        <v>0.41</v>
      </c>
      <c r="AF424" s="4">
        <v>958</v>
      </c>
      <c r="AG424" s="4">
        <v>10</v>
      </c>
      <c r="AH424" s="4">
        <v>28</v>
      </c>
      <c r="AI424" s="4">
        <v>31</v>
      </c>
      <c r="AJ424" s="4">
        <v>191</v>
      </c>
      <c r="AK424" s="4">
        <v>187.8</v>
      </c>
      <c r="AL424" s="4">
        <v>3.7</v>
      </c>
      <c r="AM424" s="4">
        <v>196</v>
      </c>
      <c r="AN424" s="4" t="s">
        <v>155</v>
      </c>
      <c r="AO424" s="4">
        <v>1</v>
      </c>
      <c r="AP424" s="5">
        <v>0.86600694444444448</v>
      </c>
      <c r="AQ424" s="4">
        <v>47.159053</v>
      </c>
      <c r="AR424" s="4">
        <v>-88.484019000000004</v>
      </c>
      <c r="AS424" s="4">
        <v>309</v>
      </c>
      <c r="AT424" s="4">
        <v>25.1</v>
      </c>
      <c r="AU424" s="4">
        <v>12</v>
      </c>
      <c r="AV424" s="4">
        <v>8</v>
      </c>
      <c r="AW424" s="4" t="s">
        <v>424</v>
      </c>
      <c r="AX424" s="4">
        <v>1.1000000000000001</v>
      </c>
      <c r="AY424" s="4">
        <v>1.3</v>
      </c>
      <c r="AZ424" s="4">
        <v>1.9</v>
      </c>
      <c r="BA424" s="4">
        <v>13.836</v>
      </c>
      <c r="BB424" s="4">
        <v>21.7</v>
      </c>
      <c r="BC424" s="4">
        <v>1.57</v>
      </c>
      <c r="BD424" s="4">
        <v>8.1620000000000008</v>
      </c>
      <c r="BE424" s="4">
        <v>3088.3980000000001</v>
      </c>
      <c r="BF424" s="4">
        <v>1.6140000000000001</v>
      </c>
      <c r="BG424" s="4">
        <v>13.039</v>
      </c>
      <c r="BH424" s="4">
        <v>5.8890000000000002</v>
      </c>
      <c r="BI424" s="4">
        <v>18.928000000000001</v>
      </c>
      <c r="BJ424" s="4">
        <v>11.294</v>
      </c>
      <c r="BK424" s="4">
        <v>5.101</v>
      </c>
      <c r="BL424" s="4">
        <v>16.395</v>
      </c>
      <c r="BM424" s="4">
        <v>3.3999999999999998E-3</v>
      </c>
      <c r="BQ424" s="4">
        <v>1606.508</v>
      </c>
      <c r="BR424" s="4">
        <v>0.30155300000000002</v>
      </c>
      <c r="BS424" s="4">
        <v>-5</v>
      </c>
      <c r="BT424" s="4">
        <v>1.0870439999999999</v>
      </c>
      <c r="BU424" s="4">
        <v>7.3692019999999996</v>
      </c>
      <c r="BV424" s="4">
        <v>21.958289000000001</v>
      </c>
    </row>
    <row r="425" spans="1:74" x14ac:dyDescent="0.25">
      <c r="A425" s="2">
        <v>42801</v>
      </c>
      <c r="B425" s="3">
        <v>0.65767173611111118</v>
      </c>
      <c r="C425" s="4">
        <v>10.257999999999999</v>
      </c>
      <c r="D425" s="4">
        <v>4.0000000000000001E-3</v>
      </c>
      <c r="E425" s="4">
        <v>40</v>
      </c>
      <c r="F425" s="4">
        <v>387.5</v>
      </c>
      <c r="G425" s="4">
        <v>187.4</v>
      </c>
      <c r="H425" s="4">
        <v>5</v>
      </c>
      <c r="J425" s="4">
        <v>7.69</v>
      </c>
      <c r="K425" s="4">
        <v>0.92049999999999998</v>
      </c>
      <c r="L425" s="4">
        <v>9.4427000000000003</v>
      </c>
      <c r="M425" s="4">
        <v>3.7000000000000002E-3</v>
      </c>
      <c r="N425" s="4">
        <v>356.70569999999998</v>
      </c>
      <c r="O425" s="4">
        <v>172.46879999999999</v>
      </c>
      <c r="P425" s="4">
        <v>529.20000000000005</v>
      </c>
      <c r="Q425" s="4">
        <v>309.06939999999997</v>
      </c>
      <c r="R425" s="4">
        <v>149.43639999999999</v>
      </c>
      <c r="S425" s="4">
        <v>458.5</v>
      </c>
      <c r="T425" s="4">
        <v>5</v>
      </c>
      <c r="W425" s="4">
        <v>0</v>
      </c>
      <c r="X425" s="4">
        <v>7.0754999999999999</v>
      </c>
      <c r="Y425" s="4">
        <v>12</v>
      </c>
      <c r="Z425" s="4">
        <v>811</v>
      </c>
      <c r="AA425" s="4">
        <v>828</v>
      </c>
      <c r="AB425" s="4">
        <v>849</v>
      </c>
      <c r="AC425" s="4">
        <v>32</v>
      </c>
      <c r="AD425" s="4">
        <v>17.920000000000002</v>
      </c>
      <c r="AE425" s="4">
        <v>0.41</v>
      </c>
      <c r="AF425" s="4">
        <v>958</v>
      </c>
      <c r="AG425" s="4">
        <v>10</v>
      </c>
      <c r="AH425" s="4">
        <v>28</v>
      </c>
      <c r="AI425" s="4">
        <v>31</v>
      </c>
      <c r="AJ425" s="4">
        <v>191</v>
      </c>
      <c r="AK425" s="4">
        <v>188.8</v>
      </c>
      <c r="AL425" s="4">
        <v>3.9</v>
      </c>
      <c r="AM425" s="4">
        <v>196</v>
      </c>
      <c r="AN425" s="4" t="s">
        <v>155</v>
      </c>
      <c r="AO425" s="4">
        <v>1</v>
      </c>
      <c r="AP425" s="5">
        <v>0.86601851851851863</v>
      </c>
      <c r="AQ425" s="4">
        <v>47.159163999999997</v>
      </c>
      <c r="AR425" s="4">
        <v>-88.484031000000002</v>
      </c>
      <c r="AS425" s="4">
        <v>308.89999999999998</v>
      </c>
      <c r="AT425" s="4">
        <v>26.4</v>
      </c>
      <c r="AU425" s="4">
        <v>12</v>
      </c>
      <c r="AV425" s="4">
        <v>9</v>
      </c>
      <c r="AW425" s="4" t="s">
        <v>413</v>
      </c>
      <c r="AX425" s="4">
        <v>1.1000000000000001</v>
      </c>
      <c r="AY425" s="4">
        <v>1.4061999999999999</v>
      </c>
      <c r="AZ425" s="4">
        <v>1.9708000000000001</v>
      </c>
      <c r="BA425" s="4">
        <v>13.836</v>
      </c>
      <c r="BB425" s="4">
        <v>20.62</v>
      </c>
      <c r="BC425" s="4">
        <v>1.49</v>
      </c>
      <c r="BD425" s="4">
        <v>8.6319999999999997</v>
      </c>
      <c r="BE425" s="4">
        <v>3088.9160000000002</v>
      </c>
      <c r="BF425" s="4">
        <v>0.76700000000000002</v>
      </c>
      <c r="BG425" s="4">
        <v>12.22</v>
      </c>
      <c r="BH425" s="4">
        <v>5.9080000000000004</v>
      </c>
      <c r="BI425" s="4">
        <v>18.128</v>
      </c>
      <c r="BJ425" s="4">
        <v>10.587999999999999</v>
      </c>
      <c r="BK425" s="4">
        <v>5.1189999999999998</v>
      </c>
      <c r="BL425" s="4">
        <v>15.707000000000001</v>
      </c>
      <c r="BM425" s="4">
        <v>5.3100000000000001E-2</v>
      </c>
      <c r="BQ425" s="4">
        <v>1682.9369999999999</v>
      </c>
      <c r="BR425" s="4">
        <v>0.257359</v>
      </c>
      <c r="BS425" s="4">
        <v>-5</v>
      </c>
      <c r="BT425" s="4">
        <v>1.0918049999999999</v>
      </c>
      <c r="BU425" s="4">
        <v>6.2892109999999999</v>
      </c>
      <c r="BV425" s="4">
        <v>22.054461</v>
      </c>
    </row>
    <row r="426" spans="1:74" x14ac:dyDescent="0.25">
      <c r="A426" s="2">
        <v>42801</v>
      </c>
      <c r="B426" s="3">
        <v>0.65768331018518522</v>
      </c>
      <c r="C426" s="4">
        <v>10.44</v>
      </c>
      <c r="D426" s="4">
        <v>4.0000000000000001E-3</v>
      </c>
      <c r="E426" s="4">
        <v>40</v>
      </c>
      <c r="F426" s="4">
        <v>381.1</v>
      </c>
      <c r="G426" s="4">
        <v>191.7</v>
      </c>
      <c r="H426" s="4">
        <v>1.4</v>
      </c>
      <c r="J426" s="4">
        <v>6.86</v>
      </c>
      <c r="K426" s="4">
        <v>0.91920000000000002</v>
      </c>
      <c r="L426" s="4">
        <v>9.5962999999999994</v>
      </c>
      <c r="M426" s="4">
        <v>3.7000000000000002E-3</v>
      </c>
      <c r="N426" s="4">
        <v>350.27949999999998</v>
      </c>
      <c r="O426" s="4">
        <v>176.23609999999999</v>
      </c>
      <c r="P426" s="4">
        <v>526.5</v>
      </c>
      <c r="Q426" s="4">
        <v>303.50139999999999</v>
      </c>
      <c r="R426" s="4">
        <v>152.70060000000001</v>
      </c>
      <c r="S426" s="4">
        <v>456.2</v>
      </c>
      <c r="T426" s="4">
        <v>1.4389000000000001</v>
      </c>
      <c r="W426" s="4">
        <v>0</v>
      </c>
      <c r="X426" s="4">
        <v>6.3101000000000003</v>
      </c>
      <c r="Y426" s="4">
        <v>12</v>
      </c>
      <c r="Z426" s="4">
        <v>811</v>
      </c>
      <c r="AA426" s="4">
        <v>828</v>
      </c>
      <c r="AB426" s="4">
        <v>848</v>
      </c>
      <c r="AC426" s="4">
        <v>32</v>
      </c>
      <c r="AD426" s="4">
        <v>17.920000000000002</v>
      </c>
      <c r="AE426" s="4">
        <v>0.41</v>
      </c>
      <c r="AF426" s="4">
        <v>958</v>
      </c>
      <c r="AG426" s="4">
        <v>10</v>
      </c>
      <c r="AH426" s="4">
        <v>28</v>
      </c>
      <c r="AI426" s="4">
        <v>31</v>
      </c>
      <c r="AJ426" s="4">
        <v>191</v>
      </c>
      <c r="AK426" s="4">
        <v>189</v>
      </c>
      <c r="AL426" s="4">
        <v>3.9</v>
      </c>
      <c r="AM426" s="4">
        <v>196</v>
      </c>
      <c r="AN426" s="4" t="s">
        <v>155</v>
      </c>
      <c r="AO426" s="4">
        <v>1</v>
      </c>
      <c r="AP426" s="5">
        <v>0.86603009259259256</v>
      </c>
      <c r="AQ426" s="4">
        <v>47.159278</v>
      </c>
      <c r="AR426" s="4">
        <v>-88.484039999999993</v>
      </c>
      <c r="AS426" s="4">
        <v>309.10000000000002</v>
      </c>
      <c r="AT426" s="4">
        <v>27</v>
      </c>
      <c r="AU426" s="4">
        <v>12</v>
      </c>
      <c r="AV426" s="4">
        <v>9</v>
      </c>
      <c r="AW426" s="4" t="s">
        <v>413</v>
      </c>
      <c r="AX426" s="4">
        <v>1.1000000000000001</v>
      </c>
      <c r="AY426" s="4">
        <v>1.6354</v>
      </c>
      <c r="AZ426" s="4">
        <v>2.1354000000000002</v>
      </c>
      <c r="BA426" s="4">
        <v>13.836</v>
      </c>
      <c r="BB426" s="4">
        <v>20.27</v>
      </c>
      <c r="BC426" s="4">
        <v>1.47</v>
      </c>
      <c r="BD426" s="4">
        <v>8.7919999999999998</v>
      </c>
      <c r="BE426" s="4">
        <v>3088.846</v>
      </c>
      <c r="BF426" s="4">
        <v>0.753</v>
      </c>
      <c r="BG426" s="4">
        <v>11.807</v>
      </c>
      <c r="BH426" s="4">
        <v>5.9409999999999998</v>
      </c>
      <c r="BI426" s="4">
        <v>17.748000000000001</v>
      </c>
      <c r="BJ426" s="4">
        <v>10.23</v>
      </c>
      <c r="BK426" s="4">
        <v>5.1470000000000002</v>
      </c>
      <c r="BL426" s="4">
        <v>15.378</v>
      </c>
      <c r="BM426" s="4">
        <v>1.4999999999999999E-2</v>
      </c>
      <c r="BQ426" s="4">
        <v>1476.82</v>
      </c>
      <c r="BR426" s="4">
        <v>0.225824</v>
      </c>
      <c r="BS426" s="4">
        <v>-5</v>
      </c>
      <c r="BT426" s="4">
        <v>1.092239</v>
      </c>
      <c r="BU426" s="4">
        <v>5.5185740000000001</v>
      </c>
      <c r="BV426" s="4">
        <v>22.063227999999999</v>
      </c>
    </row>
    <row r="427" spans="1:74" x14ac:dyDescent="0.25">
      <c r="A427" s="2">
        <v>42801</v>
      </c>
      <c r="B427" s="3">
        <v>0.65769488425925926</v>
      </c>
      <c r="C427" s="4">
        <v>10.44</v>
      </c>
      <c r="D427" s="4">
        <v>4.0000000000000001E-3</v>
      </c>
      <c r="E427" s="4">
        <v>40</v>
      </c>
      <c r="F427" s="4">
        <v>375.5</v>
      </c>
      <c r="G427" s="4">
        <v>191.9</v>
      </c>
      <c r="H427" s="4">
        <v>1.9</v>
      </c>
      <c r="J427" s="4">
        <v>6.39</v>
      </c>
      <c r="K427" s="4">
        <v>0.91920000000000002</v>
      </c>
      <c r="L427" s="4">
        <v>9.5959000000000003</v>
      </c>
      <c r="M427" s="4">
        <v>3.7000000000000002E-3</v>
      </c>
      <c r="N427" s="4">
        <v>345.14120000000003</v>
      </c>
      <c r="O427" s="4">
        <v>176.38509999999999</v>
      </c>
      <c r="P427" s="4">
        <v>521.5</v>
      </c>
      <c r="Q427" s="4">
        <v>299.04919999999998</v>
      </c>
      <c r="R427" s="4">
        <v>152.8297</v>
      </c>
      <c r="S427" s="4">
        <v>451.9</v>
      </c>
      <c r="T427" s="4">
        <v>1.9396</v>
      </c>
      <c r="W427" s="4">
        <v>0</v>
      </c>
      <c r="X427" s="4">
        <v>5.875</v>
      </c>
      <c r="Y427" s="4">
        <v>12</v>
      </c>
      <c r="Z427" s="4">
        <v>812</v>
      </c>
      <c r="AA427" s="4">
        <v>828</v>
      </c>
      <c r="AB427" s="4">
        <v>849</v>
      </c>
      <c r="AC427" s="4">
        <v>32</v>
      </c>
      <c r="AD427" s="4">
        <v>17.920000000000002</v>
      </c>
      <c r="AE427" s="4">
        <v>0.41</v>
      </c>
      <c r="AF427" s="4">
        <v>958</v>
      </c>
      <c r="AG427" s="4">
        <v>10</v>
      </c>
      <c r="AH427" s="4">
        <v>28</v>
      </c>
      <c r="AI427" s="4">
        <v>31</v>
      </c>
      <c r="AJ427" s="4">
        <v>191</v>
      </c>
      <c r="AK427" s="4">
        <v>189</v>
      </c>
      <c r="AL427" s="4">
        <v>3.8</v>
      </c>
      <c r="AM427" s="4">
        <v>196</v>
      </c>
      <c r="AN427" s="4" t="s">
        <v>155</v>
      </c>
      <c r="AO427" s="4">
        <v>1</v>
      </c>
      <c r="AP427" s="5">
        <v>0.86604166666666671</v>
      </c>
      <c r="AQ427" s="4">
        <v>47.159390000000002</v>
      </c>
      <c r="AR427" s="4">
        <v>-88.484046000000006</v>
      </c>
      <c r="AS427" s="4">
        <v>309.3</v>
      </c>
      <c r="AT427" s="4">
        <v>27.2</v>
      </c>
      <c r="AU427" s="4">
        <v>12</v>
      </c>
      <c r="AV427" s="4">
        <v>9</v>
      </c>
      <c r="AW427" s="4" t="s">
        <v>413</v>
      </c>
      <c r="AX427" s="4">
        <v>1.1354</v>
      </c>
      <c r="AY427" s="4">
        <v>1.7354000000000001</v>
      </c>
      <c r="AZ427" s="4">
        <v>2.2353999999999998</v>
      </c>
      <c r="BA427" s="4">
        <v>13.836</v>
      </c>
      <c r="BB427" s="4">
        <v>20.27</v>
      </c>
      <c r="BC427" s="4">
        <v>1.47</v>
      </c>
      <c r="BD427" s="4">
        <v>8.7959999999999994</v>
      </c>
      <c r="BE427" s="4">
        <v>3088.83</v>
      </c>
      <c r="BF427" s="4">
        <v>0.753</v>
      </c>
      <c r="BG427" s="4">
        <v>11.634</v>
      </c>
      <c r="BH427" s="4">
        <v>5.9459999999999997</v>
      </c>
      <c r="BI427" s="4">
        <v>17.579999999999998</v>
      </c>
      <c r="BJ427" s="4">
        <v>10.081</v>
      </c>
      <c r="BK427" s="4">
        <v>5.1520000000000001</v>
      </c>
      <c r="BL427" s="4">
        <v>15.231999999999999</v>
      </c>
      <c r="BM427" s="4">
        <v>2.0299999999999999E-2</v>
      </c>
      <c r="BQ427" s="4">
        <v>1375.0360000000001</v>
      </c>
      <c r="BR427" s="4">
        <v>0.209063</v>
      </c>
      <c r="BS427" s="4">
        <v>-5</v>
      </c>
      <c r="BT427" s="4">
        <v>1.0912390000000001</v>
      </c>
      <c r="BU427" s="4">
        <v>5.1089770000000003</v>
      </c>
      <c r="BV427" s="4">
        <v>22.043028</v>
      </c>
    </row>
    <row r="428" spans="1:74" x14ac:dyDescent="0.25">
      <c r="A428" s="2">
        <v>42801</v>
      </c>
      <c r="B428" s="3">
        <v>0.6577064583333333</v>
      </c>
      <c r="C428" s="4">
        <v>10.384</v>
      </c>
      <c r="D428" s="4">
        <v>4.0000000000000001E-3</v>
      </c>
      <c r="E428" s="4">
        <v>40</v>
      </c>
      <c r="F428" s="4">
        <v>374.9</v>
      </c>
      <c r="G428" s="4">
        <v>191.8</v>
      </c>
      <c r="H428" s="4">
        <v>4.2</v>
      </c>
      <c r="J428" s="4">
        <v>6.23</v>
      </c>
      <c r="K428" s="4">
        <v>0.91959999999999997</v>
      </c>
      <c r="L428" s="4">
        <v>9.5488</v>
      </c>
      <c r="M428" s="4">
        <v>3.7000000000000002E-3</v>
      </c>
      <c r="N428" s="4">
        <v>344.73309999999998</v>
      </c>
      <c r="O428" s="4">
        <v>176.3717</v>
      </c>
      <c r="P428" s="4">
        <v>521.1</v>
      </c>
      <c r="Q428" s="4">
        <v>298.69560000000001</v>
      </c>
      <c r="R428" s="4">
        <v>152.81809999999999</v>
      </c>
      <c r="S428" s="4">
        <v>451.5</v>
      </c>
      <c r="T428" s="4">
        <v>4.1992000000000003</v>
      </c>
      <c r="W428" s="4">
        <v>0</v>
      </c>
      <c r="X428" s="4">
        <v>5.7319000000000004</v>
      </c>
      <c r="Y428" s="4">
        <v>12</v>
      </c>
      <c r="Z428" s="4">
        <v>811</v>
      </c>
      <c r="AA428" s="4">
        <v>828</v>
      </c>
      <c r="AB428" s="4">
        <v>848</v>
      </c>
      <c r="AC428" s="4">
        <v>32</v>
      </c>
      <c r="AD428" s="4">
        <v>17.920000000000002</v>
      </c>
      <c r="AE428" s="4">
        <v>0.41</v>
      </c>
      <c r="AF428" s="4">
        <v>958</v>
      </c>
      <c r="AG428" s="4">
        <v>10</v>
      </c>
      <c r="AH428" s="4">
        <v>28</v>
      </c>
      <c r="AI428" s="4">
        <v>31</v>
      </c>
      <c r="AJ428" s="4">
        <v>191</v>
      </c>
      <c r="AK428" s="4">
        <v>189</v>
      </c>
      <c r="AL428" s="4">
        <v>3.8</v>
      </c>
      <c r="AM428" s="4">
        <v>196</v>
      </c>
      <c r="AN428" s="4" t="s">
        <v>155</v>
      </c>
      <c r="AO428" s="4">
        <v>1</v>
      </c>
      <c r="AP428" s="5">
        <v>0.86605324074074075</v>
      </c>
      <c r="AQ428" s="4">
        <v>47.159503999999998</v>
      </c>
      <c r="AR428" s="4">
        <v>-88.484053000000003</v>
      </c>
      <c r="AS428" s="4">
        <v>309.60000000000002</v>
      </c>
      <c r="AT428" s="4">
        <v>27.6</v>
      </c>
      <c r="AU428" s="4">
        <v>12</v>
      </c>
      <c r="AV428" s="4">
        <v>9</v>
      </c>
      <c r="AW428" s="4" t="s">
        <v>413</v>
      </c>
      <c r="AX428" s="4">
        <v>1.2354000000000001</v>
      </c>
      <c r="AY428" s="4">
        <v>1.9416</v>
      </c>
      <c r="AZ428" s="4">
        <v>2.4416000000000002</v>
      </c>
      <c r="BA428" s="4">
        <v>13.836</v>
      </c>
      <c r="BB428" s="4">
        <v>20.38</v>
      </c>
      <c r="BC428" s="4">
        <v>1.47</v>
      </c>
      <c r="BD428" s="4">
        <v>8.7479999999999993</v>
      </c>
      <c r="BE428" s="4">
        <v>3088.8139999999999</v>
      </c>
      <c r="BF428" s="4">
        <v>0.75700000000000001</v>
      </c>
      <c r="BG428" s="4">
        <v>11.678000000000001</v>
      </c>
      <c r="BH428" s="4">
        <v>5.9749999999999996</v>
      </c>
      <c r="BI428" s="4">
        <v>17.652000000000001</v>
      </c>
      <c r="BJ428" s="4">
        <v>10.118</v>
      </c>
      <c r="BK428" s="4">
        <v>5.1769999999999996</v>
      </c>
      <c r="BL428" s="4">
        <v>15.295</v>
      </c>
      <c r="BM428" s="4">
        <v>4.41E-2</v>
      </c>
      <c r="BQ428" s="4">
        <v>1348.16</v>
      </c>
      <c r="BR428" s="4">
        <v>0.24304999999999999</v>
      </c>
      <c r="BS428" s="4">
        <v>-5</v>
      </c>
      <c r="BT428" s="4">
        <v>1.095566</v>
      </c>
      <c r="BU428" s="4">
        <v>5.9395340000000001</v>
      </c>
      <c r="BV428" s="4">
        <v>22.130433</v>
      </c>
    </row>
    <row r="429" spans="1:74" x14ac:dyDescent="0.25">
      <c r="A429" s="2">
        <v>42801</v>
      </c>
      <c r="B429" s="3">
        <v>0.65771803240740734</v>
      </c>
      <c r="C429" s="4">
        <v>10.17</v>
      </c>
      <c r="D429" s="4">
        <v>4.4000000000000003E-3</v>
      </c>
      <c r="E429" s="4">
        <v>43.548116999999998</v>
      </c>
      <c r="F429" s="4">
        <v>364.3</v>
      </c>
      <c r="G429" s="4">
        <v>192</v>
      </c>
      <c r="H429" s="4">
        <v>0</v>
      </c>
      <c r="J429" s="4">
        <v>6.2</v>
      </c>
      <c r="K429" s="4">
        <v>0.92120000000000002</v>
      </c>
      <c r="L429" s="4">
        <v>9.3688000000000002</v>
      </c>
      <c r="M429" s="4">
        <v>4.0000000000000001E-3</v>
      </c>
      <c r="N429" s="4">
        <v>335.59969999999998</v>
      </c>
      <c r="O429" s="4">
        <v>176.87379999999999</v>
      </c>
      <c r="P429" s="4">
        <v>512.5</v>
      </c>
      <c r="Q429" s="4">
        <v>290.78199999999998</v>
      </c>
      <c r="R429" s="4">
        <v>153.25319999999999</v>
      </c>
      <c r="S429" s="4">
        <v>444</v>
      </c>
      <c r="T429" s="4">
        <v>0</v>
      </c>
      <c r="W429" s="4">
        <v>0</v>
      </c>
      <c r="X429" s="4">
        <v>5.7115999999999998</v>
      </c>
      <c r="Y429" s="4">
        <v>11.9</v>
      </c>
      <c r="Z429" s="4">
        <v>812</v>
      </c>
      <c r="AA429" s="4">
        <v>828</v>
      </c>
      <c r="AB429" s="4">
        <v>850</v>
      </c>
      <c r="AC429" s="4">
        <v>32</v>
      </c>
      <c r="AD429" s="4">
        <v>17.920000000000002</v>
      </c>
      <c r="AE429" s="4">
        <v>0.41</v>
      </c>
      <c r="AF429" s="4">
        <v>958</v>
      </c>
      <c r="AG429" s="4">
        <v>10</v>
      </c>
      <c r="AH429" s="4">
        <v>28</v>
      </c>
      <c r="AI429" s="4">
        <v>31</v>
      </c>
      <c r="AJ429" s="4">
        <v>191</v>
      </c>
      <c r="AK429" s="4">
        <v>188.2</v>
      </c>
      <c r="AL429" s="4">
        <v>3.9</v>
      </c>
      <c r="AM429" s="4">
        <v>196</v>
      </c>
      <c r="AN429" s="4" t="s">
        <v>155</v>
      </c>
      <c r="AO429" s="4">
        <v>1</v>
      </c>
      <c r="AP429" s="5">
        <v>0.86606481481481479</v>
      </c>
      <c r="AQ429" s="4">
        <v>47.159618000000002</v>
      </c>
      <c r="AR429" s="4">
        <v>-88.484066999999996</v>
      </c>
      <c r="AS429" s="4">
        <v>309.89999999999998</v>
      </c>
      <c r="AT429" s="4">
        <v>27.7</v>
      </c>
      <c r="AU429" s="4">
        <v>12</v>
      </c>
      <c r="AV429" s="4">
        <v>9</v>
      </c>
      <c r="AW429" s="4" t="s">
        <v>413</v>
      </c>
      <c r="AX429" s="4">
        <v>1.3353999999999999</v>
      </c>
      <c r="AY429" s="4">
        <v>2.3062</v>
      </c>
      <c r="AZ429" s="4">
        <v>2.8062</v>
      </c>
      <c r="BA429" s="4">
        <v>13.836</v>
      </c>
      <c r="BB429" s="4">
        <v>20.79</v>
      </c>
      <c r="BC429" s="4">
        <v>1.5</v>
      </c>
      <c r="BD429" s="4">
        <v>8.5519999999999996</v>
      </c>
      <c r="BE429" s="4">
        <v>3089.0650000000001</v>
      </c>
      <c r="BF429" s="4">
        <v>0.84199999999999997</v>
      </c>
      <c r="BG429" s="4">
        <v>11.587999999999999</v>
      </c>
      <c r="BH429" s="4">
        <v>6.1070000000000002</v>
      </c>
      <c r="BI429" s="4">
        <v>17.695</v>
      </c>
      <c r="BJ429" s="4">
        <v>10.039999999999999</v>
      </c>
      <c r="BK429" s="4">
        <v>5.2919999999999998</v>
      </c>
      <c r="BL429" s="4">
        <v>15.332000000000001</v>
      </c>
      <c r="BM429" s="4">
        <v>0</v>
      </c>
      <c r="BQ429" s="4">
        <v>1369.2929999999999</v>
      </c>
      <c r="BR429" s="4">
        <v>0.24662899999999999</v>
      </c>
      <c r="BS429" s="4">
        <v>-5</v>
      </c>
      <c r="BT429" s="4">
        <v>1.0947169999999999</v>
      </c>
      <c r="BU429" s="4">
        <v>6.0269959999999996</v>
      </c>
      <c r="BV429" s="4">
        <v>22.113282999999999</v>
      </c>
    </row>
    <row r="430" spans="1:74" x14ac:dyDescent="0.25">
      <c r="A430" s="2">
        <v>42801</v>
      </c>
      <c r="B430" s="3">
        <v>0.65772960648148149</v>
      </c>
      <c r="C430" s="4">
        <v>10.17</v>
      </c>
      <c r="D430" s="4">
        <v>5.0000000000000001E-3</v>
      </c>
      <c r="E430" s="4">
        <v>50</v>
      </c>
      <c r="F430" s="4">
        <v>365.2</v>
      </c>
      <c r="G430" s="4">
        <v>191.5</v>
      </c>
      <c r="H430" s="4">
        <v>3.8</v>
      </c>
      <c r="J430" s="4">
        <v>6.26</v>
      </c>
      <c r="K430" s="4">
        <v>0.92110000000000003</v>
      </c>
      <c r="L430" s="4">
        <v>9.3679000000000006</v>
      </c>
      <c r="M430" s="4">
        <v>4.5999999999999999E-3</v>
      </c>
      <c r="N430" s="4">
        <v>336.37110000000001</v>
      </c>
      <c r="O430" s="4">
        <v>176.38829999999999</v>
      </c>
      <c r="P430" s="4">
        <v>512.79999999999995</v>
      </c>
      <c r="Q430" s="4">
        <v>291.74239999999998</v>
      </c>
      <c r="R430" s="4">
        <v>152.98560000000001</v>
      </c>
      <c r="S430" s="4">
        <v>444.7</v>
      </c>
      <c r="T430" s="4">
        <v>3.8062999999999998</v>
      </c>
      <c r="W430" s="4">
        <v>0</v>
      </c>
      <c r="X430" s="4">
        <v>5.7662000000000004</v>
      </c>
      <c r="Y430" s="4">
        <v>12</v>
      </c>
      <c r="Z430" s="4">
        <v>812</v>
      </c>
      <c r="AA430" s="4">
        <v>829</v>
      </c>
      <c r="AB430" s="4">
        <v>850</v>
      </c>
      <c r="AC430" s="4">
        <v>32.799999999999997</v>
      </c>
      <c r="AD430" s="4">
        <v>18.34</v>
      </c>
      <c r="AE430" s="4">
        <v>0.42</v>
      </c>
      <c r="AF430" s="4">
        <v>958</v>
      </c>
      <c r="AG430" s="4">
        <v>10</v>
      </c>
      <c r="AH430" s="4">
        <v>28</v>
      </c>
      <c r="AI430" s="4">
        <v>31</v>
      </c>
      <c r="AJ430" s="4">
        <v>191</v>
      </c>
      <c r="AK430" s="4">
        <v>188</v>
      </c>
      <c r="AL430" s="4">
        <v>3.9</v>
      </c>
      <c r="AM430" s="4">
        <v>196</v>
      </c>
      <c r="AN430" s="4" t="s">
        <v>155</v>
      </c>
      <c r="AO430" s="4">
        <v>2</v>
      </c>
      <c r="AP430" s="5">
        <v>0.86607638888888883</v>
      </c>
      <c r="AQ430" s="4">
        <v>47.159733000000003</v>
      </c>
      <c r="AR430" s="4">
        <v>-88.484078999999994</v>
      </c>
      <c r="AS430" s="4">
        <v>310.10000000000002</v>
      </c>
      <c r="AT430" s="4">
        <v>27.7</v>
      </c>
      <c r="AU430" s="4">
        <v>12</v>
      </c>
      <c r="AV430" s="4">
        <v>9</v>
      </c>
      <c r="AW430" s="4" t="s">
        <v>413</v>
      </c>
      <c r="AX430" s="4">
        <v>1.2938000000000001</v>
      </c>
      <c r="AY430" s="4">
        <v>2.4645999999999999</v>
      </c>
      <c r="AZ430" s="4">
        <v>2.8938000000000001</v>
      </c>
      <c r="BA430" s="4">
        <v>13.836</v>
      </c>
      <c r="BB430" s="4">
        <v>20.78</v>
      </c>
      <c r="BC430" s="4">
        <v>1.5</v>
      </c>
      <c r="BD430" s="4">
        <v>8.5619999999999994</v>
      </c>
      <c r="BE430" s="4">
        <v>3088.7420000000002</v>
      </c>
      <c r="BF430" s="4">
        <v>0.96699999999999997</v>
      </c>
      <c r="BG430" s="4">
        <v>11.614000000000001</v>
      </c>
      <c r="BH430" s="4">
        <v>6.09</v>
      </c>
      <c r="BI430" s="4">
        <v>17.704999999999998</v>
      </c>
      <c r="BJ430" s="4">
        <v>10.073</v>
      </c>
      <c r="BK430" s="4">
        <v>5.282</v>
      </c>
      <c r="BL430" s="4">
        <v>15.356</v>
      </c>
      <c r="BM430" s="4">
        <v>4.0800000000000003E-2</v>
      </c>
      <c r="BQ430" s="4">
        <v>1382.3879999999999</v>
      </c>
      <c r="BR430" s="4">
        <v>0.27367900000000001</v>
      </c>
      <c r="BS430" s="4">
        <v>-5</v>
      </c>
      <c r="BT430" s="4">
        <v>1.0940000000000001</v>
      </c>
      <c r="BU430" s="4">
        <v>6.6880300000000004</v>
      </c>
      <c r="BV430" s="4">
        <v>22.098800000000001</v>
      </c>
    </row>
    <row r="431" spans="1:74" x14ac:dyDescent="0.25">
      <c r="A431" s="2">
        <v>42801</v>
      </c>
      <c r="B431" s="3">
        <v>0.65774118055555553</v>
      </c>
      <c r="C431" s="4">
        <v>10.17</v>
      </c>
      <c r="D431" s="4">
        <v>4.8999999999999998E-3</v>
      </c>
      <c r="E431" s="4">
        <v>49.398997999999999</v>
      </c>
      <c r="F431" s="4">
        <v>367.4</v>
      </c>
      <c r="G431" s="4">
        <v>190.8</v>
      </c>
      <c r="H431" s="4">
        <v>1.7</v>
      </c>
      <c r="J431" s="4">
        <v>6.4</v>
      </c>
      <c r="K431" s="4">
        <v>0.92110000000000003</v>
      </c>
      <c r="L431" s="4">
        <v>9.3673000000000002</v>
      </c>
      <c r="M431" s="4">
        <v>4.5999999999999999E-3</v>
      </c>
      <c r="N431" s="4">
        <v>338.44819999999999</v>
      </c>
      <c r="O431" s="4">
        <v>175.70079999999999</v>
      </c>
      <c r="P431" s="4">
        <v>514.1</v>
      </c>
      <c r="Q431" s="4">
        <v>293.63630000000001</v>
      </c>
      <c r="R431" s="4">
        <v>152.43729999999999</v>
      </c>
      <c r="S431" s="4">
        <v>446.1</v>
      </c>
      <c r="T431" s="4">
        <v>1.7095</v>
      </c>
      <c r="W431" s="4">
        <v>0</v>
      </c>
      <c r="X431" s="4">
        <v>5.8948999999999998</v>
      </c>
      <c r="Y431" s="4">
        <v>12</v>
      </c>
      <c r="Z431" s="4">
        <v>812</v>
      </c>
      <c r="AA431" s="4">
        <v>829</v>
      </c>
      <c r="AB431" s="4">
        <v>849</v>
      </c>
      <c r="AC431" s="4">
        <v>33</v>
      </c>
      <c r="AD431" s="4">
        <v>18.48</v>
      </c>
      <c r="AE431" s="4">
        <v>0.42</v>
      </c>
      <c r="AF431" s="4">
        <v>958</v>
      </c>
      <c r="AG431" s="4">
        <v>10</v>
      </c>
      <c r="AH431" s="4">
        <v>28</v>
      </c>
      <c r="AI431" s="4">
        <v>31</v>
      </c>
      <c r="AJ431" s="4">
        <v>191</v>
      </c>
      <c r="AK431" s="4">
        <v>188</v>
      </c>
      <c r="AL431" s="4">
        <v>3.8</v>
      </c>
      <c r="AM431" s="4">
        <v>196</v>
      </c>
      <c r="AN431" s="4" t="s">
        <v>155</v>
      </c>
      <c r="AO431" s="4">
        <v>2</v>
      </c>
      <c r="AP431" s="5">
        <v>0.86608796296296298</v>
      </c>
      <c r="AQ431" s="4">
        <v>47.159847999999997</v>
      </c>
      <c r="AR431" s="4">
        <v>-88.484088999999997</v>
      </c>
      <c r="AS431" s="4">
        <v>310.39999999999998</v>
      </c>
      <c r="AT431" s="4">
        <v>27.9</v>
      </c>
      <c r="AU431" s="4">
        <v>12</v>
      </c>
      <c r="AV431" s="4">
        <v>9</v>
      </c>
      <c r="AW431" s="4" t="s">
        <v>413</v>
      </c>
      <c r="AX431" s="4">
        <v>1.1000000000000001</v>
      </c>
      <c r="AY431" s="4">
        <v>2.1168</v>
      </c>
      <c r="AZ431" s="4">
        <v>2.4521999999999999</v>
      </c>
      <c r="BA431" s="4">
        <v>13.836</v>
      </c>
      <c r="BB431" s="4">
        <v>20.79</v>
      </c>
      <c r="BC431" s="4">
        <v>1.5</v>
      </c>
      <c r="BD431" s="4">
        <v>8.5690000000000008</v>
      </c>
      <c r="BE431" s="4">
        <v>3088.8310000000001</v>
      </c>
      <c r="BF431" s="4">
        <v>0.95499999999999996</v>
      </c>
      <c r="BG431" s="4">
        <v>11.686999999999999</v>
      </c>
      <c r="BH431" s="4">
        <v>6.0670000000000002</v>
      </c>
      <c r="BI431" s="4">
        <v>17.754000000000001</v>
      </c>
      <c r="BJ431" s="4">
        <v>10.14</v>
      </c>
      <c r="BK431" s="4">
        <v>5.2640000000000002</v>
      </c>
      <c r="BL431" s="4">
        <v>15.404</v>
      </c>
      <c r="BM431" s="4">
        <v>1.83E-2</v>
      </c>
      <c r="BQ431" s="4">
        <v>1413.357</v>
      </c>
      <c r="BR431" s="4">
        <v>0.25788699999999998</v>
      </c>
      <c r="BS431" s="4">
        <v>-5</v>
      </c>
      <c r="BT431" s="4">
        <v>1.091717</v>
      </c>
      <c r="BU431" s="4">
        <v>6.3021130000000003</v>
      </c>
      <c r="BV431" s="4">
        <v>22.052682999999998</v>
      </c>
    </row>
    <row r="432" spans="1:74" x14ac:dyDescent="0.25">
      <c r="A432" s="2">
        <v>42801</v>
      </c>
      <c r="B432" s="3">
        <v>0.65775275462962968</v>
      </c>
      <c r="C432" s="4">
        <v>10.259</v>
      </c>
      <c r="D432" s="4">
        <v>2.3999999999999998E-3</v>
      </c>
      <c r="E432" s="4">
        <v>24.357261999999999</v>
      </c>
      <c r="F432" s="4">
        <v>368</v>
      </c>
      <c r="G432" s="4">
        <v>204.7</v>
      </c>
      <c r="H432" s="4">
        <v>0</v>
      </c>
      <c r="J432" s="4">
        <v>6.4</v>
      </c>
      <c r="K432" s="4">
        <v>0.9204</v>
      </c>
      <c r="L432" s="4">
        <v>9.4422999999999995</v>
      </c>
      <c r="M432" s="4">
        <v>2.2000000000000001E-3</v>
      </c>
      <c r="N432" s="4">
        <v>338.71190000000001</v>
      </c>
      <c r="O432" s="4">
        <v>188.39009999999999</v>
      </c>
      <c r="P432" s="4">
        <v>527.1</v>
      </c>
      <c r="Q432" s="4">
        <v>293.86509999999998</v>
      </c>
      <c r="R432" s="4">
        <v>163.44649999999999</v>
      </c>
      <c r="S432" s="4">
        <v>457.3</v>
      </c>
      <c r="T432" s="4">
        <v>0</v>
      </c>
      <c r="W432" s="4">
        <v>0</v>
      </c>
      <c r="X432" s="4">
        <v>5.8906000000000001</v>
      </c>
      <c r="Y432" s="4">
        <v>11.9</v>
      </c>
      <c r="Z432" s="4">
        <v>812</v>
      </c>
      <c r="AA432" s="4">
        <v>828</v>
      </c>
      <c r="AB432" s="4">
        <v>849</v>
      </c>
      <c r="AC432" s="4">
        <v>33</v>
      </c>
      <c r="AD432" s="4">
        <v>18.48</v>
      </c>
      <c r="AE432" s="4">
        <v>0.42</v>
      </c>
      <c r="AF432" s="4">
        <v>958</v>
      </c>
      <c r="AG432" s="4">
        <v>10</v>
      </c>
      <c r="AH432" s="4">
        <v>28</v>
      </c>
      <c r="AI432" s="4">
        <v>31</v>
      </c>
      <c r="AJ432" s="4">
        <v>191</v>
      </c>
      <c r="AK432" s="4">
        <v>188.8</v>
      </c>
      <c r="AL432" s="4">
        <v>3.8</v>
      </c>
      <c r="AM432" s="4">
        <v>196</v>
      </c>
      <c r="AN432" s="4" t="s">
        <v>155</v>
      </c>
      <c r="AO432" s="4">
        <v>2</v>
      </c>
      <c r="AP432" s="5">
        <v>0.86609953703703713</v>
      </c>
      <c r="AQ432" s="4">
        <v>47.159962999999998</v>
      </c>
      <c r="AR432" s="4">
        <v>-88.484097000000006</v>
      </c>
      <c r="AS432" s="4">
        <v>310.8</v>
      </c>
      <c r="AT432" s="4">
        <v>28.2</v>
      </c>
      <c r="AU432" s="4">
        <v>12</v>
      </c>
      <c r="AV432" s="4">
        <v>9</v>
      </c>
      <c r="AW432" s="4" t="s">
        <v>413</v>
      </c>
      <c r="AX432" s="4">
        <v>1.1354</v>
      </c>
      <c r="AY432" s="4">
        <v>1.6</v>
      </c>
      <c r="AZ432" s="4">
        <v>2.0354000000000001</v>
      </c>
      <c r="BA432" s="4">
        <v>13.836</v>
      </c>
      <c r="BB432" s="4">
        <v>20.62</v>
      </c>
      <c r="BC432" s="4">
        <v>1.49</v>
      </c>
      <c r="BD432" s="4">
        <v>8.6470000000000002</v>
      </c>
      <c r="BE432" s="4">
        <v>3089.5529999999999</v>
      </c>
      <c r="BF432" s="4">
        <v>0.46700000000000003</v>
      </c>
      <c r="BG432" s="4">
        <v>11.606</v>
      </c>
      <c r="BH432" s="4">
        <v>6.4550000000000001</v>
      </c>
      <c r="BI432" s="4">
        <v>18.061</v>
      </c>
      <c r="BJ432" s="4">
        <v>10.069000000000001</v>
      </c>
      <c r="BK432" s="4">
        <v>5.601</v>
      </c>
      <c r="BL432" s="4">
        <v>15.67</v>
      </c>
      <c r="BM432" s="4">
        <v>0</v>
      </c>
      <c r="BQ432" s="4">
        <v>1401.4559999999999</v>
      </c>
      <c r="BR432" s="4">
        <v>0.208145</v>
      </c>
      <c r="BS432" s="4">
        <v>-5</v>
      </c>
      <c r="BT432" s="4">
        <v>1.093283</v>
      </c>
      <c r="BU432" s="4">
        <v>5.086544</v>
      </c>
      <c r="BV432" s="4">
        <v>22.084316999999999</v>
      </c>
    </row>
    <row r="433" spans="1:74" x14ac:dyDescent="0.25">
      <c r="A433" s="2">
        <v>42801</v>
      </c>
      <c r="B433" s="3">
        <v>0.65776432870370372</v>
      </c>
      <c r="C433" s="4">
        <v>10.071</v>
      </c>
      <c r="D433" s="4">
        <v>2E-3</v>
      </c>
      <c r="E433" s="4">
        <v>20</v>
      </c>
      <c r="F433" s="4">
        <v>368.4</v>
      </c>
      <c r="G433" s="4">
        <v>201.1</v>
      </c>
      <c r="H433" s="4">
        <v>5.2</v>
      </c>
      <c r="J433" s="4">
        <v>6.4</v>
      </c>
      <c r="K433" s="4">
        <v>0.92179999999999995</v>
      </c>
      <c r="L433" s="4">
        <v>9.2838999999999992</v>
      </c>
      <c r="M433" s="4">
        <v>1.8E-3</v>
      </c>
      <c r="N433" s="4">
        <v>339.60430000000002</v>
      </c>
      <c r="O433" s="4">
        <v>185.39590000000001</v>
      </c>
      <c r="P433" s="4">
        <v>525</v>
      </c>
      <c r="Q433" s="4">
        <v>294.63929999999999</v>
      </c>
      <c r="R433" s="4">
        <v>160.84880000000001</v>
      </c>
      <c r="S433" s="4">
        <v>455.5</v>
      </c>
      <c r="T433" s="4">
        <v>5.1589999999999998</v>
      </c>
      <c r="W433" s="4">
        <v>0</v>
      </c>
      <c r="X433" s="4">
        <v>5.8997000000000002</v>
      </c>
      <c r="Y433" s="4">
        <v>12</v>
      </c>
      <c r="Z433" s="4">
        <v>812</v>
      </c>
      <c r="AA433" s="4">
        <v>828</v>
      </c>
      <c r="AB433" s="4">
        <v>849</v>
      </c>
      <c r="AC433" s="4">
        <v>33</v>
      </c>
      <c r="AD433" s="4">
        <v>18.48</v>
      </c>
      <c r="AE433" s="4">
        <v>0.42</v>
      </c>
      <c r="AF433" s="4">
        <v>958</v>
      </c>
      <c r="AG433" s="4">
        <v>10</v>
      </c>
      <c r="AH433" s="4">
        <v>27.239000000000001</v>
      </c>
      <c r="AI433" s="4">
        <v>31</v>
      </c>
      <c r="AJ433" s="4">
        <v>191</v>
      </c>
      <c r="AK433" s="4">
        <v>189.8</v>
      </c>
      <c r="AL433" s="4">
        <v>3.8</v>
      </c>
      <c r="AM433" s="4">
        <v>195.7</v>
      </c>
      <c r="AN433" s="4" t="s">
        <v>155</v>
      </c>
      <c r="AO433" s="4">
        <v>2</v>
      </c>
      <c r="AP433" s="5">
        <v>0.86611111111111105</v>
      </c>
      <c r="AQ433" s="4">
        <v>47.160079000000003</v>
      </c>
      <c r="AR433" s="4">
        <v>-88.484099999999998</v>
      </c>
      <c r="AS433" s="4">
        <v>310.89999999999998</v>
      </c>
      <c r="AT433" s="4">
        <v>28.4</v>
      </c>
      <c r="AU433" s="4">
        <v>12</v>
      </c>
      <c r="AV433" s="4">
        <v>9</v>
      </c>
      <c r="AW433" s="4" t="s">
        <v>413</v>
      </c>
      <c r="AX433" s="4">
        <v>1.1646000000000001</v>
      </c>
      <c r="AY433" s="4">
        <v>1.6354</v>
      </c>
      <c r="AZ433" s="4">
        <v>2.1</v>
      </c>
      <c r="BA433" s="4">
        <v>13.836</v>
      </c>
      <c r="BB433" s="4">
        <v>20.99</v>
      </c>
      <c r="BC433" s="4">
        <v>1.52</v>
      </c>
      <c r="BD433" s="4">
        <v>8.4789999999999992</v>
      </c>
      <c r="BE433" s="4">
        <v>3089.7240000000002</v>
      </c>
      <c r="BF433" s="4">
        <v>0.39100000000000001</v>
      </c>
      <c r="BG433" s="4">
        <v>11.836</v>
      </c>
      <c r="BH433" s="4">
        <v>6.4610000000000003</v>
      </c>
      <c r="BI433" s="4">
        <v>18.297000000000001</v>
      </c>
      <c r="BJ433" s="4">
        <v>10.269</v>
      </c>
      <c r="BK433" s="4">
        <v>5.6059999999999999</v>
      </c>
      <c r="BL433" s="4">
        <v>15.875</v>
      </c>
      <c r="BM433" s="4">
        <v>5.5800000000000002E-2</v>
      </c>
      <c r="BQ433" s="4">
        <v>1427.6479999999999</v>
      </c>
      <c r="BR433" s="4">
        <v>0.20261000000000001</v>
      </c>
      <c r="BS433" s="4">
        <v>-5</v>
      </c>
      <c r="BT433" s="4">
        <v>1.0940000000000001</v>
      </c>
      <c r="BU433" s="4">
        <v>4.951282</v>
      </c>
      <c r="BV433" s="4">
        <v>22.098800000000001</v>
      </c>
    </row>
    <row r="434" spans="1:74" x14ac:dyDescent="0.25">
      <c r="A434" s="2">
        <v>42801</v>
      </c>
      <c r="B434" s="3">
        <v>0.65777590277777775</v>
      </c>
      <c r="C434" s="4">
        <v>9.3759999999999994</v>
      </c>
      <c r="D434" s="4">
        <v>8.9999999999999998E-4</v>
      </c>
      <c r="E434" s="4">
        <v>9.3064520000000002</v>
      </c>
      <c r="F434" s="4">
        <v>368.4</v>
      </c>
      <c r="G434" s="4">
        <v>200.5</v>
      </c>
      <c r="H434" s="4">
        <v>0.7</v>
      </c>
      <c r="J434" s="4">
        <v>6.4</v>
      </c>
      <c r="K434" s="4">
        <v>0.92720000000000002</v>
      </c>
      <c r="L434" s="4">
        <v>8.6929999999999996</v>
      </c>
      <c r="M434" s="4">
        <v>8.9999999999999998E-4</v>
      </c>
      <c r="N434" s="4">
        <v>341.56610000000001</v>
      </c>
      <c r="O434" s="4">
        <v>185.85550000000001</v>
      </c>
      <c r="P434" s="4">
        <v>527.4</v>
      </c>
      <c r="Q434" s="4">
        <v>296.34129999999999</v>
      </c>
      <c r="R434" s="4">
        <v>161.2475</v>
      </c>
      <c r="S434" s="4">
        <v>457.6</v>
      </c>
      <c r="T434" s="4">
        <v>0.73640000000000005</v>
      </c>
      <c r="W434" s="4">
        <v>0</v>
      </c>
      <c r="X434" s="4">
        <v>5.9337999999999997</v>
      </c>
      <c r="Y434" s="4">
        <v>12</v>
      </c>
      <c r="Z434" s="4">
        <v>812</v>
      </c>
      <c r="AA434" s="4">
        <v>829</v>
      </c>
      <c r="AB434" s="4">
        <v>849</v>
      </c>
      <c r="AC434" s="4">
        <v>33</v>
      </c>
      <c r="AD434" s="4">
        <v>18.48</v>
      </c>
      <c r="AE434" s="4">
        <v>0.42</v>
      </c>
      <c r="AF434" s="4">
        <v>958</v>
      </c>
      <c r="AG434" s="4">
        <v>10</v>
      </c>
      <c r="AH434" s="4">
        <v>27.760999999999999</v>
      </c>
      <c r="AI434" s="4">
        <v>31</v>
      </c>
      <c r="AJ434" s="4">
        <v>191</v>
      </c>
      <c r="AK434" s="4">
        <v>189.2</v>
      </c>
      <c r="AL434" s="4">
        <v>3.8</v>
      </c>
      <c r="AM434" s="4">
        <v>195.3</v>
      </c>
      <c r="AN434" s="4" t="s">
        <v>155</v>
      </c>
      <c r="AO434" s="4">
        <v>2</v>
      </c>
      <c r="AP434" s="5">
        <v>0.8661226851851852</v>
      </c>
      <c r="AQ434" s="4">
        <v>47.160195000000002</v>
      </c>
      <c r="AR434" s="4">
        <v>-88.484099999999998</v>
      </c>
      <c r="AS434" s="4">
        <v>310.8</v>
      </c>
      <c r="AT434" s="4">
        <v>28.8</v>
      </c>
      <c r="AU434" s="4">
        <v>12</v>
      </c>
      <c r="AV434" s="4">
        <v>9</v>
      </c>
      <c r="AW434" s="4" t="s">
        <v>413</v>
      </c>
      <c r="AX434" s="4">
        <v>1.1000000000000001</v>
      </c>
      <c r="AY434" s="4">
        <v>1.7354000000000001</v>
      </c>
      <c r="AZ434" s="4">
        <v>2.1354000000000002</v>
      </c>
      <c r="BA434" s="4">
        <v>13.836</v>
      </c>
      <c r="BB434" s="4">
        <v>22.48</v>
      </c>
      <c r="BC434" s="4">
        <v>1.62</v>
      </c>
      <c r="BD434" s="4">
        <v>7.8559999999999999</v>
      </c>
      <c r="BE434" s="4">
        <v>3091.0839999999998</v>
      </c>
      <c r="BF434" s="4">
        <v>0.19500000000000001</v>
      </c>
      <c r="BG434" s="4">
        <v>12.718999999999999</v>
      </c>
      <c r="BH434" s="4">
        <v>6.9210000000000003</v>
      </c>
      <c r="BI434" s="4">
        <v>19.64</v>
      </c>
      <c r="BJ434" s="4">
        <v>11.035</v>
      </c>
      <c r="BK434" s="4">
        <v>6.0039999999999996</v>
      </c>
      <c r="BL434" s="4">
        <v>17.039000000000001</v>
      </c>
      <c r="BM434" s="4">
        <v>8.5000000000000006E-3</v>
      </c>
      <c r="BQ434" s="4">
        <v>1534.1659999999999</v>
      </c>
      <c r="BR434" s="4">
        <v>0.19358500000000001</v>
      </c>
      <c r="BS434" s="4">
        <v>-5</v>
      </c>
      <c r="BT434" s="4">
        <v>1.0932390000000001</v>
      </c>
      <c r="BU434" s="4">
        <v>4.730734</v>
      </c>
      <c r="BV434" s="4">
        <v>22.083428000000001</v>
      </c>
    </row>
    <row r="435" spans="1:74" x14ac:dyDescent="0.25">
      <c r="A435" s="2">
        <v>42801</v>
      </c>
      <c r="B435" s="3">
        <v>0.65778747685185179</v>
      </c>
      <c r="C435" s="4">
        <v>8.49</v>
      </c>
      <c r="D435" s="4">
        <v>2.0999999999999999E-3</v>
      </c>
      <c r="E435" s="4">
        <v>21.274099</v>
      </c>
      <c r="F435" s="4">
        <v>369</v>
      </c>
      <c r="G435" s="4">
        <v>200.5</v>
      </c>
      <c r="H435" s="4">
        <v>3.3</v>
      </c>
      <c r="J435" s="4">
        <v>6.83</v>
      </c>
      <c r="K435" s="4">
        <v>0.93389999999999995</v>
      </c>
      <c r="L435" s="4">
        <v>7.9291</v>
      </c>
      <c r="M435" s="4">
        <v>2E-3</v>
      </c>
      <c r="N435" s="4">
        <v>344.59679999999997</v>
      </c>
      <c r="O435" s="4">
        <v>187.2955</v>
      </c>
      <c r="P435" s="4">
        <v>531.9</v>
      </c>
      <c r="Q435" s="4">
        <v>298.9708</v>
      </c>
      <c r="R435" s="4">
        <v>162.49690000000001</v>
      </c>
      <c r="S435" s="4">
        <v>461.5</v>
      </c>
      <c r="T435" s="4">
        <v>3.3029999999999999</v>
      </c>
      <c r="W435" s="4">
        <v>0</v>
      </c>
      <c r="X435" s="4">
        <v>6.3806000000000003</v>
      </c>
      <c r="Y435" s="4">
        <v>12</v>
      </c>
      <c r="Z435" s="4">
        <v>811</v>
      </c>
      <c r="AA435" s="4">
        <v>827</v>
      </c>
      <c r="AB435" s="4">
        <v>848</v>
      </c>
      <c r="AC435" s="4">
        <v>33</v>
      </c>
      <c r="AD435" s="4">
        <v>18.48</v>
      </c>
      <c r="AE435" s="4">
        <v>0.42</v>
      </c>
      <c r="AF435" s="4">
        <v>958</v>
      </c>
      <c r="AG435" s="4">
        <v>10</v>
      </c>
      <c r="AH435" s="4">
        <v>28</v>
      </c>
      <c r="AI435" s="4">
        <v>31</v>
      </c>
      <c r="AJ435" s="4">
        <v>191</v>
      </c>
      <c r="AK435" s="4">
        <v>189</v>
      </c>
      <c r="AL435" s="4">
        <v>3.6</v>
      </c>
      <c r="AM435" s="4">
        <v>195</v>
      </c>
      <c r="AN435" s="4" t="s">
        <v>155</v>
      </c>
      <c r="AO435" s="4">
        <v>2</v>
      </c>
      <c r="AP435" s="5">
        <v>0.86613425925925924</v>
      </c>
      <c r="AQ435" s="4">
        <v>47.160316999999999</v>
      </c>
      <c r="AR435" s="4">
        <v>-88.484100999999995</v>
      </c>
      <c r="AS435" s="4">
        <v>310.8</v>
      </c>
      <c r="AT435" s="4">
        <v>29.1</v>
      </c>
      <c r="AU435" s="4">
        <v>12</v>
      </c>
      <c r="AV435" s="4">
        <v>9</v>
      </c>
      <c r="AW435" s="4" t="s">
        <v>413</v>
      </c>
      <c r="AX435" s="4">
        <v>1.1708000000000001</v>
      </c>
      <c r="AY435" s="4">
        <v>1.9416</v>
      </c>
      <c r="AZ435" s="4">
        <v>2.3769999999999998</v>
      </c>
      <c r="BA435" s="4">
        <v>13.836</v>
      </c>
      <c r="BB435" s="4">
        <v>24.73</v>
      </c>
      <c r="BC435" s="4">
        <v>1.79</v>
      </c>
      <c r="BD435" s="4">
        <v>7.0739999999999998</v>
      </c>
      <c r="BE435" s="4">
        <v>3091.8820000000001</v>
      </c>
      <c r="BF435" s="4">
        <v>0.49299999999999999</v>
      </c>
      <c r="BG435" s="4">
        <v>14.071999999999999</v>
      </c>
      <c r="BH435" s="4">
        <v>7.6479999999999997</v>
      </c>
      <c r="BI435" s="4">
        <v>21.72</v>
      </c>
      <c r="BJ435" s="4">
        <v>12.209</v>
      </c>
      <c r="BK435" s="4">
        <v>6.6360000000000001</v>
      </c>
      <c r="BL435" s="4">
        <v>18.844000000000001</v>
      </c>
      <c r="BM435" s="4">
        <v>4.1799999999999997E-2</v>
      </c>
      <c r="BQ435" s="4">
        <v>1809.0809999999999</v>
      </c>
      <c r="BR435" s="4">
        <v>0.18315799999999999</v>
      </c>
      <c r="BS435" s="4">
        <v>-5</v>
      </c>
      <c r="BT435" s="4">
        <v>1.0922400000000001</v>
      </c>
      <c r="BU435" s="4">
        <v>4.4759200000000003</v>
      </c>
      <c r="BV435" s="4">
        <v>22.063243</v>
      </c>
    </row>
    <row r="436" spans="1:74" x14ac:dyDescent="0.25">
      <c r="A436" s="2">
        <v>42801</v>
      </c>
      <c r="B436" s="3">
        <v>0.65779905092592594</v>
      </c>
      <c r="C436" s="4">
        <v>8.49</v>
      </c>
      <c r="D436" s="4">
        <v>6.0000000000000001E-3</v>
      </c>
      <c r="E436" s="4">
        <v>60</v>
      </c>
      <c r="F436" s="4">
        <v>374.8</v>
      </c>
      <c r="G436" s="4">
        <v>215.5</v>
      </c>
      <c r="H436" s="4">
        <v>2.5</v>
      </c>
      <c r="J436" s="4">
        <v>8.0299999999999994</v>
      </c>
      <c r="K436" s="4">
        <v>0.93400000000000005</v>
      </c>
      <c r="L436" s="4">
        <v>7.9292999999999996</v>
      </c>
      <c r="M436" s="4">
        <v>5.5999999999999999E-3</v>
      </c>
      <c r="N436" s="4">
        <v>350.03969999999998</v>
      </c>
      <c r="O436" s="4">
        <v>201.26779999999999</v>
      </c>
      <c r="P436" s="4">
        <v>551.29999999999995</v>
      </c>
      <c r="Q436" s="4">
        <v>303.70350000000002</v>
      </c>
      <c r="R436" s="4">
        <v>174.62520000000001</v>
      </c>
      <c r="S436" s="4">
        <v>478.3</v>
      </c>
      <c r="T436" s="4">
        <v>2.4639000000000002</v>
      </c>
      <c r="W436" s="4">
        <v>0</v>
      </c>
      <c r="X436" s="4">
        <v>7.4974999999999996</v>
      </c>
      <c r="Y436" s="4">
        <v>12</v>
      </c>
      <c r="Z436" s="4">
        <v>810</v>
      </c>
      <c r="AA436" s="4">
        <v>827</v>
      </c>
      <c r="AB436" s="4">
        <v>847</v>
      </c>
      <c r="AC436" s="4">
        <v>33</v>
      </c>
      <c r="AD436" s="4">
        <v>18.489999999999998</v>
      </c>
      <c r="AE436" s="4">
        <v>0.42</v>
      </c>
      <c r="AF436" s="4">
        <v>957</v>
      </c>
      <c r="AG436" s="4">
        <v>10</v>
      </c>
      <c r="AH436" s="4">
        <v>28</v>
      </c>
      <c r="AI436" s="4">
        <v>31</v>
      </c>
      <c r="AJ436" s="4">
        <v>191</v>
      </c>
      <c r="AK436" s="4">
        <v>189</v>
      </c>
      <c r="AL436" s="4">
        <v>3.8</v>
      </c>
      <c r="AM436" s="4">
        <v>195.4</v>
      </c>
      <c r="AN436" s="4" t="s">
        <v>155</v>
      </c>
      <c r="AO436" s="4">
        <v>2</v>
      </c>
      <c r="AP436" s="5">
        <v>0.86614583333333339</v>
      </c>
      <c r="AQ436" s="4">
        <v>47.160440000000001</v>
      </c>
      <c r="AR436" s="4">
        <v>-88.484100999999995</v>
      </c>
      <c r="AS436" s="4">
        <v>311</v>
      </c>
      <c r="AT436" s="4">
        <v>29.6</v>
      </c>
      <c r="AU436" s="4">
        <v>12</v>
      </c>
      <c r="AV436" s="4">
        <v>9</v>
      </c>
      <c r="AW436" s="4" t="s">
        <v>413</v>
      </c>
      <c r="AX436" s="4">
        <v>1.3</v>
      </c>
      <c r="AY436" s="4">
        <v>2.2353999999999998</v>
      </c>
      <c r="AZ436" s="4">
        <v>2.7353999999999998</v>
      </c>
      <c r="BA436" s="4">
        <v>13.836</v>
      </c>
      <c r="BB436" s="4">
        <v>24.72</v>
      </c>
      <c r="BC436" s="4">
        <v>1.79</v>
      </c>
      <c r="BD436" s="4">
        <v>7.0709999999999997</v>
      </c>
      <c r="BE436" s="4">
        <v>3090.4969999999998</v>
      </c>
      <c r="BF436" s="4">
        <v>1.39</v>
      </c>
      <c r="BG436" s="4">
        <v>14.287000000000001</v>
      </c>
      <c r="BH436" s="4">
        <v>8.2149999999999999</v>
      </c>
      <c r="BI436" s="4">
        <v>22.501999999999999</v>
      </c>
      <c r="BJ436" s="4">
        <v>12.396000000000001</v>
      </c>
      <c r="BK436" s="4">
        <v>7.1269999999999998</v>
      </c>
      <c r="BL436" s="4">
        <v>19.523</v>
      </c>
      <c r="BM436" s="4">
        <v>3.1199999999999999E-2</v>
      </c>
      <c r="BQ436" s="4">
        <v>2124.7689999999998</v>
      </c>
      <c r="BR436" s="4">
        <v>0.15513399999999999</v>
      </c>
      <c r="BS436" s="4">
        <v>-5</v>
      </c>
      <c r="BT436" s="4">
        <v>1.0920000000000001</v>
      </c>
      <c r="BU436" s="4">
        <v>3.7910900000000001</v>
      </c>
      <c r="BV436" s="4">
        <v>22.058399999999999</v>
      </c>
    </row>
    <row r="437" spans="1:74" x14ac:dyDescent="0.25">
      <c r="A437" s="2">
        <v>42801</v>
      </c>
      <c r="B437" s="3">
        <v>0.65781062499999998</v>
      </c>
      <c r="C437" s="4">
        <v>8.5459999999999994</v>
      </c>
      <c r="D437" s="4">
        <v>6.0000000000000001E-3</v>
      </c>
      <c r="E437" s="4">
        <v>60</v>
      </c>
      <c r="F437" s="4">
        <v>386.9</v>
      </c>
      <c r="G437" s="4">
        <v>216.9</v>
      </c>
      <c r="H437" s="4">
        <v>0.8</v>
      </c>
      <c r="J437" s="4">
        <v>8.61</v>
      </c>
      <c r="K437" s="4">
        <v>0.9335</v>
      </c>
      <c r="L437" s="4">
        <v>7.9775999999999998</v>
      </c>
      <c r="M437" s="4">
        <v>5.5999999999999999E-3</v>
      </c>
      <c r="N437" s="4">
        <v>361.18189999999998</v>
      </c>
      <c r="O437" s="4">
        <v>202.4589</v>
      </c>
      <c r="P437" s="4">
        <v>563.6</v>
      </c>
      <c r="Q437" s="4">
        <v>313.37419999999997</v>
      </c>
      <c r="R437" s="4">
        <v>175.66050000000001</v>
      </c>
      <c r="S437" s="4">
        <v>489</v>
      </c>
      <c r="T437" s="4">
        <v>0.80610000000000004</v>
      </c>
      <c r="W437" s="4">
        <v>0</v>
      </c>
      <c r="X437" s="4">
        <v>8.0335999999999999</v>
      </c>
      <c r="Y437" s="4">
        <v>11.9</v>
      </c>
      <c r="Z437" s="4">
        <v>811</v>
      </c>
      <c r="AA437" s="4">
        <v>827</v>
      </c>
      <c r="AB437" s="4">
        <v>847</v>
      </c>
      <c r="AC437" s="4">
        <v>33</v>
      </c>
      <c r="AD437" s="4">
        <v>18.5</v>
      </c>
      <c r="AE437" s="4">
        <v>0.42</v>
      </c>
      <c r="AF437" s="4">
        <v>957</v>
      </c>
      <c r="AG437" s="4">
        <v>10</v>
      </c>
      <c r="AH437" s="4">
        <v>28</v>
      </c>
      <c r="AI437" s="4">
        <v>31</v>
      </c>
      <c r="AJ437" s="4">
        <v>191.8</v>
      </c>
      <c r="AK437" s="4">
        <v>189</v>
      </c>
      <c r="AL437" s="4">
        <v>3.6</v>
      </c>
      <c r="AM437" s="4">
        <v>195.8</v>
      </c>
      <c r="AN437" s="4" t="s">
        <v>155</v>
      </c>
      <c r="AO437" s="4">
        <v>2</v>
      </c>
      <c r="AP437" s="5">
        <v>0.86615740740740732</v>
      </c>
      <c r="AQ437" s="4">
        <v>47.160559999999997</v>
      </c>
      <c r="AR437" s="4">
        <v>-88.484091000000006</v>
      </c>
      <c r="AS437" s="4">
        <v>311.10000000000002</v>
      </c>
      <c r="AT437" s="4">
        <v>29.5</v>
      </c>
      <c r="AU437" s="4">
        <v>12</v>
      </c>
      <c r="AV437" s="4">
        <v>9</v>
      </c>
      <c r="AW437" s="4" t="s">
        <v>413</v>
      </c>
      <c r="AX437" s="4">
        <v>1.3353999999999999</v>
      </c>
      <c r="AY437" s="4">
        <v>2.3708</v>
      </c>
      <c r="AZ437" s="4">
        <v>2.8353999999999999</v>
      </c>
      <c r="BA437" s="4">
        <v>13.836</v>
      </c>
      <c r="BB437" s="4">
        <v>24.56</v>
      </c>
      <c r="BC437" s="4">
        <v>1.78</v>
      </c>
      <c r="BD437" s="4">
        <v>7.1269999999999998</v>
      </c>
      <c r="BE437" s="4">
        <v>3090.482</v>
      </c>
      <c r="BF437" s="4">
        <v>1.381</v>
      </c>
      <c r="BG437" s="4">
        <v>14.653</v>
      </c>
      <c r="BH437" s="4">
        <v>8.2140000000000004</v>
      </c>
      <c r="BI437" s="4">
        <v>22.866</v>
      </c>
      <c r="BJ437" s="4">
        <v>12.712999999999999</v>
      </c>
      <c r="BK437" s="4">
        <v>7.1260000000000003</v>
      </c>
      <c r="BL437" s="4">
        <v>19.84</v>
      </c>
      <c r="BM437" s="4">
        <v>1.01E-2</v>
      </c>
      <c r="BQ437" s="4">
        <v>2262.8989999999999</v>
      </c>
      <c r="BR437" s="4">
        <v>0.17059099999999999</v>
      </c>
      <c r="BS437" s="4">
        <v>-5</v>
      </c>
      <c r="BT437" s="4">
        <v>1.088956</v>
      </c>
      <c r="BU437" s="4">
        <v>4.1688169999999998</v>
      </c>
      <c r="BV437" s="4">
        <v>21.996911000000001</v>
      </c>
    </row>
    <row r="438" spans="1:74" x14ac:dyDescent="0.25">
      <c r="A438" s="2">
        <v>42801</v>
      </c>
      <c r="B438" s="3">
        <v>0.65782219907407413</v>
      </c>
      <c r="C438" s="4">
        <v>8.57</v>
      </c>
      <c r="D438" s="4">
        <v>6.0000000000000001E-3</v>
      </c>
      <c r="E438" s="4">
        <v>60</v>
      </c>
      <c r="F438" s="4">
        <v>389.1</v>
      </c>
      <c r="G438" s="4">
        <v>217.1</v>
      </c>
      <c r="H438" s="4">
        <v>4.5</v>
      </c>
      <c r="J438" s="4">
        <v>8.6999999999999993</v>
      </c>
      <c r="K438" s="4">
        <v>0.93320000000000003</v>
      </c>
      <c r="L438" s="4">
        <v>7.9974999999999996</v>
      </c>
      <c r="M438" s="4">
        <v>5.5999999999999999E-3</v>
      </c>
      <c r="N438" s="4">
        <v>363.10239999999999</v>
      </c>
      <c r="O438" s="4">
        <v>202.5966</v>
      </c>
      <c r="P438" s="4">
        <v>565.70000000000005</v>
      </c>
      <c r="Q438" s="4">
        <v>315.04050000000001</v>
      </c>
      <c r="R438" s="4">
        <v>175.78</v>
      </c>
      <c r="S438" s="4">
        <v>490.8</v>
      </c>
      <c r="T438" s="4">
        <v>4.5288000000000004</v>
      </c>
      <c r="W438" s="4">
        <v>0</v>
      </c>
      <c r="X438" s="4">
        <v>8.1188000000000002</v>
      </c>
      <c r="Y438" s="4">
        <v>12</v>
      </c>
      <c r="Z438" s="4">
        <v>810</v>
      </c>
      <c r="AA438" s="4">
        <v>827</v>
      </c>
      <c r="AB438" s="4">
        <v>847</v>
      </c>
      <c r="AC438" s="4">
        <v>33</v>
      </c>
      <c r="AD438" s="4">
        <v>18.5</v>
      </c>
      <c r="AE438" s="4">
        <v>0.42</v>
      </c>
      <c r="AF438" s="4">
        <v>957</v>
      </c>
      <c r="AG438" s="4">
        <v>10</v>
      </c>
      <c r="AH438" s="4">
        <v>28</v>
      </c>
      <c r="AI438" s="4">
        <v>31</v>
      </c>
      <c r="AJ438" s="4">
        <v>191.2</v>
      </c>
      <c r="AK438" s="4">
        <v>189.8</v>
      </c>
      <c r="AL438" s="4">
        <v>3.4</v>
      </c>
      <c r="AM438" s="4">
        <v>196</v>
      </c>
      <c r="AN438" s="4" t="s">
        <v>155</v>
      </c>
      <c r="AO438" s="4">
        <v>2</v>
      </c>
      <c r="AP438" s="5">
        <v>0.86616898148148147</v>
      </c>
      <c r="AQ438" s="4">
        <v>47.160671999999998</v>
      </c>
      <c r="AR438" s="4">
        <v>-88.484050999999994</v>
      </c>
      <c r="AS438" s="4">
        <v>311.2</v>
      </c>
      <c r="AT438" s="4">
        <v>28.8</v>
      </c>
      <c r="AU438" s="4">
        <v>12</v>
      </c>
      <c r="AV438" s="4">
        <v>9</v>
      </c>
      <c r="AW438" s="4" t="s">
        <v>413</v>
      </c>
      <c r="AX438" s="4">
        <v>1.4354</v>
      </c>
      <c r="AY438" s="4">
        <v>1.9690000000000001</v>
      </c>
      <c r="AZ438" s="4">
        <v>2.6876000000000002</v>
      </c>
      <c r="BA438" s="4">
        <v>13.836</v>
      </c>
      <c r="BB438" s="4">
        <v>24.5</v>
      </c>
      <c r="BC438" s="4">
        <v>1.77</v>
      </c>
      <c r="BD438" s="4">
        <v>7.1589999999999998</v>
      </c>
      <c r="BE438" s="4">
        <v>3090.306</v>
      </c>
      <c r="BF438" s="4">
        <v>1.377</v>
      </c>
      <c r="BG438" s="4">
        <v>14.693</v>
      </c>
      <c r="BH438" s="4">
        <v>8.1980000000000004</v>
      </c>
      <c r="BI438" s="4">
        <v>22.890999999999998</v>
      </c>
      <c r="BJ438" s="4">
        <v>12.747999999999999</v>
      </c>
      <c r="BK438" s="4">
        <v>7.1130000000000004</v>
      </c>
      <c r="BL438" s="4">
        <v>19.861000000000001</v>
      </c>
      <c r="BM438" s="4">
        <v>5.6899999999999999E-2</v>
      </c>
      <c r="BQ438" s="4">
        <v>2281.069</v>
      </c>
      <c r="BR438" s="4">
        <v>0.17799999999999999</v>
      </c>
      <c r="BS438" s="4">
        <v>-5</v>
      </c>
      <c r="BT438" s="4">
        <v>1.0918049999999999</v>
      </c>
      <c r="BU438" s="4">
        <v>4.3498749999999999</v>
      </c>
      <c r="BV438" s="4">
        <v>22.054461</v>
      </c>
    </row>
    <row r="439" spans="1:74" x14ac:dyDescent="0.25">
      <c r="A439" s="2">
        <v>42801</v>
      </c>
      <c r="B439" s="3">
        <v>0.65783377314814817</v>
      </c>
      <c r="C439" s="4">
        <v>8.5660000000000007</v>
      </c>
      <c r="D439" s="4">
        <v>6.0000000000000001E-3</v>
      </c>
      <c r="E439" s="4">
        <v>60</v>
      </c>
      <c r="F439" s="4">
        <v>389.8</v>
      </c>
      <c r="G439" s="4">
        <v>216.9</v>
      </c>
      <c r="H439" s="4">
        <v>0.8</v>
      </c>
      <c r="J439" s="4">
        <v>8.6999999999999993</v>
      </c>
      <c r="K439" s="4">
        <v>0.93330000000000002</v>
      </c>
      <c r="L439" s="4">
        <v>7.9946000000000002</v>
      </c>
      <c r="M439" s="4">
        <v>5.5999999999999999E-3</v>
      </c>
      <c r="N439" s="4">
        <v>363.7672</v>
      </c>
      <c r="O439" s="4">
        <v>202.4273</v>
      </c>
      <c r="P439" s="4">
        <v>566.20000000000005</v>
      </c>
      <c r="Q439" s="4">
        <v>315.6173</v>
      </c>
      <c r="R439" s="4">
        <v>175.63310000000001</v>
      </c>
      <c r="S439" s="4">
        <v>491.3</v>
      </c>
      <c r="T439" s="4">
        <v>0.75819999999999999</v>
      </c>
      <c r="W439" s="4">
        <v>0</v>
      </c>
      <c r="X439" s="4">
        <v>8.1195000000000004</v>
      </c>
      <c r="Y439" s="4">
        <v>12</v>
      </c>
      <c r="Z439" s="4">
        <v>810</v>
      </c>
      <c r="AA439" s="4">
        <v>827</v>
      </c>
      <c r="AB439" s="4">
        <v>847</v>
      </c>
      <c r="AC439" s="4">
        <v>33</v>
      </c>
      <c r="AD439" s="4">
        <v>18.5</v>
      </c>
      <c r="AE439" s="4">
        <v>0.42</v>
      </c>
      <c r="AF439" s="4">
        <v>957</v>
      </c>
      <c r="AG439" s="4">
        <v>10</v>
      </c>
      <c r="AH439" s="4">
        <v>28</v>
      </c>
      <c r="AI439" s="4">
        <v>31</v>
      </c>
      <c r="AJ439" s="4">
        <v>191</v>
      </c>
      <c r="AK439" s="4">
        <v>189.2</v>
      </c>
      <c r="AL439" s="4">
        <v>3.6</v>
      </c>
      <c r="AM439" s="4">
        <v>196</v>
      </c>
      <c r="AN439" s="4" t="s">
        <v>155</v>
      </c>
      <c r="AO439" s="4">
        <v>2</v>
      </c>
      <c r="AP439" s="5">
        <v>0.86618055555555562</v>
      </c>
      <c r="AQ439" s="4">
        <v>47.160774000000004</v>
      </c>
      <c r="AR439" s="4">
        <v>-88.483987999999997</v>
      </c>
      <c r="AS439" s="4">
        <v>311.39999999999998</v>
      </c>
      <c r="AT439" s="4">
        <v>27.6</v>
      </c>
      <c r="AU439" s="4">
        <v>12</v>
      </c>
      <c r="AV439" s="4">
        <v>9</v>
      </c>
      <c r="AW439" s="4" t="s">
        <v>413</v>
      </c>
      <c r="AX439" s="4">
        <v>1.5</v>
      </c>
      <c r="AY439" s="4">
        <v>1.1060939999999999</v>
      </c>
      <c r="AZ439" s="4">
        <v>2.3707289999999999</v>
      </c>
      <c r="BA439" s="4">
        <v>13.836</v>
      </c>
      <c r="BB439" s="4">
        <v>24.51</v>
      </c>
      <c r="BC439" s="4">
        <v>1.77</v>
      </c>
      <c r="BD439" s="4">
        <v>7.15</v>
      </c>
      <c r="BE439" s="4">
        <v>3090.4560000000001</v>
      </c>
      <c r="BF439" s="4">
        <v>1.3779999999999999</v>
      </c>
      <c r="BG439" s="4">
        <v>14.726000000000001</v>
      </c>
      <c r="BH439" s="4">
        <v>8.1950000000000003</v>
      </c>
      <c r="BI439" s="4">
        <v>22.920999999999999</v>
      </c>
      <c r="BJ439" s="4">
        <v>12.776999999999999</v>
      </c>
      <c r="BK439" s="4">
        <v>7.11</v>
      </c>
      <c r="BL439" s="4">
        <v>19.887</v>
      </c>
      <c r="BM439" s="4">
        <v>9.4999999999999998E-3</v>
      </c>
      <c r="BQ439" s="4">
        <v>2282.1849999999999</v>
      </c>
      <c r="BR439" s="4">
        <v>0.16278000000000001</v>
      </c>
      <c r="BS439" s="4">
        <v>-5</v>
      </c>
      <c r="BT439" s="4">
        <v>1.0899559999999999</v>
      </c>
      <c r="BU439" s="4">
        <v>3.9779360000000001</v>
      </c>
      <c r="BV439" s="4">
        <v>22.017111</v>
      </c>
    </row>
    <row r="440" spans="1:74" x14ac:dyDescent="0.25">
      <c r="A440" s="2">
        <v>42801</v>
      </c>
      <c r="B440" s="3">
        <v>0.65784534722222221</v>
      </c>
      <c r="C440" s="4">
        <v>8.5540000000000003</v>
      </c>
      <c r="D440" s="4">
        <v>6.0000000000000001E-3</v>
      </c>
      <c r="E440" s="4">
        <v>60</v>
      </c>
      <c r="F440" s="4">
        <v>395.1</v>
      </c>
      <c r="G440" s="4">
        <v>218.1</v>
      </c>
      <c r="H440" s="4">
        <v>1.8</v>
      </c>
      <c r="J440" s="4">
        <v>8.6999999999999993</v>
      </c>
      <c r="K440" s="4">
        <v>0.93340000000000001</v>
      </c>
      <c r="L440" s="4">
        <v>7.9847999999999999</v>
      </c>
      <c r="M440" s="4">
        <v>5.5999999999999999E-3</v>
      </c>
      <c r="N440" s="4">
        <v>368.78440000000001</v>
      </c>
      <c r="O440" s="4">
        <v>203.5386</v>
      </c>
      <c r="P440" s="4">
        <v>572.29999999999995</v>
      </c>
      <c r="Q440" s="4">
        <v>319.97039999999998</v>
      </c>
      <c r="R440" s="4">
        <v>176.59729999999999</v>
      </c>
      <c r="S440" s="4">
        <v>496.6</v>
      </c>
      <c r="T440" s="4">
        <v>1.843</v>
      </c>
      <c r="W440" s="4">
        <v>0</v>
      </c>
      <c r="X440" s="4">
        <v>8.1207999999999991</v>
      </c>
      <c r="Y440" s="4">
        <v>12</v>
      </c>
      <c r="Z440" s="4">
        <v>810</v>
      </c>
      <c r="AA440" s="4">
        <v>827</v>
      </c>
      <c r="AB440" s="4">
        <v>847</v>
      </c>
      <c r="AC440" s="4">
        <v>33</v>
      </c>
      <c r="AD440" s="4">
        <v>18.5</v>
      </c>
      <c r="AE440" s="4">
        <v>0.42</v>
      </c>
      <c r="AF440" s="4">
        <v>957</v>
      </c>
      <c r="AG440" s="4">
        <v>10</v>
      </c>
      <c r="AH440" s="4">
        <v>28</v>
      </c>
      <c r="AI440" s="4">
        <v>31</v>
      </c>
      <c r="AJ440" s="4">
        <v>191</v>
      </c>
      <c r="AK440" s="4">
        <v>189</v>
      </c>
      <c r="AL440" s="4">
        <v>3.7</v>
      </c>
      <c r="AM440" s="4">
        <v>196</v>
      </c>
      <c r="AN440" s="4" t="s">
        <v>155</v>
      </c>
      <c r="AO440" s="4">
        <v>2</v>
      </c>
      <c r="AP440" s="5">
        <v>0.86619212962962966</v>
      </c>
      <c r="AQ440" s="4">
        <v>47.160881000000003</v>
      </c>
      <c r="AR440" s="4">
        <v>-88.483959999999996</v>
      </c>
      <c r="AS440" s="4">
        <v>311.7</v>
      </c>
      <c r="AT440" s="4">
        <v>26.7</v>
      </c>
      <c r="AU440" s="4">
        <v>12</v>
      </c>
      <c r="AV440" s="4">
        <v>9</v>
      </c>
      <c r="AW440" s="4" t="s">
        <v>413</v>
      </c>
      <c r="AX440" s="4">
        <v>1.323323</v>
      </c>
      <c r="AY440" s="4">
        <v>1.3353349999999999</v>
      </c>
      <c r="AZ440" s="4">
        <v>2.4293290000000001</v>
      </c>
      <c r="BA440" s="4">
        <v>13.836</v>
      </c>
      <c r="BB440" s="4">
        <v>24.54</v>
      </c>
      <c r="BC440" s="4">
        <v>1.77</v>
      </c>
      <c r="BD440" s="4">
        <v>7.133</v>
      </c>
      <c r="BE440" s="4">
        <v>3090.43</v>
      </c>
      <c r="BF440" s="4">
        <v>1.38</v>
      </c>
      <c r="BG440" s="4">
        <v>14.946999999999999</v>
      </c>
      <c r="BH440" s="4">
        <v>8.25</v>
      </c>
      <c r="BI440" s="4">
        <v>23.196999999999999</v>
      </c>
      <c r="BJ440" s="4">
        <v>12.968999999999999</v>
      </c>
      <c r="BK440" s="4">
        <v>7.1580000000000004</v>
      </c>
      <c r="BL440" s="4">
        <v>20.126999999999999</v>
      </c>
      <c r="BM440" s="4">
        <v>2.3199999999999998E-2</v>
      </c>
      <c r="BQ440" s="4">
        <v>2285.355</v>
      </c>
      <c r="BR440" s="4">
        <v>0.15191199999999999</v>
      </c>
      <c r="BS440" s="4">
        <v>-5</v>
      </c>
      <c r="BT440" s="4">
        <v>1.088239</v>
      </c>
      <c r="BU440" s="4">
        <v>3.7123499999999998</v>
      </c>
      <c r="BV440" s="4">
        <v>21.982427999999999</v>
      </c>
    </row>
    <row r="441" spans="1:74" x14ac:dyDescent="0.25">
      <c r="A441" s="2">
        <v>42801</v>
      </c>
      <c r="B441" s="3">
        <v>0.65785692129629625</v>
      </c>
      <c r="C441" s="4">
        <v>8.5579999999999998</v>
      </c>
      <c r="D441" s="4">
        <v>7.1000000000000004E-3</v>
      </c>
      <c r="E441" s="4">
        <v>70.620805000000004</v>
      </c>
      <c r="F441" s="4">
        <v>400</v>
      </c>
      <c r="G441" s="4">
        <v>220</v>
      </c>
      <c r="H441" s="4">
        <v>1.3</v>
      </c>
      <c r="J441" s="4">
        <v>8.6999999999999993</v>
      </c>
      <c r="K441" s="4">
        <v>0.93340000000000001</v>
      </c>
      <c r="L441" s="4">
        <v>7.9878999999999998</v>
      </c>
      <c r="M441" s="4">
        <v>6.6E-3</v>
      </c>
      <c r="N441" s="4">
        <v>373.41539999999998</v>
      </c>
      <c r="O441" s="4">
        <v>205.38290000000001</v>
      </c>
      <c r="P441" s="4">
        <v>578.79999999999995</v>
      </c>
      <c r="Q441" s="4">
        <v>323.98840000000001</v>
      </c>
      <c r="R441" s="4">
        <v>178.19749999999999</v>
      </c>
      <c r="S441" s="4">
        <v>502.2</v>
      </c>
      <c r="T441" s="4">
        <v>1.2737000000000001</v>
      </c>
      <c r="W441" s="4">
        <v>0</v>
      </c>
      <c r="X441" s="4">
        <v>8.1209000000000007</v>
      </c>
      <c r="Y441" s="4">
        <v>12</v>
      </c>
      <c r="Z441" s="4">
        <v>810</v>
      </c>
      <c r="AA441" s="4">
        <v>826</v>
      </c>
      <c r="AB441" s="4">
        <v>847</v>
      </c>
      <c r="AC441" s="4">
        <v>33</v>
      </c>
      <c r="AD441" s="4">
        <v>18.5</v>
      </c>
      <c r="AE441" s="4">
        <v>0.42</v>
      </c>
      <c r="AF441" s="4">
        <v>957</v>
      </c>
      <c r="AG441" s="4">
        <v>10</v>
      </c>
      <c r="AH441" s="4">
        <v>28</v>
      </c>
      <c r="AI441" s="4">
        <v>31</v>
      </c>
      <c r="AJ441" s="4">
        <v>191</v>
      </c>
      <c r="AK441" s="4">
        <v>189</v>
      </c>
      <c r="AL441" s="4">
        <v>3.8</v>
      </c>
      <c r="AM441" s="4">
        <v>196</v>
      </c>
      <c r="AN441" s="4" t="s">
        <v>155</v>
      </c>
      <c r="AO441" s="4">
        <v>2</v>
      </c>
      <c r="AP441" s="5">
        <v>0.8662037037037037</v>
      </c>
      <c r="AQ441" s="4">
        <v>47.160988000000003</v>
      </c>
      <c r="AR441" s="4">
        <v>-88.483943999999994</v>
      </c>
      <c r="AS441" s="4">
        <v>311.8</v>
      </c>
      <c r="AT441" s="4">
        <v>26.1</v>
      </c>
      <c r="AU441" s="4">
        <v>12</v>
      </c>
      <c r="AV441" s="4">
        <v>9</v>
      </c>
      <c r="AW441" s="4" t="s">
        <v>413</v>
      </c>
      <c r="AX441" s="4">
        <v>1.0708</v>
      </c>
      <c r="AY441" s="4">
        <v>1.5416000000000001</v>
      </c>
      <c r="AZ441" s="4">
        <v>2.4416000000000002</v>
      </c>
      <c r="BA441" s="4">
        <v>13.836</v>
      </c>
      <c r="BB441" s="4">
        <v>24.53</v>
      </c>
      <c r="BC441" s="4">
        <v>1.77</v>
      </c>
      <c r="BD441" s="4">
        <v>7.1310000000000002</v>
      </c>
      <c r="BE441" s="4">
        <v>3090.0619999999999</v>
      </c>
      <c r="BF441" s="4">
        <v>1.623</v>
      </c>
      <c r="BG441" s="4">
        <v>15.127000000000001</v>
      </c>
      <c r="BH441" s="4">
        <v>8.32</v>
      </c>
      <c r="BI441" s="4">
        <v>23.448</v>
      </c>
      <c r="BJ441" s="4">
        <v>13.125</v>
      </c>
      <c r="BK441" s="4">
        <v>7.2190000000000003</v>
      </c>
      <c r="BL441" s="4">
        <v>20.344000000000001</v>
      </c>
      <c r="BM441" s="4">
        <v>1.6E-2</v>
      </c>
      <c r="BQ441" s="4">
        <v>2284.2170000000001</v>
      </c>
      <c r="BR441" s="4">
        <v>0.182723</v>
      </c>
      <c r="BS441" s="4">
        <v>-5</v>
      </c>
      <c r="BT441" s="4">
        <v>1.0902829999999999</v>
      </c>
      <c r="BU441" s="4">
        <v>4.4652940000000001</v>
      </c>
      <c r="BV441" s="4">
        <v>22.023717000000001</v>
      </c>
    </row>
    <row r="442" spans="1:74" x14ac:dyDescent="0.25">
      <c r="A442" s="2">
        <v>42801</v>
      </c>
      <c r="B442" s="3">
        <v>0.6578684953703704</v>
      </c>
      <c r="C442" s="4">
        <v>9.6579999999999995</v>
      </c>
      <c r="D442" s="4">
        <v>8.3999999999999995E-3</v>
      </c>
      <c r="E442" s="4">
        <v>84.092466000000002</v>
      </c>
      <c r="F442" s="4">
        <v>400.1</v>
      </c>
      <c r="G442" s="4">
        <v>220.7</v>
      </c>
      <c r="H442" s="4">
        <v>-0.7</v>
      </c>
      <c r="J442" s="4">
        <v>8.6999999999999993</v>
      </c>
      <c r="K442" s="4">
        <v>0.92490000000000006</v>
      </c>
      <c r="L442" s="4">
        <v>8.9329000000000001</v>
      </c>
      <c r="M442" s="4">
        <v>7.7999999999999996E-3</v>
      </c>
      <c r="N442" s="4">
        <v>370.0147</v>
      </c>
      <c r="O442" s="4">
        <v>204.12690000000001</v>
      </c>
      <c r="P442" s="4">
        <v>574.1</v>
      </c>
      <c r="Q442" s="4">
        <v>321.0378</v>
      </c>
      <c r="R442" s="4">
        <v>177.10769999999999</v>
      </c>
      <c r="S442" s="4">
        <v>498.1</v>
      </c>
      <c r="T442" s="4">
        <v>0</v>
      </c>
      <c r="W442" s="4">
        <v>0</v>
      </c>
      <c r="X442" s="4">
        <v>8.0466999999999995</v>
      </c>
      <c r="Y442" s="4">
        <v>11.9</v>
      </c>
      <c r="Z442" s="4">
        <v>811</v>
      </c>
      <c r="AA442" s="4">
        <v>826</v>
      </c>
      <c r="AB442" s="4">
        <v>848</v>
      </c>
      <c r="AC442" s="4">
        <v>33</v>
      </c>
      <c r="AD442" s="4">
        <v>18.5</v>
      </c>
      <c r="AE442" s="4">
        <v>0.42</v>
      </c>
      <c r="AF442" s="4">
        <v>957</v>
      </c>
      <c r="AG442" s="4">
        <v>10</v>
      </c>
      <c r="AH442" s="4">
        <v>28</v>
      </c>
      <c r="AI442" s="4">
        <v>31</v>
      </c>
      <c r="AJ442" s="4">
        <v>191</v>
      </c>
      <c r="AK442" s="4">
        <v>189</v>
      </c>
      <c r="AL442" s="4">
        <v>3.7</v>
      </c>
      <c r="AM442" s="4">
        <v>196</v>
      </c>
      <c r="AN442" s="4" t="s">
        <v>155</v>
      </c>
      <c r="AO442" s="4">
        <v>2</v>
      </c>
      <c r="AP442" s="5">
        <v>0.86621527777777774</v>
      </c>
      <c r="AQ442" s="4">
        <v>47.161095000000003</v>
      </c>
      <c r="AR442" s="4">
        <v>-88.483947999999998</v>
      </c>
      <c r="AS442" s="4">
        <v>311.7</v>
      </c>
      <c r="AT442" s="4">
        <v>26.1</v>
      </c>
      <c r="AU442" s="4">
        <v>12</v>
      </c>
      <c r="AV442" s="4">
        <v>8</v>
      </c>
      <c r="AW442" s="4" t="s">
        <v>417</v>
      </c>
      <c r="AX442" s="4">
        <v>1.2</v>
      </c>
      <c r="AY442" s="4">
        <v>1.8708</v>
      </c>
      <c r="AZ442" s="4">
        <v>2.7353999999999998</v>
      </c>
      <c r="BA442" s="4">
        <v>13.836</v>
      </c>
      <c r="BB442" s="4">
        <v>21.83</v>
      </c>
      <c r="BC442" s="4">
        <v>1.58</v>
      </c>
      <c r="BD442" s="4">
        <v>8.1189999999999998</v>
      </c>
      <c r="BE442" s="4">
        <v>3088.335</v>
      </c>
      <c r="BF442" s="4">
        <v>1.7110000000000001</v>
      </c>
      <c r="BG442" s="4">
        <v>13.396000000000001</v>
      </c>
      <c r="BH442" s="4">
        <v>7.39</v>
      </c>
      <c r="BI442" s="4">
        <v>20.786999999999999</v>
      </c>
      <c r="BJ442" s="4">
        <v>11.622999999999999</v>
      </c>
      <c r="BK442" s="4">
        <v>6.4119999999999999</v>
      </c>
      <c r="BL442" s="4">
        <v>18.035</v>
      </c>
      <c r="BM442" s="4">
        <v>0</v>
      </c>
      <c r="BQ442" s="4">
        <v>2022.7850000000001</v>
      </c>
      <c r="BR442" s="4">
        <v>0.19680500000000001</v>
      </c>
      <c r="BS442" s="4">
        <v>-5</v>
      </c>
      <c r="BT442" s="4">
        <v>1.0879559999999999</v>
      </c>
      <c r="BU442" s="4">
        <v>4.8094219999999996</v>
      </c>
      <c r="BV442" s="4">
        <v>21.976711000000002</v>
      </c>
    </row>
    <row r="443" spans="1:74" x14ac:dyDescent="0.25">
      <c r="A443" s="2">
        <v>42801</v>
      </c>
      <c r="B443" s="3">
        <v>0.65788006944444444</v>
      </c>
      <c r="C443" s="4">
        <v>10.445</v>
      </c>
      <c r="D443" s="4">
        <v>6.0000000000000001E-3</v>
      </c>
      <c r="E443" s="4">
        <v>59.500402999999999</v>
      </c>
      <c r="F443" s="4">
        <v>397.2</v>
      </c>
      <c r="G443" s="4">
        <v>212.4</v>
      </c>
      <c r="H443" s="4">
        <v>4</v>
      </c>
      <c r="J443" s="4">
        <v>8.33</v>
      </c>
      <c r="K443" s="4">
        <v>0.91890000000000005</v>
      </c>
      <c r="L443" s="4">
        <v>9.5985999999999994</v>
      </c>
      <c r="M443" s="4">
        <v>5.4999999999999997E-3</v>
      </c>
      <c r="N443" s="4">
        <v>364.95800000000003</v>
      </c>
      <c r="O443" s="4">
        <v>195.20609999999999</v>
      </c>
      <c r="P443" s="4">
        <v>560.20000000000005</v>
      </c>
      <c r="Q443" s="4">
        <v>316.65039999999999</v>
      </c>
      <c r="R443" s="4">
        <v>169.36770000000001</v>
      </c>
      <c r="S443" s="4">
        <v>486</v>
      </c>
      <c r="T443" s="4">
        <v>4</v>
      </c>
      <c r="W443" s="4">
        <v>0</v>
      </c>
      <c r="X443" s="4">
        <v>7.6513</v>
      </c>
      <c r="Y443" s="4">
        <v>12</v>
      </c>
      <c r="Z443" s="4">
        <v>811</v>
      </c>
      <c r="AA443" s="4">
        <v>827</v>
      </c>
      <c r="AB443" s="4">
        <v>848</v>
      </c>
      <c r="AC443" s="4">
        <v>33</v>
      </c>
      <c r="AD443" s="4">
        <v>18.5</v>
      </c>
      <c r="AE443" s="4">
        <v>0.42</v>
      </c>
      <c r="AF443" s="4">
        <v>957</v>
      </c>
      <c r="AG443" s="4">
        <v>10</v>
      </c>
      <c r="AH443" s="4">
        <v>28</v>
      </c>
      <c r="AI443" s="4">
        <v>31</v>
      </c>
      <c r="AJ443" s="4">
        <v>191</v>
      </c>
      <c r="AK443" s="4">
        <v>189</v>
      </c>
      <c r="AL443" s="4">
        <v>3.7</v>
      </c>
      <c r="AM443" s="4">
        <v>196</v>
      </c>
      <c r="AN443" s="4" t="s">
        <v>155</v>
      </c>
      <c r="AO443" s="4">
        <v>2</v>
      </c>
      <c r="AP443" s="5">
        <v>0.86622685185185189</v>
      </c>
      <c r="AQ443" s="4">
        <v>47.161200999999998</v>
      </c>
      <c r="AR443" s="4">
        <v>-88.483951000000005</v>
      </c>
      <c r="AS443" s="4">
        <v>311.60000000000002</v>
      </c>
      <c r="AT443" s="4">
        <v>26.1</v>
      </c>
      <c r="AU443" s="4">
        <v>12</v>
      </c>
      <c r="AV443" s="4">
        <v>9</v>
      </c>
      <c r="AW443" s="4" t="s">
        <v>413</v>
      </c>
      <c r="AX443" s="4">
        <v>1.2354000000000001</v>
      </c>
      <c r="AY443" s="4">
        <v>2.1415999999999999</v>
      </c>
      <c r="AZ443" s="4">
        <v>2.9416000000000002</v>
      </c>
      <c r="BA443" s="4">
        <v>13.836</v>
      </c>
      <c r="BB443" s="4">
        <v>20.260000000000002</v>
      </c>
      <c r="BC443" s="4">
        <v>1.46</v>
      </c>
      <c r="BD443" s="4">
        <v>8.8219999999999992</v>
      </c>
      <c r="BE443" s="4">
        <v>3088.18</v>
      </c>
      <c r="BF443" s="4">
        <v>1.1200000000000001</v>
      </c>
      <c r="BG443" s="4">
        <v>12.295999999999999</v>
      </c>
      <c r="BH443" s="4">
        <v>6.577</v>
      </c>
      <c r="BI443" s="4">
        <v>18.873000000000001</v>
      </c>
      <c r="BJ443" s="4">
        <v>10.669</v>
      </c>
      <c r="BK443" s="4">
        <v>5.7060000000000004</v>
      </c>
      <c r="BL443" s="4">
        <v>16.375</v>
      </c>
      <c r="BM443" s="4">
        <v>4.1799999999999997E-2</v>
      </c>
      <c r="BQ443" s="4">
        <v>1789.915</v>
      </c>
      <c r="BR443" s="4">
        <v>0.26116299999999998</v>
      </c>
      <c r="BS443" s="4">
        <v>-5</v>
      </c>
      <c r="BT443" s="4">
        <v>1.089283</v>
      </c>
      <c r="BU443" s="4">
        <v>6.3821709999999996</v>
      </c>
      <c r="BV443" s="4">
        <v>22.003516999999999</v>
      </c>
    </row>
    <row r="444" spans="1:74" x14ac:dyDescent="0.25">
      <c r="A444" s="2">
        <v>42801</v>
      </c>
      <c r="B444" s="3">
        <v>0.65789164351851859</v>
      </c>
      <c r="C444" s="4">
        <v>11.090999999999999</v>
      </c>
      <c r="D444" s="4">
        <v>5.1000000000000004E-3</v>
      </c>
      <c r="E444" s="4">
        <v>51.442385000000002</v>
      </c>
      <c r="F444" s="4">
        <v>396.2</v>
      </c>
      <c r="G444" s="4">
        <v>195.6</v>
      </c>
      <c r="H444" s="4">
        <v>-0.3</v>
      </c>
      <c r="J444" s="4">
        <v>6.86</v>
      </c>
      <c r="K444" s="4">
        <v>0.91410000000000002</v>
      </c>
      <c r="L444" s="4">
        <v>10.1379</v>
      </c>
      <c r="M444" s="4">
        <v>4.7000000000000002E-3</v>
      </c>
      <c r="N444" s="4">
        <v>362.14760000000001</v>
      </c>
      <c r="O444" s="4">
        <v>178.7886</v>
      </c>
      <c r="P444" s="4">
        <v>540.9</v>
      </c>
      <c r="Q444" s="4">
        <v>314.21199999999999</v>
      </c>
      <c r="R444" s="4">
        <v>155.1234</v>
      </c>
      <c r="S444" s="4">
        <v>469.3</v>
      </c>
      <c r="T444" s="4">
        <v>0</v>
      </c>
      <c r="W444" s="4">
        <v>0</v>
      </c>
      <c r="X444" s="4">
        <v>6.2728000000000002</v>
      </c>
      <c r="Y444" s="4">
        <v>11.9</v>
      </c>
      <c r="Z444" s="4">
        <v>812</v>
      </c>
      <c r="AA444" s="4">
        <v>829</v>
      </c>
      <c r="AB444" s="4">
        <v>849</v>
      </c>
      <c r="AC444" s="4">
        <v>33</v>
      </c>
      <c r="AD444" s="4">
        <v>18.5</v>
      </c>
      <c r="AE444" s="4">
        <v>0.42</v>
      </c>
      <c r="AF444" s="4">
        <v>957</v>
      </c>
      <c r="AG444" s="4">
        <v>10</v>
      </c>
      <c r="AH444" s="4">
        <v>28</v>
      </c>
      <c r="AI444" s="4">
        <v>31</v>
      </c>
      <c r="AJ444" s="4">
        <v>191</v>
      </c>
      <c r="AK444" s="4">
        <v>189</v>
      </c>
      <c r="AL444" s="4">
        <v>3.6</v>
      </c>
      <c r="AM444" s="4">
        <v>196</v>
      </c>
      <c r="AN444" s="4" t="s">
        <v>155</v>
      </c>
      <c r="AO444" s="4">
        <v>2</v>
      </c>
      <c r="AP444" s="5">
        <v>0.86623842592592604</v>
      </c>
      <c r="AQ444" s="4">
        <v>47.161307000000001</v>
      </c>
      <c r="AR444" s="4">
        <v>-88.483953999999997</v>
      </c>
      <c r="AS444" s="4">
        <v>311.8</v>
      </c>
      <c r="AT444" s="4">
        <v>26</v>
      </c>
      <c r="AU444" s="4">
        <v>12</v>
      </c>
      <c r="AV444" s="4">
        <v>9</v>
      </c>
      <c r="AW444" s="4" t="s">
        <v>413</v>
      </c>
      <c r="AX444" s="4">
        <v>1.3</v>
      </c>
      <c r="AY444" s="4">
        <v>2.4</v>
      </c>
      <c r="AZ444" s="4">
        <v>3.2</v>
      </c>
      <c r="BA444" s="4">
        <v>13.836</v>
      </c>
      <c r="BB444" s="4">
        <v>19.13</v>
      </c>
      <c r="BC444" s="4">
        <v>1.38</v>
      </c>
      <c r="BD444" s="4">
        <v>9.4030000000000005</v>
      </c>
      <c r="BE444" s="4">
        <v>3087.953</v>
      </c>
      <c r="BF444" s="4">
        <v>0.91200000000000003</v>
      </c>
      <c r="BG444" s="4">
        <v>11.552</v>
      </c>
      <c r="BH444" s="4">
        <v>5.7030000000000003</v>
      </c>
      <c r="BI444" s="4">
        <v>17.254999999999999</v>
      </c>
      <c r="BJ444" s="4">
        <v>10.023</v>
      </c>
      <c r="BK444" s="4">
        <v>4.9480000000000004</v>
      </c>
      <c r="BL444" s="4">
        <v>14.971</v>
      </c>
      <c r="BM444" s="4">
        <v>0</v>
      </c>
      <c r="BQ444" s="4">
        <v>1389.2570000000001</v>
      </c>
      <c r="BR444" s="4">
        <v>0.27795599999999998</v>
      </c>
      <c r="BS444" s="4">
        <v>-5</v>
      </c>
      <c r="BT444" s="4">
        <v>1.086956</v>
      </c>
      <c r="BU444" s="4">
        <v>6.7925500000000003</v>
      </c>
      <c r="BV444" s="4">
        <v>21.956510999999999</v>
      </c>
    </row>
    <row r="445" spans="1:74" x14ac:dyDescent="0.25">
      <c r="A445" s="2">
        <v>42801</v>
      </c>
      <c r="B445" s="3">
        <v>0.65790321759259263</v>
      </c>
      <c r="C445" s="4">
        <v>11.62</v>
      </c>
      <c r="D445" s="4">
        <v>5.0000000000000001E-3</v>
      </c>
      <c r="E445" s="4">
        <v>50</v>
      </c>
      <c r="F445" s="4">
        <v>372.7</v>
      </c>
      <c r="G445" s="4">
        <v>168.3</v>
      </c>
      <c r="H445" s="4">
        <v>-1.5</v>
      </c>
      <c r="J445" s="4">
        <v>6.19</v>
      </c>
      <c r="K445" s="4">
        <v>0.91010000000000002</v>
      </c>
      <c r="L445" s="4">
        <v>10.574999999999999</v>
      </c>
      <c r="M445" s="4">
        <v>4.5999999999999999E-3</v>
      </c>
      <c r="N445" s="4">
        <v>339.14449999999999</v>
      </c>
      <c r="O445" s="4">
        <v>153.1438</v>
      </c>
      <c r="P445" s="4">
        <v>492.3</v>
      </c>
      <c r="Q445" s="4">
        <v>294.25369999999998</v>
      </c>
      <c r="R445" s="4">
        <v>132.87289999999999</v>
      </c>
      <c r="S445" s="4">
        <v>427.1</v>
      </c>
      <c r="T445" s="4">
        <v>0</v>
      </c>
      <c r="W445" s="4">
        <v>0</v>
      </c>
      <c r="X445" s="4">
        <v>5.6303999999999998</v>
      </c>
      <c r="Y445" s="4">
        <v>12</v>
      </c>
      <c r="Z445" s="4">
        <v>813</v>
      </c>
      <c r="AA445" s="4">
        <v>830</v>
      </c>
      <c r="AB445" s="4">
        <v>849</v>
      </c>
      <c r="AC445" s="4">
        <v>33</v>
      </c>
      <c r="AD445" s="4">
        <v>18.5</v>
      </c>
      <c r="AE445" s="4">
        <v>0.42</v>
      </c>
      <c r="AF445" s="4">
        <v>957</v>
      </c>
      <c r="AG445" s="4">
        <v>10</v>
      </c>
      <c r="AH445" s="4">
        <v>28</v>
      </c>
      <c r="AI445" s="4">
        <v>31</v>
      </c>
      <c r="AJ445" s="4">
        <v>191</v>
      </c>
      <c r="AK445" s="4">
        <v>189</v>
      </c>
      <c r="AL445" s="4">
        <v>3.5</v>
      </c>
      <c r="AM445" s="4">
        <v>196</v>
      </c>
      <c r="AN445" s="4" t="s">
        <v>155</v>
      </c>
      <c r="AO445" s="4">
        <v>2</v>
      </c>
      <c r="AP445" s="5">
        <v>0.86624999999999996</v>
      </c>
      <c r="AQ445" s="4">
        <v>47.161414000000001</v>
      </c>
      <c r="AR445" s="4">
        <v>-88.483958999999999</v>
      </c>
      <c r="AS445" s="4">
        <v>312.2</v>
      </c>
      <c r="AT445" s="4">
        <v>26.1</v>
      </c>
      <c r="AU445" s="4">
        <v>12</v>
      </c>
      <c r="AV445" s="4">
        <v>9</v>
      </c>
      <c r="AW445" s="4" t="s">
        <v>413</v>
      </c>
      <c r="AX445" s="4">
        <v>1.2645999999999999</v>
      </c>
      <c r="AY445" s="4">
        <v>2.1168</v>
      </c>
      <c r="AZ445" s="4">
        <v>2.7751999999999999</v>
      </c>
      <c r="BA445" s="4">
        <v>13.836</v>
      </c>
      <c r="BB445" s="4">
        <v>18.3</v>
      </c>
      <c r="BC445" s="4">
        <v>1.32</v>
      </c>
      <c r="BD445" s="4">
        <v>9.8810000000000002</v>
      </c>
      <c r="BE445" s="4">
        <v>3087.5540000000001</v>
      </c>
      <c r="BF445" s="4">
        <v>0.84599999999999997</v>
      </c>
      <c r="BG445" s="4">
        <v>10.369</v>
      </c>
      <c r="BH445" s="4">
        <v>4.6820000000000004</v>
      </c>
      <c r="BI445" s="4">
        <v>15.052</v>
      </c>
      <c r="BJ445" s="4">
        <v>8.9969999999999999</v>
      </c>
      <c r="BK445" s="4">
        <v>4.0629999999999997</v>
      </c>
      <c r="BL445" s="4">
        <v>13.06</v>
      </c>
      <c r="BM445" s="4">
        <v>0</v>
      </c>
      <c r="BQ445" s="4">
        <v>1195.2860000000001</v>
      </c>
      <c r="BR445" s="4">
        <v>0.27395599999999998</v>
      </c>
      <c r="BS445" s="4">
        <v>-5</v>
      </c>
      <c r="BT445" s="4">
        <v>1.0844780000000001</v>
      </c>
      <c r="BU445" s="4">
        <v>6.6947999999999999</v>
      </c>
      <c r="BV445" s="4">
        <v>21.906455999999999</v>
      </c>
    </row>
    <row r="446" spans="1:74" x14ac:dyDescent="0.25">
      <c r="A446" s="2">
        <v>42801</v>
      </c>
      <c r="B446" s="3">
        <v>0.65791479166666667</v>
      </c>
      <c r="C446" s="4">
        <v>11.922000000000001</v>
      </c>
      <c r="D446" s="4">
        <v>2.8999999999999998E-3</v>
      </c>
      <c r="E446" s="4">
        <v>28.875305999999998</v>
      </c>
      <c r="F446" s="4">
        <v>362.5</v>
      </c>
      <c r="G446" s="4">
        <v>134</v>
      </c>
      <c r="H446" s="4">
        <v>-0.5</v>
      </c>
      <c r="J446" s="4">
        <v>5.2</v>
      </c>
      <c r="K446" s="4">
        <v>0.90790000000000004</v>
      </c>
      <c r="L446" s="4">
        <v>10.823700000000001</v>
      </c>
      <c r="M446" s="4">
        <v>2.5999999999999999E-3</v>
      </c>
      <c r="N446" s="4">
        <v>329.08460000000002</v>
      </c>
      <c r="O446" s="4">
        <v>121.616</v>
      </c>
      <c r="P446" s="4">
        <v>450.7</v>
      </c>
      <c r="Q446" s="4">
        <v>285.52550000000002</v>
      </c>
      <c r="R446" s="4">
        <v>105.5183</v>
      </c>
      <c r="S446" s="4">
        <v>391</v>
      </c>
      <c r="T446" s="4">
        <v>0</v>
      </c>
      <c r="W446" s="4">
        <v>0</v>
      </c>
      <c r="X446" s="4">
        <v>4.7222999999999997</v>
      </c>
      <c r="Y446" s="4">
        <v>12</v>
      </c>
      <c r="Z446" s="4">
        <v>811</v>
      </c>
      <c r="AA446" s="4">
        <v>829</v>
      </c>
      <c r="AB446" s="4">
        <v>847</v>
      </c>
      <c r="AC446" s="4">
        <v>33</v>
      </c>
      <c r="AD446" s="4">
        <v>18.5</v>
      </c>
      <c r="AE446" s="4">
        <v>0.42</v>
      </c>
      <c r="AF446" s="4">
        <v>957</v>
      </c>
      <c r="AG446" s="4">
        <v>10</v>
      </c>
      <c r="AH446" s="4">
        <v>28</v>
      </c>
      <c r="AI446" s="4">
        <v>31</v>
      </c>
      <c r="AJ446" s="4">
        <v>191</v>
      </c>
      <c r="AK446" s="4">
        <v>189</v>
      </c>
      <c r="AL446" s="4">
        <v>3.6</v>
      </c>
      <c r="AM446" s="4">
        <v>196</v>
      </c>
      <c r="AN446" s="4" t="s">
        <v>155</v>
      </c>
      <c r="AO446" s="4">
        <v>2</v>
      </c>
      <c r="AP446" s="5">
        <v>0.86626157407407411</v>
      </c>
      <c r="AQ446" s="4">
        <v>47.161523000000003</v>
      </c>
      <c r="AR446" s="4">
        <v>-88.483964</v>
      </c>
      <c r="AS446" s="4">
        <v>312.39999999999998</v>
      </c>
      <c r="AT446" s="4">
        <v>26.6</v>
      </c>
      <c r="AU446" s="4">
        <v>12</v>
      </c>
      <c r="AV446" s="4">
        <v>9</v>
      </c>
      <c r="AW446" s="4" t="s">
        <v>413</v>
      </c>
      <c r="AX446" s="4">
        <v>1.2</v>
      </c>
      <c r="AY446" s="4">
        <v>1.6</v>
      </c>
      <c r="AZ446" s="4">
        <v>1.9645999999999999</v>
      </c>
      <c r="BA446" s="4">
        <v>13.836</v>
      </c>
      <c r="BB446" s="4">
        <v>17.86</v>
      </c>
      <c r="BC446" s="4">
        <v>1.29</v>
      </c>
      <c r="BD446" s="4">
        <v>10.147</v>
      </c>
      <c r="BE446" s="4">
        <v>3087.8690000000001</v>
      </c>
      <c r="BF446" s="4">
        <v>0.47599999999999998</v>
      </c>
      <c r="BG446" s="4">
        <v>9.8320000000000007</v>
      </c>
      <c r="BH446" s="4">
        <v>3.633</v>
      </c>
      <c r="BI446" s="4">
        <v>13.465</v>
      </c>
      <c r="BJ446" s="4">
        <v>8.5299999999999994</v>
      </c>
      <c r="BK446" s="4">
        <v>3.1520000000000001</v>
      </c>
      <c r="BL446" s="4">
        <v>11.683</v>
      </c>
      <c r="BM446" s="4">
        <v>0</v>
      </c>
      <c r="BQ446" s="4">
        <v>979.57399999999996</v>
      </c>
      <c r="BR446" s="4">
        <v>0.27300000000000002</v>
      </c>
      <c r="BS446" s="4">
        <v>-5</v>
      </c>
      <c r="BT446" s="4">
        <v>1.0855220000000001</v>
      </c>
      <c r="BU446" s="4">
        <v>6.6714380000000002</v>
      </c>
      <c r="BV446" s="4">
        <v>21.927544000000001</v>
      </c>
    </row>
    <row r="447" spans="1:74" x14ac:dyDescent="0.25">
      <c r="A447" s="2">
        <v>42801</v>
      </c>
      <c r="B447" s="3">
        <v>0.6579263657407407</v>
      </c>
      <c r="C447" s="4">
        <v>11.76</v>
      </c>
      <c r="D447" s="4">
        <v>1.4E-3</v>
      </c>
      <c r="E447" s="4">
        <v>13.514189999999999</v>
      </c>
      <c r="F447" s="4">
        <v>370.9</v>
      </c>
      <c r="G447" s="4">
        <v>133.9</v>
      </c>
      <c r="H447" s="4">
        <v>-4</v>
      </c>
      <c r="J447" s="4">
        <v>4.1900000000000004</v>
      </c>
      <c r="K447" s="4">
        <v>0.90910000000000002</v>
      </c>
      <c r="L447" s="4">
        <v>10.690799999999999</v>
      </c>
      <c r="M447" s="4">
        <v>1.1999999999999999E-3</v>
      </c>
      <c r="N447" s="4">
        <v>337.17189999999999</v>
      </c>
      <c r="O447" s="4">
        <v>121.72369999999999</v>
      </c>
      <c r="P447" s="4">
        <v>458.9</v>
      </c>
      <c r="Q447" s="4">
        <v>292.54230000000001</v>
      </c>
      <c r="R447" s="4">
        <v>105.6118</v>
      </c>
      <c r="S447" s="4">
        <v>398.2</v>
      </c>
      <c r="T447" s="4">
        <v>0</v>
      </c>
      <c r="W447" s="4">
        <v>0</v>
      </c>
      <c r="X447" s="4">
        <v>3.8127</v>
      </c>
      <c r="Y447" s="4">
        <v>11.9</v>
      </c>
      <c r="Z447" s="4">
        <v>813</v>
      </c>
      <c r="AA447" s="4">
        <v>830</v>
      </c>
      <c r="AB447" s="4">
        <v>849</v>
      </c>
      <c r="AC447" s="4">
        <v>33</v>
      </c>
      <c r="AD447" s="4">
        <v>18.5</v>
      </c>
      <c r="AE447" s="4">
        <v>0.42</v>
      </c>
      <c r="AF447" s="4">
        <v>957</v>
      </c>
      <c r="AG447" s="4">
        <v>10</v>
      </c>
      <c r="AH447" s="4">
        <v>28</v>
      </c>
      <c r="AI447" s="4">
        <v>31</v>
      </c>
      <c r="AJ447" s="4">
        <v>191</v>
      </c>
      <c r="AK447" s="4">
        <v>189</v>
      </c>
      <c r="AL447" s="4">
        <v>3.5</v>
      </c>
      <c r="AM447" s="4">
        <v>196</v>
      </c>
      <c r="AN447" s="4" t="s">
        <v>155</v>
      </c>
      <c r="AO447" s="4">
        <v>2</v>
      </c>
      <c r="AP447" s="5">
        <v>0.86627314814814815</v>
      </c>
      <c r="AQ447" s="4">
        <v>47.161633000000002</v>
      </c>
      <c r="AR447" s="4">
        <v>-88.483985000000004</v>
      </c>
      <c r="AS447" s="4">
        <v>312.39999999999998</v>
      </c>
      <c r="AT447" s="4">
        <v>27.2</v>
      </c>
      <c r="AU447" s="4">
        <v>12</v>
      </c>
      <c r="AV447" s="4">
        <v>9</v>
      </c>
      <c r="AW447" s="4" t="s">
        <v>413</v>
      </c>
      <c r="AX447" s="4">
        <v>1.2707999999999999</v>
      </c>
      <c r="AY447" s="4">
        <v>1.7061999999999999</v>
      </c>
      <c r="AZ447" s="4">
        <v>2.077</v>
      </c>
      <c r="BA447" s="4">
        <v>13.836</v>
      </c>
      <c r="BB447" s="4">
        <v>18.100000000000001</v>
      </c>
      <c r="BC447" s="4">
        <v>1.31</v>
      </c>
      <c r="BD447" s="4">
        <v>10.003</v>
      </c>
      <c r="BE447" s="4">
        <v>3088.4050000000002</v>
      </c>
      <c r="BF447" s="4">
        <v>0.22600000000000001</v>
      </c>
      <c r="BG447" s="4">
        <v>10.199999999999999</v>
      </c>
      <c r="BH447" s="4">
        <v>3.6819999999999999</v>
      </c>
      <c r="BI447" s="4">
        <v>13.882999999999999</v>
      </c>
      <c r="BJ447" s="4">
        <v>8.85</v>
      </c>
      <c r="BK447" s="4">
        <v>3.1949999999999998</v>
      </c>
      <c r="BL447" s="4">
        <v>12.045</v>
      </c>
      <c r="BM447" s="4">
        <v>0</v>
      </c>
      <c r="BQ447" s="4">
        <v>800.86900000000003</v>
      </c>
      <c r="BR447" s="4">
        <v>0.264629</v>
      </c>
      <c r="BS447" s="4">
        <v>-5</v>
      </c>
      <c r="BT447" s="4">
        <v>1.082195</v>
      </c>
      <c r="BU447" s="4">
        <v>6.4668710000000003</v>
      </c>
      <c r="BV447" s="4">
        <v>21.860339</v>
      </c>
    </row>
    <row r="448" spans="1:74" x14ac:dyDescent="0.25">
      <c r="A448" s="2">
        <v>42801</v>
      </c>
      <c r="B448" s="3">
        <v>0.65793793981481474</v>
      </c>
      <c r="C448" s="4">
        <v>11.769</v>
      </c>
      <c r="D448" s="4">
        <v>2.2000000000000001E-3</v>
      </c>
      <c r="E448" s="4">
        <v>21.853698999999999</v>
      </c>
      <c r="F448" s="4">
        <v>377.3</v>
      </c>
      <c r="G448" s="4">
        <v>134.6</v>
      </c>
      <c r="H448" s="4">
        <v>-0.8</v>
      </c>
      <c r="J448" s="4">
        <v>4.0999999999999996</v>
      </c>
      <c r="K448" s="4">
        <v>0.90900000000000003</v>
      </c>
      <c r="L448" s="4">
        <v>10.697900000000001</v>
      </c>
      <c r="M448" s="4">
        <v>2E-3</v>
      </c>
      <c r="N448" s="4">
        <v>342.98719999999997</v>
      </c>
      <c r="O448" s="4">
        <v>122.324</v>
      </c>
      <c r="P448" s="4">
        <v>465.3</v>
      </c>
      <c r="Q448" s="4">
        <v>297.58780000000002</v>
      </c>
      <c r="R448" s="4">
        <v>106.1326</v>
      </c>
      <c r="S448" s="4">
        <v>403.7</v>
      </c>
      <c r="T448" s="4">
        <v>0</v>
      </c>
      <c r="W448" s="4">
        <v>0</v>
      </c>
      <c r="X448" s="4">
        <v>3.7269999999999999</v>
      </c>
      <c r="Y448" s="4">
        <v>11.9</v>
      </c>
      <c r="Z448" s="4">
        <v>814</v>
      </c>
      <c r="AA448" s="4">
        <v>830</v>
      </c>
      <c r="AB448" s="4">
        <v>851</v>
      </c>
      <c r="AC448" s="4">
        <v>33</v>
      </c>
      <c r="AD448" s="4">
        <v>18.5</v>
      </c>
      <c r="AE448" s="4">
        <v>0.42</v>
      </c>
      <c r="AF448" s="4">
        <v>957</v>
      </c>
      <c r="AG448" s="4">
        <v>10</v>
      </c>
      <c r="AH448" s="4">
        <v>27.239000000000001</v>
      </c>
      <c r="AI448" s="4">
        <v>31</v>
      </c>
      <c r="AJ448" s="4">
        <v>191</v>
      </c>
      <c r="AK448" s="4">
        <v>189</v>
      </c>
      <c r="AL448" s="4">
        <v>3.6</v>
      </c>
      <c r="AM448" s="4">
        <v>196</v>
      </c>
      <c r="AN448" s="4" t="s">
        <v>155</v>
      </c>
      <c r="AO448" s="4">
        <v>2</v>
      </c>
      <c r="AP448" s="5">
        <v>0.86628472222222219</v>
      </c>
      <c r="AQ448" s="4">
        <v>47.161746999999998</v>
      </c>
      <c r="AR448" s="4">
        <v>-88.484027999999995</v>
      </c>
      <c r="AS448" s="4">
        <v>312.2</v>
      </c>
      <c r="AT448" s="4">
        <v>28</v>
      </c>
      <c r="AU448" s="4">
        <v>12</v>
      </c>
      <c r="AV448" s="4">
        <v>9</v>
      </c>
      <c r="AW448" s="4" t="s">
        <v>413</v>
      </c>
      <c r="AX448" s="4">
        <v>1.2938000000000001</v>
      </c>
      <c r="AY448" s="4">
        <v>1.7584</v>
      </c>
      <c r="AZ448" s="4">
        <v>2.2229999999999999</v>
      </c>
      <c r="BA448" s="4">
        <v>13.836</v>
      </c>
      <c r="BB448" s="4">
        <v>18.09</v>
      </c>
      <c r="BC448" s="4">
        <v>1.31</v>
      </c>
      <c r="BD448" s="4">
        <v>10.009</v>
      </c>
      <c r="BE448" s="4">
        <v>3088.1779999999999</v>
      </c>
      <c r="BF448" s="4">
        <v>0.36499999999999999</v>
      </c>
      <c r="BG448" s="4">
        <v>10.369</v>
      </c>
      <c r="BH448" s="4">
        <v>3.698</v>
      </c>
      <c r="BI448" s="4">
        <v>14.066000000000001</v>
      </c>
      <c r="BJ448" s="4">
        <v>8.9960000000000004</v>
      </c>
      <c r="BK448" s="4">
        <v>3.2080000000000002</v>
      </c>
      <c r="BL448" s="4">
        <v>12.204000000000001</v>
      </c>
      <c r="BM448" s="4">
        <v>0</v>
      </c>
      <c r="BQ448" s="4">
        <v>782.27</v>
      </c>
      <c r="BR448" s="4">
        <v>0.28406900000000002</v>
      </c>
      <c r="BS448" s="4">
        <v>-5</v>
      </c>
      <c r="BT448" s="4">
        <v>1.0794779999999999</v>
      </c>
      <c r="BU448" s="4">
        <v>6.9419360000000001</v>
      </c>
      <c r="BV448" s="4">
        <v>21.805456</v>
      </c>
    </row>
    <row r="449" spans="1:74" x14ac:dyDescent="0.25">
      <c r="A449" s="2">
        <v>42801</v>
      </c>
      <c r="B449" s="3">
        <v>0.65794951388888889</v>
      </c>
      <c r="C449" s="4">
        <v>11.922000000000001</v>
      </c>
      <c r="D449" s="4">
        <v>3.0000000000000001E-3</v>
      </c>
      <c r="E449" s="4">
        <v>29.663582999999999</v>
      </c>
      <c r="F449" s="4">
        <v>386.6</v>
      </c>
      <c r="G449" s="4">
        <v>135.80000000000001</v>
      </c>
      <c r="H449" s="4">
        <v>-1.4</v>
      </c>
      <c r="J449" s="4">
        <v>4.3</v>
      </c>
      <c r="K449" s="4">
        <v>0.90790000000000004</v>
      </c>
      <c r="L449" s="4">
        <v>10.823700000000001</v>
      </c>
      <c r="M449" s="4">
        <v>2.7000000000000001E-3</v>
      </c>
      <c r="N449" s="4">
        <v>351.03530000000001</v>
      </c>
      <c r="O449" s="4">
        <v>123.31319999999999</v>
      </c>
      <c r="P449" s="4">
        <v>474.3</v>
      </c>
      <c r="Q449" s="4">
        <v>304.57060000000001</v>
      </c>
      <c r="R449" s="4">
        <v>106.9909</v>
      </c>
      <c r="S449" s="4">
        <v>411.6</v>
      </c>
      <c r="T449" s="4">
        <v>0</v>
      </c>
      <c r="W449" s="4">
        <v>0</v>
      </c>
      <c r="X449" s="4">
        <v>3.9039000000000001</v>
      </c>
      <c r="Y449" s="4">
        <v>11.9</v>
      </c>
      <c r="Z449" s="4">
        <v>814</v>
      </c>
      <c r="AA449" s="4">
        <v>831</v>
      </c>
      <c r="AB449" s="4">
        <v>851</v>
      </c>
      <c r="AC449" s="4">
        <v>33</v>
      </c>
      <c r="AD449" s="4">
        <v>18.5</v>
      </c>
      <c r="AE449" s="4">
        <v>0.42</v>
      </c>
      <c r="AF449" s="4">
        <v>957</v>
      </c>
      <c r="AG449" s="4">
        <v>10</v>
      </c>
      <c r="AH449" s="4">
        <v>27</v>
      </c>
      <c r="AI449" s="4">
        <v>31</v>
      </c>
      <c r="AJ449" s="4">
        <v>191</v>
      </c>
      <c r="AK449" s="4">
        <v>189</v>
      </c>
      <c r="AL449" s="4">
        <v>3.6</v>
      </c>
      <c r="AM449" s="4">
        <v>196</v>
      </c>
      <c r="AN449" s="4" t="s">
        <v>155</v>
      </c>
      <c r="AO449" s="4">
        <v>2</v>
      </c>
      <c r="AP449" s="5">
        <v>0.86629629629629623</v>
      </c>
      <c r="AQ449" s="4">
        <v>47.161864000000001</v>
      </c>
      <c r="AR449" s="4">
        <v>-88.484066999999996</v>
      </c>
      <c r="AS449" s="4">
        <v>312.2</v>
      </c>
      <c r="AT449" s="4">
        <v>29</v>
      </c>
      <c r="AU449" s="4">
        <v>12</v>
      </c>
      <c r="AV449" s="4">
        <v>9</v>
      </c>
      <c r="AW449" s="4" t="s">
        <v>413</v>
      </c>
      <c r="AX449" s="4">
        <v>1.1000000000000001</v>
      </c>
      <c r="AY449" s="4">
        <v>1.323</v>
      </c>
      <c r="AZ449" s="4">
        <v>1.9</v>
      </c>
      <c r="BA449" s="4">
        <v>13.836</v>
      </c>
      <c r="BB449" s="4">
        <v>17.87</v>
      </c>
      <c r="BC449" s="4">
        <v>1.29</v>
      </c>
      <c r="BD449" s="4">
        <v>10.145</v>
      </c>
      <c r="BE449" s="4">
        <v>3087.848</v>
      </c>
      <c r="BF449" s="4">
        <v>0.48899999999999999</v>
      </c>
      <c r="BG449" s="4">
        <v>10.487</v>
      </c>
      <c r="BH449" s="4">
        <v>3.6840000000000002</v>
      </c>
      <c r="BI449" s="4">
        <v>14.170999999999999</v>
      </c>
      <c r="BJ449" s="4">
        <v>9.0990000000000002</v>
      </c>
      <c r="BK449" s="4">
        <v>3.1960000000000002</v>
      </c>
      <c r="BL449" s="4">
        <v>12.295999999999999</v>
      </c>
      <c r="BM449" s="4">
        <v>0</v>
      </c>
      <c r="BQ449" s="4">
        <v>809.80600000000004</v>
      </c>
      <c r="BR449" s="4">
        <v>0.38460299999999997</v>
      </c>
      <c r="BS449" s="4">
        <v>-5</v>
      </c>
      <c r="BT449" s="4">
        <v>1.080522</v>
      </c>
      <c r="BU449" s="4">
        <v>9.3987359999999995</v>
      </c>
      <c r="BV449" s="4">
        <v>21.826543999999998</v>
      </c>
    </row>
    <row r="450" spans="1:74" x14ac:dyDescent="0.25">
      <c r="A450" s="2">
        <v>42801</v>
      </c>
      <c r="B450" s="3">
        <v>0.65796108796296293</v>
      </c>
      <c r="C450" s="4">
        <v>12.243</v>
      </c>
      <c r="D450" s="4">
        <v>1.2999999999999999E-3</v>
      </c>
      <c r="E450" s="4">
        <v>12.842725</v>
      </c>
      <c r="F450" s="4">
        <v>386.7</v>
      </c>
      <c r="G450" s="4">
        <v>148.30000000000001</v>
      </c>
      <c r="H450" s="4">
        <v>-2.4</v>
      </c>
      <c r="J450" s="4">
        <v>4.1399999999999997</v>
      </c>
      <c r="K450" s="4">
        <v>0.90549999999999997</v>
      </c>
      <c r="L450" s="4">
        <v>11.0868</v>
      </c>
      <c r="M450" s="4">
        <v>1.1999999999999999E-3</v>
      </c>
      <c r="N450" s="4">
        <v>350.14980000000003</v>
      </c>
      <c r="O450" s="4">
        <v>134.2963</v>
      </c>
      <c r="P450" s="4">
        <v>484.4</v>
      </c>
      <c r="Q450" s="4">
        <v>303.80239999999998</v>
      </c>
      <c r="R450" s="4">
        <v>116.52030000000001</v>
      </c>
      <c r="S450" s="4">
        <v>420.3</v>
      </c>
      <c r="T450" s="4">
        <v>0</v>
      </c>
      <c r="W450" s="4">
        <v>0</v>
      </c>
      <c r="X450" s="4">
        <v>3.7503000000000002</v>
      </c>
      <c r="Y450" s="4">
        <v>11.8</v>
      </c>
      <c r="Z450" s="4">
        <v>816</v>
      </c>
      <c r="AA450" s="4">
        <v>831</v>
      </c>
      <c r="AB450" s="4">
        <v>852</v>
      </c>
      <c r="AC450" s="4">
        <v>33</v>
      </c>
      <c r="AD450" s="4">
        <v>18.5</v>
      </c>
      <c r="AE450" s="4">
        <v>0.42</v>
      </c>
      <c r="AF450" s="4">
        <v>957</v>
      </c>
      <c r="AG450" s="4">
        <v>10</v>
      </c>
      <c r="AH450" s="4">
        <v>27</v>
      </c>
      <c r="AI450" s="4">
        <v>31</v>
      </c>
      <c r="AJ450" s="4">
        <v>191</v>
      </c>
      <c r="AK450" s="4">
        <v>189</v>
      </c>
      <c r="AL450" s="4">
        <v>3.6</v>
      </c>
      <c r="AM450" s="4">
        <v>196</v>
      </c>
      <c r="AN450" s="4" t="s">
        <v>155</v>
      </c>
      <c r="AO450" s="4">
        <v>2</v>
      </c>
      <c r="AP450" s="5">
        <v>0.86630787037037038</v>
      </c>
      <c r="AQ450" s="4">
        <v>47.161987000000003</v>
      </c>
      <c r="AR450" s="4">
        <v>-88.484104000000002</v>
      </c>
      <c r="AS450" s="4">
        <v>312.2</v>
      </c>
      <c r="AT450" s="4">
        <v>30.2</v>
      </c>
      <c r="AU450" s="4">
        <v>12</v>
      </c>
      <c r="AV450" s="4">
        <v>9</v>
      </c>
      <c r="AW450" s="4" t="s">
        <v>413</v>
      </c>
      <c r="AX450" s="4">
        <v>1.1354</v>
      </c>
      <c r="AY450" s="4">
        <v>1.0354000000000001</v>
      </c>
      <c r="AZ450" s="4">
        <v>1.9354</v>
      </c>
      <c r="BA450" s="4">
        <v>13.836</v>
      </c>
      <c r="BB450" s="4">
        <v>17.420000000000002</v>
      </c>
      <c r="BC450" s="4">
        <v>1.26</v>
      </c>
      <c r="BD450" s="4">
        <v>10.432</v>
      </c>
      <c r="BE450" s="4">
        <v>3088.0239999999999</v>
      </c>
      <c r="BF450" s="4">
        <v>0.20599999999999999</v>
      </c>
      <c r="BG450" s="4">
        <v>10.212999999999999</v>
      </c>
      <c r="BH450" s="4">
        <v>3.9169999999999998</v>
      </c>
      <c r="BI450" s="4">
        <v>14.13</v>
      </c>
      <c r="BJ450" s="4">
        <v>8.8610000000000007</v>
      </c>
      <c r="BK450" s="4">
        <v>3.399</v>
      </c>
      <c r="BL450" s="4">
        <v>12.26</v>
      </c>
      <c r="BM450" s="4">
        <v>0</v>
      </c>
      <c r="BQ450" s="4">
        <v>759.51800000000003</v>
      </c>
      <c r="BR450" s="4">
        <v>0.32268000000000002</v>
      </c>
      <c r="BS450" s="4">
        <v>-5</v>
      </c>
      <c r="BT450" s="4">
        <v>1.083283</v>
      </c>
      <c r="BU450" s="4">
        <v>7.8854920000000002</v>
      </c>
      <c r="BV450" s="4">
        <v>21.882317</v>
      </c>
    </row>
    <row r="451" spans="1:74" x14ac:dyDescent="0.25">
      <c r="A451" s="2">
        <v>42801</v>
      </c>
      <c r="B451" s="3">
        <v>0.65797266203703708</v>
      </c>
      <c r="C451" s="4">
        <v>12.667999999999999</v>
      </c>
      <c r="D451" s="4">
        <v>2.3999999999999998E-3</v>
      </c>
      <c r="E451" s="4">
        <v>23.989899000000001</v>
      </c>
      <c r="F451" s="4">
        <v>383.7</v>
      </c>
      <c r="G451" s="4">
        <v>153.80000000000001</v>
      </c>
      <c r="H451" s="4">
        <v>0.7</v>
      </c>
      <c r="J451" s="4">
        <v>4</v>
      </c>
      <c r="K451" s="4">
        <v>0.90249999999999997</v>
      </c>
      <c r="L451" s="4">
        <v>11.4322</v>
      </c>
      <c r="M451" s="4">
        <v>2.2000000000000001E-3</v>
      </c>
      <c r="N451" s="4">
        <v>346.2758</v>
      </c>
      <c r="O451" s="4">
        <v>138.83770000000001</v>
      </c>
      <c r="P451" s="4">
        <v>485.1</v>
      </c>
      <c r="Q451" s="4">
        <v>300.44110000000001</v>
      </c>
      <c r="R451" s="4">
        <v>120.4605</v>
      </c>
      <c r="S451" s="4">
        <v>420.9</v>
      </c>
      <c r="T451" s="4">
        <v>0.68110000000000004</v>
      </c>
      <c r="W451" s="4">
        <v>0</v>
      </c>
      <c r="X451" s="4">
        <v>3.6097999999999999</v>
      </c>
      <c r="Y451" s="4">
        <v>11.9</v>
      </c>
      <c r="Z451" s="4">
        <v>814</v>
      </c>
      <c r="AA451" s="4">
        <v>830</v>
      </c>
      <c r="AB451" s="4">
        <v>851</v>
      </c>
      <c r="AC451" s="4">
        <v>33</v>
      </c>
      <c r="AD451" s="4">
        <v>18.5</v>
      </c>
      <c r="AE451" s="4">
        <v>0.42</v>
      </c>
      <c r="AF451" s="4">
        <v>957</v>
      </c>
      <c r="AG451" s="4">
        <v>10</v>
      </c>
      <c r="AH451" s="4">
        <v>27</v>
      </c>
      <c r="AI451" s="4">
        <v>31</v>
      </c>
      <c r="AJ451" s="4">
        <v>191</v>
      </c>
      <c r="AK451" s="4">
        <v>189</v>
      </c>
      <c r="AL451" s="4">
        <v>3.7</v>
      </c>
      <c r="AM451" s="4">
        <v>196</v>
      </c>
      <c r="AN451" s="4" t="s">
        <v>155</v>
      </c>
      <c r="AO451" s="4">
        <v>2</v>
      </c>
      <c r="AP451" s="5">
        <v>0.86631944444444453</v>
      </c>
      <c r="AQ451" s="4">
        <v>47.162111000000003</v>
      </c>
      <c r="AR451" s="4">
        <v>-88.484127999999998</v>
      </c>
      <c r="AS451" s="4">
        <v>312.3</v>
      </c>
      <c r="AT451" s="4">
        <v>30.7</v>
      </c>
      <c r="AU451" s="4">
        <v>12</v>
      </c>
      <c r="AV451" s="4">
        <v>9</v>
      </c>
      <c r="AW451" s="4" t="s">
        <v>413</v>
      </c>
      <c r="AX451" s="4">
        <v>1.1646000000000001</v>
      </c>
      <c r="AY451" s="4">
        <v>1.1708000000000001</v>
      </c>
      <c r="AZ451" s="4">
        <v>2.0354000000000001</v>
      </c>
      <c r="BA451" s="4">
        <v>13.836</v>
      </c>
      <c r="BB451" s="4">
        <v>16.87</v>
      </c>
      <c r="BC451" s="4">
        <v>1.22</v>
      </c>
      <c r="BD451" s="4">
        <v>10.808999999999999</v>
      </c>
      <c r="BE451" s="4">
        <v>3087.4070000000002</v>
      </c>
      <c r="BF451" s="4">
        <v>0.372</v>
      </c>
      <c r="BG451" s="4">
        <v>9.7929999999999993</v>
      </c>
      <c r="BH451" s="4">
        <v>3.927</v>
      </c>
      <c r="BI451" s="4">
        <v>13.72</v>
      </c>
      <c r="BJ451" s="4">
        <v>8.4969999999999999</v>
      </c>
      <c r="BK451" s="4">
        <v>3.407</v>
      </c>
      <c r="BL451" s="4">
        <v>11.904</v>
      </c>
      <c r="BM451" s="4">
        <v>6.0000000000000001E-3</v>
      </c>
      <c r="BQ451" s="4">
        <v>708.84400000000005</v>
      </c>
      <c r="BR451" s="4">
        <v>0.300842</v>
      </c>
      <c r="BS451" s="4">
        <v>-5</v>
      </c>
      <c r="BT451" s="4">
        <v>1.0870409999999999</v>
      </c>
      <c r="BU451" s="4">
        <v>7.3518299999999996</v>
      </c>
      <c r="BV451" s="4">
        <v>21.958227000000001</v>
      </c>
    </row>
    <row r="452" spans="1:74" x14ac:dyDescent="0.25">
      <c r="A452" s="2">
        <v>42801</v>
      </c>
      <c r="B452" s="3">
        <v>0.65798423611111112</v>
      </c>
      <c r="C452" s="4">
        <v>13.006</v>
      </c>
      <c r="D452" s="4">
        <v>2E-3</v>
      </c>
      <c r="E452" s="4">
        <v>19.502040999999998</v>
      </c>
      <c r="F452" s="4">
        <v>381.7</v>
      </c>
      <c r="G452" s="4">
        <v>147.19999999999999</v>
      </c>
      <c r="H452" s="4">
        <v>-2.2999999999999998</v>
      </c>
      <c r="J452" s="4">
        <v>3.53</v>
      </c>
      <c r="K452" s="4">
        <v>0.89990000000000003</v>
      </c>
      <c r="L452" s="4">
        <v>11.7043</v>
      </c>
      <c r="M452" s="4">
        <v>1.8E-3</v>
      </c>
      <c r="N452" s="4">
        <v>343.53410000000002</v>
      </c>
      <c r="O452" s="4">
        <v>132.4402</v>
      </c>
      <c r="P452" s="4">
        <v>476</v>
      </c>
      <c r="Q452" s="4">
        <v>298.06229999999999</v>
      </c>
      <c r="R452" s="4">
        <v>114.9098</v>
      </c>
      <c r="S452" s="4">
        <v>413</v>
      </c>
      <c r="T452" s="4">
        <v>0</v>
      </c>
      <c r="W452" s="4">
        <v>0</v>
      </c>
      <c r="X452" s="4">
        <v>3.1755</v>
      </c>
      <c r="Y452" s="4">
        <v>11.8</v>
      </c>
      <c r="Z452" s="4">
        <v>815</v>
      </c>
      <c r="AA452" s="4">
        <v>832</v>
      </c>
      <c r="AB452" s="4">
        <v>852</v>
      </c>
      <c r="AC452" s="4">
        <v>33</v>
      </c>
      <c r="AD452" s="4">
        <v>18.5</v>
      </c>
      <c r="AE452" s="4">
        <v>0.42</v>
      </c>
      <c r="AF452" s="4">
        <v>957</v>
      </c>
      <c r="AG452" s="4">
        <v>10</v>
      </c>
      <c r="AH452" s="4">
        <v>27</v>
      </c>
      <c r="AI452" s="4">
        <v>31</v>
      </c>
      <c r="AJ452" s="4">
        <v>191</v>
      </c>
      <c r="AK452" s="4">
        <v>189</v>
      </c>
      <c r="AL452" s="4">
        <v>3.5</v>
      </c>
      <c r="AM452" s="4">
        <v>196</v>
      </c>
      <c r="AN452" s="4" t="s">
        <v>155</v>
      </c>
      <c r="AO452" s="4">
        <v>2</v>
      </c>
      <c r="AP452" s="5">
        <v>0.86633101851851846</v>
      </c>
      <c r="AQ452" s="4">
        <v>47.162236999999998</v>
      </c>
      <c r="AR452" s="4">
        <v>-88.484131000000005</v>
      </c>
      <c r="AS452" s="4">
        <v>312.39999999999998</v>
      </c>
      <c r="AT452" s="4">
        <v>31</v>
      </c>
      <c r="AU452" s="4">
        <v>12</v>
      </c>
      <c r="AV452" s="4">
        <v>9</v>
      </c>
      <c r="AW452" s="4" t="s">
        <v>413</v>
      </c>
      <c r="AX452" s="4">
        <v>1.1000000000000001</v>
      </c>
      <c r="AY452" s="4">
        <v>1.3353999999999999</v>
      </c>
      <c r="AZ452" s="4">
        <v>2.1</v>
      </c>
      <c r="BA452" s="4">
        <v>13.836</v>
      </c>
      <c r="BB452" s="4">
        <v>16.45</v>
      </c>
      <c r="BC452" s="4">
        <v>1.19</v>
      </c>
      <c r="BD452" s="4">
        <v>11.122</v>
      </c>
      <c r="BE452" s="4">
        <v>3087.297</v>
      </c>
      <c r="BF452" s="4">
        <v>0.29499999999999998</v>
      </c>
      <c r="BG452" s="4">
        <v>9.4890000000000008</v>
      </c>
      <c r="BH452" s="4">
        <v>3.6579999999999999</v>
      </c>
      <c r="BI452" s="4">
        <v>13.148</v>
      </c>
      <c r="BJ452" s="4">
        <v>8.2330000000000005</v>
      </c>
      <c r="BK452" s="4">
        <v>3.1739999999999999</v>
      </c>
      <c r="BL452" s="4">
        <v>11.407999999999999</v>
      </c>
      <c r="BM452" s="4">
        <v>0</v>
      </c>
      <c r="BQ452" s="4">
        <v>609.03899999999999</v>
      </c>
      <c r="BR452" s="4">
        <v>0.33647300000000002</v>
      </c>
      <c r="BS452" s="4">
        <v>-5</v>
      </c>
      <c r="BT452" s="4">
        <v>1.0841959999999999</v>
      </c>
      <c r="BU452" s="4">
        <v>8.2225699999999993</v>
      </c>
      <c r="BV452" s="4">
        <v>21.900763000000001</v>
      </c>
    </row>
    <row r="453" spans="1:74" x14ac:dyDescent="0.25">
      <c r="A453" s="2">
        <v>42801</v>
      </c>
      <c r="B453" s="3">
        <v>0.65799581018518516</v>
      </c>
      <c r="C453" s="4">
        <v>12.986000000000001</v>
      </c>
      <c r="D453" s="4">
        <v>1E-3</v>
      </c>
      <c r="E453" s="4">
        <v>10</v>
      </c>
      <c r="F453" s="4">
        <v>378.9</v>
      </c>
      <c r="G453" s="4">
        <v>127.2</v>
      </c>
      <c r="H453" s="4">
        <v>0.5</v>
      </c>
      <c r="J453" s="4">
        <v>2.78</v>
      </c>
      <c r="K453" s="4">
        <v>0.9</v>
      </c>
      <c r="L453" s="4">
        <v>11.687200000000001</v>
      </c>
      <c r="M453" s="4">
        <v>8.9999999999999998E-4</v>
      </c>
      <c r="N453" s="4">
        <v>340.96699999999998</v>
      </c>
      <c r="O453" s="4">
        <v>114.44110000000001</v>
      </c>
      <c r="P453" s="4">
        <v>455.4</v>
      </c>
      <c r="Q453" s="4">
        <v>295.83499999999998</v>
      </c>
      <c r="R453" s="4">
        <v>99.293199999999999</v>
      </c>
      <c r="S453" s="4">
        <v>395.1</v>
      </c>
      <c r="T453" s="4">
        <v>0.48</v>
      </c>
      <c r="W453" s="4">
        <v>0</v>
      </c>
      <c r="X453" s="4">
        <v>2.5053999999999998</v>
      </c>
      <c r="Y453" s="4">
        <v>11.9</v>
      </c>
      <c r="Z453" s="4">
        <v>816</v>
      </c>
      <c r="AA453" s="4">
        <v>832</v>
      </c>
      <c r="AB453" s="4">
        <v>853</v>
      </c>
      <c r="AC453" s="4">
        <v>33</v>
      </c>
      <c r="AD453" s="4">
        <v>18.5</v>
      </c>
      <c r="AE453" s="4">
        <v>0.42</v>
      </c>
      <c r="AF453" s="4">
        <v>957</v>
      </c>
      <c r="AG453" s="4">
        <v>10</v>
      </c>
      <c r="AH453" s="4">
        <v>27</v>
      </c>
      <c r="AI453" s="4">
        <v>31</v>
      </c>
      <c r="AJ453" s="4">
        <v>191</v>
      </c>
      <c r="AK453" s="4">
        <v>189</v>
      </c>
      <c r="AL453" s="4">
        <v>3.3</v>
      </c>
      <c r="AM453" s="4">
        <v>196</v>
      </c>
      <c r="AN453" s="4" t="s">
        <v>155</v>
      </c>
      <c r="AO453" s="4">
        <v>2</v>
      </c>
      <c r="AP453" s="5">
        <v>0.86634259259259261</v>
      </c>
      <c r="AQ453" s="4">
        <v>47.162362999999999</v>
      </c>
      <c r="AR453" s="4">
        <v>-88.484121999999999</v>
      </c>
      <c r="AS453" s="4">
        <v>312.60000000000002</v>
      </c>
      <c r="AT453" s="4">
        <v>31.3</v>
      </c>
      <c r="AU453" s="4">
        <v>12</v>
      </c>
      <c r="AV453" s="4">
        <v>8</v>
      </c>
      <c r="AW453" s="4" t="s">
        <v>410</v>
      </c>
      <c r="AX453" s="4">
        <v>1.1354</v>
      </c>
      <c r="AY453" s="4">
        <v>1.5416000000000001</v>
      </c>
      <c r="AZ453" s="4">
        <v>2.2416</v>
      </c>
      <c r="BA453" s="4">
        <v>13.836</v>
      </c>
      <c r="BB453" s="4">
        <v>16.48</v>
      </c>
      <c r="BC453" s="4">
        <v>1.19</v>
      </c>
      <c r="BD453" s="4">
        <v>11.111000000000001</v>
      </c>
      <c r="BE453" s="4">
        <v>3087.5259999999998</v>
      </c>
      <c r="BF453" s="4">
        <v>0.151</v>
      </c>
      <c r="BG453" s="4">
        <v>9.4329999999999998</v>
      </c>
      <c r="BH453" s="4">
        <v>3.1659999999999999</v>
      </c>
      <c r="BI453" s="4">
        <v>12.599</v>
      </c>
      <c r="BJ453" s="4">
        <v>8.1839999999999993</v>
      </c>
      <c r="BK453" s="4">
        <v>2.7469999999999999</v>
      </c>
      <c r="BL453" s="4">
        <v>10.930999999999999</v>
      </c>
      <c r="BM453" s="4">
        <v>4.1000000000000003E-3</v>
      </c>
      <c r="BQ453" s="4">
        <v>481.25200000000001</v>
      </c>
      <c r="BR453" s="4">
        <v>0.33178000000000002</v>
      </c>
      <c r="BS453" s="4">
        <v>-5</v>
      </c>
      <c r="BT453" s="4">
        <v>1.088327</v>
      </c>
      <c r="BU453" s="4">
        <v>8.1078740000000007</v>
      </c>
      <c r="BV453" s="4">
        <v>21.984204999999999</v>
      </c>
    </row>
    <row r="454" spans="1:74" x14ac:dyDescent="0.25">
      <c r="A454" s="2">
        <v>42801</v>
      </c>
      <c r="B454" s="3">
        <v>0.6580073842592592</v>
      </c>
      <c r="C454" s="4">
        <v>12.920999999999999</v>
      </c>
      <c r="D454" s="4">
        <v>1.1999999999999999E-3</v>
      </c>
      <c r="E454" s="4">
        <v>11.897690000000001</v>
      </c>
      <c r="F454" s="4">
        <v>378.5</v>
      </c>
      <c r="G454" s="4">
        <v>127</v>
      </c>
      <c r="H454" s="4">
        <v>0</v>
      </c>
      <c r="J454" s="4">
        <v>2.6</v>
      </c>
      <c r="K454" s="4">
        <v>0.90049999999999997</v>
      </c>
      <c r="L454" s="4">
        <v>11.6357</v>
      </c>
      <c r="M454" s="4">
        <v>1.1000000000000001E-3</v>
      </c>
      <c r="N454" s="4">
        <v>340.82490000000001</v>
      </c>
      <c r="O454" s="4">
        <v>114.37309999999999</v>
      </c>
      <c r="P454" s="4">
        <v>455.2</v>
      </c>
      <c r="Q454" s="4">
        <v>295.71179999999998</v>
      </c>
      <c r="R454" s="4">
        <v>99.234200000000001</v>
      </c>
      <c r="S454" s="4">
        <v>394.9</v>
      </c>
      <c r="T454" s="4">
        <v>0</v>
      </c>
      <c r="W454" s="4">
        <v>0</v>
      </c>
      <c r="X454" s="4">
        <v>2.3412999999999999</v>
      </c>
      <c r="Y454" s="4">
        <v>11.8</v>
      </c>
      <c r="Z454" s="4">
        <v>816</v>
      </c>
      <c r="AA454" s="4">
        <v>832</v>
      </c>
      <c r="AB454" s="4">
        <v>854</v>
      </c>
      <c r="AC454" s="4">
        <v>33</v>
      </c>
      <c r="AD454" s="4">
        <v>18.5</v>
      </c>
      <c r="AE454" s="4">
        <v>0.42</v>
      </c>
      <c r="AF454" s="4">
        <v>957</v>
      </c>
      <c r="AG454" s="4">
        <v>10</v>
      </c>
      <c r="AH454" s="4">
        <v>27</v>
      </c>
      <c r="AI454" s="4">
        <v>31</v>
      </c>
      <c r="AJ454" s="4">
        <v>191</v>
      </c>
      <c r="AK454" s="4">
        <v>189</v>
      </c>
      <c r="AL454" s="4">
        <v>3.4</v>
      </c>
      <c r="AM454" s="4">
        <v>196</v>
      </c>
      <c r="AN454" s="4" t="s">
        <v>155</v>
      </c>
      <c r="AO454" s="4">
        <v>2</v>
      </c>
      <c r="AP454" s="5">
        <v>0.86635416666666665</v>
      </c>
      <c r="AQ454" s="4">
        <v>47.162492</v>
      </c>
      <c r="AR454" s="4">
        <v>-88.484110000000001</v>
      </c>
      <c r="AS454" s="4">
        <v>313.2</v>
      </c>
      <c r="AT454" s="4">
        <v>31.5</v>
      </c>
      <c r="AU454" s="4">
        <v>12</v>
      </c>
      <c r="AV454" s="4">
        <v>8</v>
      </c>
      <c r="AW454" s="4" t="s">
        <v>410</v>
      </c>
      <c r="AX454" s="4">
        <v>1.2</v>
      </c>
      <c r="AY454" s="4">
        <v>1.8</v>
      </c>
      <c r="AZ454" s="4">
        <v>2.5</v>
      </c>
      <c r="BA454" s="4">
        <v>13.836</v>
      </c>
      <c r="BB454" s="4">
        <v>16.55</v>
      </c>
      <c r="BC454" s="4">
        <v>1.2</v>
      </c>
      <c r="BD454" s="4">
        <v>11.051</v>
      </c>
      <c r="BE454" s="4">
        <v>3087.538</v>
      </c>
      <c r="BF454" s="4">
        <v>0.18099999999999999</v>
      </c>
      <c r="BG454" s="4">
        <v>9.4710000000000001</v>
      </c>
      <c r="BH454" s="4">
        <v>3.1779999999999999</v>
      </c>
      <c r="BI454" s="4">
        <v>12.648999999999999</v>
      </c>
      <c r="BJ454" s="4">
        <v>8.2170000000000005</v>
      </c>
      <c r="BK454" s="4">
        <v>2.758</v>
      </c>
      <c r="BL454" s="4">
        <v>10.975</v>
      </c>
      <c r="BM454" s="4">
        <v>0</v>
      </c>
      <c r="BQ454" s="4">
        <v>451.72199999999998</v>
      </c>
      <c r="BR454" s="4">
        <v>0.33156600000000003</v>
      </c>
      <c r="BS454" s="4">
        <v>-5</v>
      </c>
      <c r="BT454" s="4">
        <v>1.0900000000000001</v>
      </c>
      <c r="BU454" s="4">
        <v>8.1026450000000008</v>
      </c>
      <c r="BV454" s="4">
        <v>22.018000000000001</v>
      </c>
    </row>
    <row r="455" spans="1:74" x14ac:dyDescent="0.25">
      <c r="A455" s="2">
        <v>42801</v>
      </c>
      <c r="B455" s="3">
        <v>0.65801895833333335</v>
      </c>
      <c r="C455" s="4">
        <v>12.917</v>
      </c>
      <c r="D455" s="4">
        <v>2E-3</v>
      </c>
      <c r="E455" s="4">
        <v>20</v>
      </c>
      <c r="F455" s="4">
        <v>383.1</v>
      </c>
      <c r="G455" s="4">
        <v>119.7</v>
      </c>
      <c r="H455" s="4">
        <v>-1.5</v>
      </c>
      <c r="J455" s="4">
        <v>2.6</v>
      </c>
      <c r="K455" s="4">
        <v>0.90049999999999997</v>
      </c>
      <c r="L455" s="4">
        <v>11.6318</v>
      </c>
      <c r="M455" s="4">
        <v>1.8E-3</v>
      </c>
      <c r="N455" s="4">
        <v>345.00049999999999</v>
      </c>
      <c r="O455" s="4">
        <v>107.7616</v>
      </c>
      <c r="P455" s="4">
        <v>452.8</v>
      </c>
      <c r="Q455" s="4">
        <v>299.3347</v>
      </c>
      <c r="R455" s="4">
        <v>93.497799999999998</v>
      </c>
      <c r="S455" s="4">
        <v>392.8</v>
      </c>
      <c r="T455" s="4">
        <v>0</v>
      </c>
      <c r="W455" s="4">
        <v>0</v>
      </c>
      <c r="X455" s="4">
        <v>2.3412999999999999</v>
      </c>
      <c r="Y455" s="4">
        <v>11.8</v>
      </c>
      <c r="Z455" s="4">
        <v>817</v>
      </c>
      <c r="AA455" s="4">
        <v>834</v>
      </c>
      <c r="AB455" s="4">
        <v>854</v>
      </c>
      <c r="AC455" s="4">
        <v>33</v>
      </c>
      <c r="AD455" s="4">
        <v>18.5</v>
      </c>
      <c r="AE455" s="4">
        <v>0.42</v>
      </c>
      <c r="AF455" s="4">
        <v>957</v>
      </c>
      <c r="AG455" s="4">
        <v>10</v>
      </c>
      <c r="AH455" s="4">
        <v>27</v>
      </c>
      <c r="AI455" s="4">
        <v>31</v>
      </c>
      <c r="AJ455" s="4">
        <v>191</v>
      </c>
      <c r="AK455" s="4">
        <v>189</v>
      </c>
      <c r="AL455" s="4">
        <v>3.3</v>
      </c>
      <c r="AM455" s="4">
        <v>196</v>
      </c>
      <c r="AN455" s="4" t="s">
        <v>155</v>
      </c>
      <c r="AO455" s="4">
        <v>2</v>
      </c>
      <c r="AP455" s="5">
        <v>0.8663657407407408</v>
      </c>
      <c r="AQ455" s="4">
        <v>47.162624000000001</v>
      </c>
      <c r="AR455" s="4">
        <v>-88.484101999999993</v>
      </c>
      <c r="AS455" s="4">
        <v>313.60000000000002</v>
      </c>
      <c r="AT455" s="4">
        <v>32.299999999999997</v>
      </c>
      <c r="AU455" s="4">
        <v>12</v>
      </c>
      <c r="AV455" s="4">
        <v>8</v>
      </c>
      <c r="AW455" s="4" t="s">
        <v>410</v>
      </c>
      <c r="AX455" s="4">
        <v>1.1646350000000001</v>
      </c>
      <c r="AY455" s="4">
        <v>1.8353649999999999</v>
      </c>
      <c r="AZ455" s="4">
        <v>2.5</v>
      </c>
      <c r="BA455" s="4">
        <v>13.836</v>
      </c>
      <c r="BB455" s="4">
        <v>16.559999999999999</v>
      </c>
      <c r="BC455" s="4">
        <v>1.2</v>
      </c>
      <c r="BD455" s="4">
        <v>11.05</v>
      </c>
      <c r="BE455" s="4">
        <v>3087.3470000000002</v>
      </c>
      <c r="BF455" s="4">
        <v>0.30399999999999999</v>
      </c>
      <c r="BG455" s="4">
        <v>9.59</v>
      </c>
      <c r="BH455" s="4">
        <v>2.9950000000000001</v>
      </c>
      <c r="BI455" s="4">
        <v>12.585000000000001</v>
      </c>
      <c r="BJ455" s="4">
        <v>8.32</v>
      </c>
      <c r="BK455" s="4">
        <v>2.5990000000000002</v>
      </c>
      <c r="BL455" s="4">
        <v>10.919</v>
      </c>
      <c r="BM455" s="4">
        <v>0</v>
      </c>
      <c r="BQ455" s="4">
        <v>451.84800000000001</v>
      </c>
      <c r="BR455" s="4">
        <v>0.30408200000000002</v>
      </c>
      <c r="BS455" s="4">
        <v>-5</v>
      </c>
      <c r="BT455" s="4">
        <v>1.085434</v>
      </c>
      <c r="BU455" s="4">
        <v>7.4310039999999997</v>
      </c>
      <c r="BV455" s="4">
        <v>21.925767</v>
      </c>
    </row>
    <row r="456" spans="1:74" x14ac:dyDescent="0.25">
      <c r="A456" s="2">
        <v>42801</v>
      </c>
      <c r="B456" s="3">
        <v>0.65803053240740739</v>
      </c>
      <c r="C456" s="4">
        <v>12.984</v>
      </c>
      <c r="D456" s="4">
        <v>2E-3</v>
      </c>
      <c r="E456" s="4">
        <v>20</v>
      </c>
      <c r="F456" s="4">
        <v>389.9</v>
      </c>
      <c r="G456" s="4">
        <v>110.5</v>
      </c>
      <c r="H456" s="4">
        <v>0</v>
      </c>
      <c r="J456" s="4">
        <v>2.6</v>
      </c>
      <c r="K456" s="4">
        <v>0.9</v>
      </c>
      <c r="L456" s="4">
        <v>11.6861</v>
      </c>
      <c r="M456" s="4">
        <v>1.8E-3</v>
      </c>
      <c r="N456" s="4">
        <v>350.88400000000001</v>
      </c>
      <c r="O456" s="4">
        <v>99.492599999999996</v>
      </c>
      <c r="P456" s="4">
        <v>450.4</v>
      </c>
      <c r="Q456" s="4">
        <v>304.43939999999998</v>
      </c>
      <c r="R456" s="4">
        <v>86.323300000000003</v>
      </c>
      <c r="S456" s="4">
        <v>390.8</v>
      </c>
      <c r="T456" s="4">
        <v>0</v>
      </c>
      <c r="W456" s="4">
        <v>0</v>
      </c>
      <c r="X456" s="4">
        <v>2.3401000000000001</v>
      </c>
      <c r="Y456" s="4">
        <v>11.9</v>
      </c>
      <c r="Z456" s="4">
        <v>817</v>
      </c>
      <c r="AA456" s="4">
        <v>833</v>
      </c>
      <c r="AB456" s="4">
        <v>853</v>
      </c>
      <c r="AC456" s="4">
        <v>33</v>
      </c>
      <c r="AD456" s="4">
        <v>18.5</v>
      </c>
      <c r="AE456" s="4">
        <v>0.42</v>
      </c>
      <c r="AF456" s="4">
        <v>957</v>
      </c>
      <c r="AG456" s="4">
        <v>10</v>
      </c>
      <c r="AH456" s="4">
        <v>27</v>
      </c>
      <c r="AI456" s="4">
        <v>31</v>
      </c>
      <c r="AJ456" s="4">
        <v>191</v>
      </c>
      <c r="AK456" s="4">
        <v>189</v>
      </c>
      <c r="AL456" s="4">
        <v>3.4</v>
      </c>
      <c r="AM456" s="4">
        <v>196</v>
      </c>
      <c r="AN456" s="4" t="s">
        <v>155</v>
      </c>
      <c r="AO456" s="4">
        <v>2</v>
      </c>
      <c r="AP456" s="5">
        <v>0.86637731481481473</v>
      </c>
      <c r="AQ456" s="4">
        <v>47.162759000000001</v>
      </c>
      <c r="AR456" s="4">
        <v>-88.484103000000005</v>
      </c>
      <c r="AS456" s="4">
        <v>313.89999999999998</v>
      </c>
      <c r="AT456" s="4">
        <v>33.200000000000003</v>
      </c>
      <c r="AU456" s="4">
        <v>12</v>
      </c>
      <c r="AV456" s="4">
        <v>8</v>
      </c>
      <c r="AW456" s="4" t="s">
        <v>410</v>
      </c>
      <c r="AX456" s="4">
        <v>1.135335</v>
      </c>
      <c r="AY456" s="4">
        <v>2.0413410000000001</v>
      </c>
      <c r="AZ456" s="4">
        <v>2.6413410000000002</v>
      </c>
      <c r="BA456" s="4">
        <v>13.836</v>
      </c>
      <c r="BB456" s="4">
        <v>16.48</v>
      </c>
      <c r="BC456" s="4">
        <v>1.19</v>
      </c>
      <c r="BD456" s="4">
        <v>11.106999999999999</v>
      </c>
      <c r="BE456" s="4">
        <v>3087.3009999999999</v>
      </c>
      <c r="BF456" s="4">
        <v>0.30299999999999999</v>
      </c>
      <c r="BG456" s="4">
        <v>9.7080000000000002</v>
      </c>
      <c r="BH456" s="4">
        <v>2.7530000000000001</v>
      </c>
      <c r="BI456" s="4">
        <v>12.46</v>
      </c>
      <c r="BJ456" s="4">
        <v>8.423</v>
      </c>
      <c r="BK456" s="4">
        <v>2.3879999999999999</v>
      </c>
      <c r="BL456" s="4">
        <v>10.811</v>
      </c>
      <c r="BM456" s="4">
        <v>0</v>
      </c>
      <c r="BQ456" s="4">
        <v>449.50900000000001</v>
      </c>
      <c r="BR456" s="4">
        <v>0.29195599999999999</v>
      </c>
      <c r="BS456" s="4">
        <v>-5</v>
      </c>
      <c r="BT456" s="4">
        <v>1.0847610000000001</v>
      </c>
      <c r="BU456" s="4">
        <v>7.1346740000000004</v>
      </c>
      <c r="BV456" s="4">
        <v>21.912172000000002</v>
      </c>
    </row>
    <row r="457" spans="1:74" x14ac:dyDescent="0.25">
      <c r="A457" s="2">
        <v>42801</v>
      </c>
      <c r="B457" s="3">
        <v>0.65804210648148154</v>
      </c>
      <c r="C457" s="4">
        <v>13.04</v>
      </c>
      <c r="D457" s="4">
        <v>1.2999999999999999E-3</v>
      </c>
      <c r="E457" s="4">
        <v>13.038297999999999</v>
      </c>
      <c r="F457" s="4">
        <v>394.6</v>
      </c>
      <c r="G457" s="4">
        <v>114.4</v>
      </c>
      <c r="H457" s="4">
        <v>-2.2000000000000002</v>
      </c>
      <c r="J457" s="4">
        <v>2.6</v>
      </c>
      <c r="K457" s="4">
        <v>0.89970000000000006</v>
      </c>
      <c r="L457" s="4">
        <v>11.732200000000001</v>
      </c>
      <c r="M457" s="4">
        <v>1.1999999999999999E-3</v>
      </c>
      <c r="N457" s="4">
        <v>355.03879999999998</v>
      </c>
      <c r="O457" s="4">
        <v>102.9265</v>
      </c>
      <c r="P457" s="4">
        <v>458</v>
      </c>
      <c r="Q457" s="4">
        <v>308.04419999999999</v>
      </c>
      <c r="R457" s="4">
        <v>89.302700000000002</v>
      </c>
      <c r="S457" s="4">
        <v>397.3</v>
      </c>
      <c r="T457" s="4">
        <v>0</v>
      </c>
      <c r="W457" s="4">
        <v>0</v>
      </c>
      <c r="X457" s="4">
        <v>2.3391999999999999</v>
      </c>
      <c r="Y457" s="4">
        <v>11.8</v>
      </c>
      <c r="Z457" s="4">
        <v>816</v>
      </c>
      <c r="AA457" s="4">
        <v>834</v>
      </c>
      <c r="AB457" s="4">
        <v>853</v>
      </c>
      <c r="AC457" s="4">
        <v>33</v>
      </c>
      <c r="AD457" s="4">
        <v>18.5</v>
      </c>
      <c r="AE457" s="4">
        <v>0.42</v>
      </c>
      <c r="AF457" s="4">
        <v>957</v>
      </c>
      <c r="AG457" s="4">
        <v>10</v>
      </c>
      <c r="AH457" s="4">
        <v>27</v>
      </c>
      <c r="AI457" s="4">
        <v>31</v>
      </c>
      <c r="AJ457" s="4">
        <v>190.2</v>
      </c>
      <c r="AK457" s="4">
        <v>189.8</v>
      </c>
      <c r="AL457" s="4">
        <v>3.6</v>
      </c>
      <c r="AM457" s="4">
        <v>196</v>
      </c>
      <c r="AN457" s="4" t="s">
        <v>155</v>
      </c>
      <c r="AO457" s="4">
        <v>2</v>
      </c>
      <c r="AP457" s="5">
        <v>0.86638888888888888</v>
      </c>
      <c r="AQ457" s="4">
        <v>47.162897999999998</v>
      </c>
      <c r="AR457" s="4">
        <v>-88.484128999999996</v>
      </c>
      <c r="AS457" s="4">
        <v>314</v>
      </c>
      <c r="AT457" s="4">
        <v>33.799999999999997</v>
      </c>
      <c r="AU457" s="4">
        <v>12</v>
      </c>
      <c r="AV457" s="4">
        <v>8</v>
      </c>
      <c r="AW457" s="4" t="s">
        <v>410</v>
      </c>
      <c r="AX457" s="4">
        <v>1.2</v>
      </c>
      <c r="AY457" s="4">
        <v>2.2999999999999998</v>
      </c>
      <c r="AZ457" s="4">
        <v>2.8645999999999998</v>
      </c>
      <c r="BA457" s="4">
        <v>13.836</v>
      </c>
      <c r="BB457" s="4">
        <v>16.41</v>
      </c>
      <c r="BC457" s="4">
        <v>1.19</v>
      </c>
      <c r="BD457" s="4">
        <v>11.147</v>
      </c>
      <c r="BE457" s="4">
        <v>3087.4270000000001</v>
      </c>
      <c r="BF457" s="4">
        <v>0.19600000000000001</v>
      </c>
      <c r="BG457" s="4">
        <v>9.7840000000000007</v>
      </c>
      <c r="BH457" s="4">
        <v>2.8359999999999999</v>
      </c>
      <c r="BI457" s="4">
        <v>12.621</v>
      </c>
      <c r="BJ457" s="4">
        <v>8.4890000000000008</v>
      </c>
      <c r="BK457" s="4">
        <v>2.4609999999999999</v>
      </c>
      <c r="BL457" s="4">
        <v>10.95</v>
      </c>
      <c r="BM457" s="4">
        <v>0</v>
      </c>
      <c r="BQ457" s="4">
        <v>447.601</v>
      </c>
      <c r="BR457" s="4">
        <v>0.38460299999999997</v>
      </c>
      <c r="BS457" s="4">
        <v>-5</v>
      </c>
      <c r="BT457" s="4">
        <v>1.0827169999999999</v>
      </c>
      <c r="BU457" s="4">
        <v>9.3987359999999995</v>
      </c>
      <c r="BV457" s="4">
        <v>21.870882999999999</v>
      </c>
    </row>
    <row r="458" spans="1:74" x14ac:dyDescent="0.25">
      <c r="A458" s="2">
        <v>42801</v>
      </c>
      <c r="B458" s="3">
        <v>0.65805368055555558</v>
      </c>
      <c r="C458" s="4">
        <v>13.02</v>
      </c>
      <c r="D458" s="4">
        <v>1E-3</v>
      </c>
      <c r="E458" s="4">
        <v>10</v>
      </c>
      <c r="F458" s="4">
        <v>395.5</v>
      </c>
      <c r="G458" s="4">
        <v>114.4</v>
      </c>
      <c r="H458" s="4">
        <v>0.3</v>
      </c>
      <c r="J458" s="4">
        <v>2.6</v>
      </c>
      <c r="K458" s="4">
        <v>0.89980000000000004</v>
      </c>
      <c r="L458" s="4">
        <v>11.7155</v>
      </c>
      <c r="M458" s="4">
        <v>8.9999999999999998E-4</v>
      </c>
      <c r="N458" s="4">
        <v>355.86669999999998</v>
      </c>
      <c r="O458" s="4">
        <v>102.9359</v>
      </c>
      <c r="P458" s="4">
        <v>458.8</v>
      </c>
      <c r="Q458" s="4">
        <v>309.0727</v>
      </c>
      <c r="R458" s="4">
        <v>89.400499999999994</v>
      </c>
      <c r="S458" s="4">
        <v>398.5</v>
      </c>
      <c r="T458" s="4">
        <v>0.26579999999999998</v>
      </c>
      <c r="W458" s="4">
        <v>0</v>
      </c>
      <c r="X458" s="4">
        <v>2.3395000000000001</v>
      </c>
      <c r="Y458" s="4">
        <v>11.9</v>
      </c>
      <c r="Z458" s="4">
        <v>816</v>
      </c>
      <c r="AA458" s="4">
        <v>834</v>
      </c>
      <c r="AB458" s="4">
        <v>852</v>
      </c>
      <c r="AC458" s="4">
        <v>33.799999999999997</v>
      </c>
      <c r="AD458" s="4">
        <v>18.93</v>
      </c>
      <c r="AE458" s="4">
        <v>0.43</v>
      </c>
      <c r="AF458" s="4">
        <v>957</v>
      </c>
      <c r="AG458" s="4">
        <v>10</v>
      </c>
      <c r="AH458" s="4">
        <v>27</v>
      </c>
      <c r="AI458" s="4">
        <v>31</v>
      </c>
      <c r="AJ458" s="4">
        <v>190.8</v>
      </c>
      <c r="AK458" s="4">
        <v>190</v>
      </c>
      <c r="AL458" s="4">
        <v>3.6</v>
      </c>
      <c r="AM458" s="4">
        <v>196</v>
      </c>
      <c r="AN458" s="4" t="s">
        <v>155</v>
      </c>
      <c r="AO458" s="4">
        <v>2</v>
      </c>
      <c r="AP458" s="5">
        <v>0.86640046296296302</v>
      </c>
      <c r="AQ458" s="4">
        <v>47.163032000000001</v>
      </c>
      <c r="AR458" s="4">
        <v>-88.484183000000002</v>
      </c>
      <c r="AS458" s="4">
        <v>314.3</v>
      </c>
      <c r="AT458" s="4">
        <v>34</v>
      </c>
      <c r="AU458" s="4">
        <v>12</v>
      </c>
      <c r="AV458" s="4">
        <v>8</v>
      </c>
      <c r="AW458" s="4" t="s">
        <v>410</v>
      </c>
      <c r="AX458" s="4">
        <v>1.377</v>
      </c>
      <c r="AY458" s="4">
        <v>1.8398000000000001</v>
      </c>
      <c r="AZ458" s="4">
        <v>2.9062000000000001</v>
      </c>
      <c r="BA458" s="4">
        <v>13.836</v>
      </c>
      <c r="BB458" s="4">
        <v>16.43</v>
      </c>
      <c r="BC458" s="4">
        <v>1.19</v>
      </c>
      <c r="BD458" s="4">
        <v>11.137</v>
      </c>
      <c r="BE458" s="4">
        <v>3087.5050000000001</v>
      </c>
      <c r="BF458" s="4">
        <v>0.151</v>
      </c>
      <c r="BG458" s="4">
        <v>9.8209999999999997</v>
      </c>
      <c r="BH458" s="4">
        <v>2.8410000000000002</v>
      </c>
      <c r="BI458" s="4">
        <v>12.662000000000001</v>
      </c>
      <c r="BJ458" s="4">
        <v>8.5299999999999994</v>
      </c>
      <c r="BK458" s="4">
        <v>2.4670000000000001</v>
      </c>
      <c r="BL458" s="4">
        <v>10.997</v>
      </c>
      <c r="BM458" s="4">
        <v>2.3E-3</v>
      </c>
      <c r="BQ458" s="4">
        <v>448.28899999999999</v>
      </c>
      <c r="BR458" s="4">
        <v>0.382799</v>
      </c>
      <c r="BS458" s="4">
        <v>-5</v>
      </c>
      <c r="BT458" s="4">
        <v>1.0842830000000001</v>
      </c>
      <c r="BU458" s="4">
        <v>9.3546499999999995</v>
      </c>
      <c r="BV458" s="4">
        <v>21.902517</v>
      </c>
    </row>
    <row r="459" spans="1:74" x14ac:dyDescent="0.25">
      <c r="A459" s="2">
        <v>42801</v>
      </c>
      <c r="B459" s="3">
        <v>0.65806525462962961</v>
      </c>
      <c r="C459" s="4">
        <v>12.888</v>
      </c>
      <c r="D459" s="4">
        <v>1E-3</v>
      </c>
      <c r="E459" s="4">
        <v>10</v>
      </c>
      <c r="F459" s="4">
        <v>396.7</v>
      </c>
      <c r="G459" s="4">
        <v>114.5</v>
      </c>
      <c r="H459" s="4">
        <v>0.5</v>
      </c>
      <c r="J459" s="4">
        <v>2.5</v>
      </c>
      <c r="K459" s="4">
        <v>0.90069999999999995</v>
      </c>
      <c r="L459" s="4">
        <v>11.6082</v>
      </c>
      <c r="M459" s="4">
        <v>8.9999999999999998E-4</v>
      </c>
      <c r="N459" s="4">
        <v>357.31799999999998</v>
      </c>
      <c r="O459" s="4">
        <v>103.1331</v>
      </c>
      <c r="P459" s="4">
        <v>460.5</v>
      </c>
      <c r="Q459" s="4">
        <v>310.43110000000001</v>
      </c>
      <c r="R459" s="4">
        <v>89.600099999999998</v>
      </c>
      <c r="S459" s="4">
        <v>400</v>
      </c>
      <c r="T459" s="4">
        <v>0.49409999999999998</v>
      </c>
      <c r="W459" s="4">
        <v>0</v>
      </c>
      <c r="X459" s="4">
        <v>2.2517999999999998</v>
      </c>
      <c r="Y459" s="4">
        <v>11.8</v>
      </c>
      <c r="Z459" s="4">
        <v>816</v>
      </c>
      <c r="AA459" s="4">
        <v>834</v>
      </c>
      <c r="AB459" s="4">
        <v>853</v>
      </c>
      <c r="AC459" s="4">
        <v>34</v>
      </c>
      <c r="AD459" s="4">
        <v>19.059999999999999</v>
      </c>
      <c r="AE459" s="4">
        <v>0.44</v>
      </c>
      <c r="AF459" s="4">
        <v>957</v>
      </c>
      <c r="AG459" s="4">
        <v>10</v>
      </c>
      <c r="AH459" s="4">
        <v>27</v>
      </c>
      <c r="AI459" s="4">
        <v>31</v>
      </c>
      <c r="AJ459" s="4">
        <v>191</v>
      </c>
      <c r="AK459" s="4">
        <v>189.2</v>
      </c>
      <c r="AL459" s="4">
        <v>3.6</v>
      </c>
      <c r="AM459" s="4">
        <v>196</v>
      </c>
      <c r="AN459" s="4" t="s">
        <v>155</v>
      </c>
      <c r="AO459" s="4">
        <v>2</v>
      </c>
      <c r="AP459" s="5">
        <v>0.86641203703703706</v>
      </c>
      <c r="AQ459" s="4">
        <v>47.163162</v>
      </c>
      <c r="AR459" s="4">
        <v>-88.484262999999999</v>
      </c>
      <c r="AS459" s="4">
        <v>314.5</v>
      </c>
      <c r="AT459" s="4">
        <v>34.299999999999997</v>
      </c>
      <c r="AU459" s="4">
        <v>12</v>
      </c>
      <c r="AV459" s="4">
        <v>8</v>
      </c>
      <c r="AW459" s="4" t="s">
        <v>410</v>
      </c>
      <c r="AX459" s="4">
        <v>1.7354000000000001</v>
      </c>
      <c r="AY459" s="4">
        <v>1.1062000000000001</v>
      </c>
      <c r="AZ459" s="4">
        <v>3.1354000000000002</v>
      </c>
      <c r="BA459" s="4">
        <v>13.836</v>
      </c>
      <c r="BB459" s="4">
        <v>16.600000000000001</v>
      </c>
      <c r="BC459" s="4">
        <v>1.2</v>
      </c>
      <c r="BD459" s="4">
        <v>11.022</v>
      </c>
      <c r="BE459" s="4">
        <v>3087.5940000000001</v>
      </c>
      <c r="BF459" s="4">
        <v>0.152</v>
      </c>
      <c r="BG459" s="4">
        <v>9.9529999999999994</v>
      </c>
      <c r="BH459" s="4">
        <v>2.8730000000000002</v>
      </c>
      <c r="BI459" s="4">
        <v>12.826000000000001</v>
      </c>
      <c r="BJ459" s="4">
        <v>8.6470000000000002</v>
      </c>
      <c r="BK459" s="4">
        <v>2.496</v>
      </c>
      <c r="BL459" s="4">
        <v>11.143000000000001</v>
      </c>
      <c r="BM459" s="4">
        <v>4.3E-3</v>
      </c>
      <c r="BQ459" s="4">
        <v>435.49900000000002</v>
      </c>
      <c r="BR459" s="4">
        <v>0.42170400000000002</v>
      </c>
      <c r="BS459" s="4">
        <v>-5</v>
      </c>
      <c r="BT459" s="4">
        <v>1.0811949999999999</v>
      </c>
      <c r="BU459" s="4">
        <v>10.305391</v>
      </c>
      <c r="BV459" s="4">
        <v>21.840139000000001</v>
      </c>
    </row>
    <row r="460" spans="1:74" x14ac:dyDescent="0.25">
      <c r="A460" s="2">
        <v>42801</v>
      </c>
      <c r="B460" s="3">
        <v>0.65807682870370365</v>
      </c>
      <c r="C460" s="4">
        <v>12.042</v>
      </c>
      <c r="D460" s="4">
        <v>4.0000000000000002E-4</v>
      </c>
      <c r="E460" s="4">
        <v>4.0924659999999999</v>
      </c>
      <c r="F460" s="4">
        <v>403</v>
      </c>
      <c r="G460" s="4">
        <v>108</v>
      </c>
      <c r="H460" s="4">
        <v>-1.5</v>
      </c>
      <c r="J460" s="4">
        <v>2.5</v>
      </c>
      <c r="K460" s="4">
        <v>0.90700000000000003</v>
      </c>
      <c r="L460" s="4">
        <v>10.922000000000001</v>
      </c>
      <c r="M460" s="4">
        <v>4.0000000000000002E-4</v>
      </c>
      <c r="N460" s="4">
        <v>365.4864</v>
      </c>
      <c r="O460" s="4">
        <v>97.962500000000006</v>
      </c>
      <c r="P460" s="4">
        <v>463.4</v>
      </c>
      <c r="Q460" s="4">
        <v>317.52769999999998</v>
      </c>
      <c r="R460" s="4">
        <v>85.107900000000001</v>
      </c>
      <c r="S460" s="4">
        <v>402.6</v>
      </c>
      <c r="T460" s="4">
        <v>0</v>
      </c>
      <c r="W460" s="4">
        <v>0</v>
      </c>
      <c r="X460" s="4">
        <v>2.2675000000000001</v>
      </c>
      <c r="Y460" s="4">
        <v>11.8</v>
      </c>
      <c r="Z460" s="4">
        <v>816</v>
      </c>
      <c r="AA460" s="4">
        <v>833</v>
      </c>
      <c r="AB460" s="4">
        <v>854</v>
      </c>
      <c r="AC460" s="4">
        <v>34</v>
      </c>
      <c r="AD460" s="4">
        <v>19.059999999999999</v>
      </c>
      <c r="AE460" s="4">
        <v>0.44</v>
      </c>
      <c r="AF460" s="4">
        <v>957</v>
      </c>
      <c r="AG460" s="4">
        <v>10</v>
      </c>
      <c r="AH460" s="4">
        <v>27</v>
      </c>
      <c r="AI460" s="4">
        <v>31</v>
      </c>
      <c r="AJ460" s="4">
        <v>191</v>
      </c>
      <c r="AK460" s="4">
        <v>189</v>
      </c>
      <c r="AL460" s="4">
        <v>3.8</v>
      </c>
      <c r="AM460" s="4">
        <v>196</v>
      </c>
      <c r="AN460" s="4" t="s">
        <v>155</v>
      </c>
      <c r="AO460" s="4">
        <v>2</v>
      </c>
      <c r="AP460" s="5">
        <v>0.8664236111111111</v>
      </c>
      <c r="AQ460" s="4">
        <v>47.163288999999999</v>
      </c>
      <c r="AR460" s="4">
        <v>-88.484359999999995</v>
      </c>
      <c r="AS460" s="4">
        <v>314.60000000000002</v>
      </c>
      <c r="AT460" s="4">
        <v>34.6</v>
      </c>
      <c r="AU460" s="4">
        <v>12</v>
      </c>
      <c r="AV460" s="4">
        <v>8</v>
      </c>
      <c r="AW460" s="4" t="s">
        <v>410</v>
      </c>
      <c r="AX460" s="4">
        <v>1.8</v>
      </c>
      <c r="AY460" s="4">
        <v>1.3</v>
      </c>
      <c r="AZ460" s="4">
        <v>3.2</v>
      </c>
      <c r="BA460" s="4">
        <v>13.836</v>
      </c>
      <c r="BB460" s="4">
        <v>17.7</v>
      </c>
      <c r="BC460" s="4">
        <v>1.28</v>
      </c>
      <c r="BD460" s="4">
        <v>10.256</v>
      </c>
      <c r="BE460" s="4">
        <v>3088.41</v>
      </c>
      <c r="BF460" s="4">
        <v>6.7000000000000004E-2</v>
      </c>
      <c r="BG460" s="4">
        <v>10.823</v>
      </c>
      <c r="BH460" s="4">
        <v>2.9009999999999998</v>
      </c>
      <c r="BI460" s="4">
        <v>13.724</v>
      </c>
      <c r="BJ460" s="4">
        <v>9.4030000000000005</v>
      </c>
      <c r="BK460" s="4">
        <v>2.52</v>
      </c>
      <c r="BL460" s="4">
        <v>11.923</v>
      </c>
      <c r="BM460" s="4">
        <v>0</v>
      </c>
      <c r="BQ460" s="4">
        <v>466.19600000000003</v>
      </c>
      <c r="BR460" s="4">
        <v>0.40199400000000002</v>
      </c>
      <c r="BS460" s="4">
        <v>-5</v>
      </c>
      <c r="BT460" s="4">
        <v>1.08</v>
      </c>
      <c r="BU460" s="4">
        <v>9.8237290000000002</v>
      </c>
      <c r="BV460" s="4">
        <v>21.815999999999999</v>
      </c>
    </row>
    <row r="461" spans="1:74" x14ac:dyDescent="0.25">
      <c r="A461" s="2">
        <v>42801</v>
      </c>
      <c r="B461" s="3">
        <v>0.6580884027777778</v>
      </c>
      <c r="C461" s="4">
        <v>11.195</v>
      </c>
      <c r="D461" s="4">
        <v>-1.8E-3</v>
      </c>
      <c r="E461" s="4">
        <v>-17.514033999999999</v>
      </c>
      <c r="F461" s="4">
        <v>425.4</v>
      </c>
      <c r="G461" s="4">
        <v>102.7</v>
      </c>
      <c r="H461" s="4">
        <v>1</v>
      </c>
      <c r="J461" s="4">
        <v>3.16</v>
      </c>
      <c r="K461" s="4">
        <v>0.9133</v>
      </c>
      <c r="L461" s="4">
        <v>10.224299999999999</v>
      </c>
      <c r="M461" s="4">
        <v>0</v>
      </c>
      <c r="N461" s="4">
        <v>388.53989999999999</v>
      </c>
      <c r="O461" s="4">
        <v>93.794200000000004</v>
      </c>
      <c r="P461" s="4">
        <v>482.3</v>
      </c>
      <c r="Q461" s="4">
        <v>337.55610000000001</v>
      </c>
      <c r="R461" s="4">
        <v>81.486699999999999</v>
      </c>
      <c r="S461" s="4">
        <v>419</v>
      </c>
      <c r="T461" s="4">
        <v>1</v>
      </c>
      <c r="W461" s="4">
        <v>0</v>
      </c>
      <c r="X461" s="4">
        <v>2.8849</v>
      </c>
      <c r="Y461" s="4">
        <v>11.9</v>
      </c>
      <c r="Z461" s="4">
        <v>814</v>
      </c>
      <c r="AA461" s="4">
        <v>832</v>
      </c>
      <c r="AB461" s="4">
        <v>852</v>
      </c>
      <c r="AC461" s="4">
        <v>34</v>
      </c>
      <c r="AD461" s="4">
        <v>19.059999999999999</v>
      </c>
      <c r="AE461" s="4">
        <v>0.44</v>
      </c>
      <c r="AF461" s="4">
        <v>957</v>
      </c>
      <c r="AG461" s="4">
        <v>10</v>
      </c>
      <c r="AH461" s="4">
        <v>27</v>
      </c>
      <c r="AI461" s="4">
        <v>31</v>
      </c>
      <c r="AJ461" s="4">
        <v>191</v>
      </c>
      <c r="AK461" s="4">
        <v>189</v>
      </c>
      <c r="AL461" s="4">
        <v>3.8</v>
      </c>
      <c r="AM461" s="4">
        <v>196</v>
      </c>
      <c r="AN461" s="4" t="s">
        <v>155</v>
      </c>
      <c r="AO461" s="4">
        <v>2</v>
      </c>
      <c r="AP461" s="5">
        <v>0.86643518518518514</v>
      </c>
      <c r="AQ461" s="4">
        <v>47.163417000000003</v>
      </c>
      <c r="AR461" s="4">
        <v>-88.484461999999994</v>
      </c>
      <c r="AS461" s="4">
        <v>314.60000000000002</v>
      </c>
      <c r="AT461" s="4">
        <v>35.200000000000003</v>
      </c>
      <c r="AU461" s="4">
        <v>12</v>
      </c>
      <c r="AV461" s="4">
        <v>8</v>
      </c>
      <c r="AW461" s="4" t="s">
        <v>410</v>
      </c>
      <c r="AX461" s="4">
        <v>1.6938</v>
      </c>
      <c r="AY461" s="4">
        <v>1.3353999999999999</v>
      </c>
      <c r="AZ461" s="4">
        <v>3.1292</v>
      </c>
      <c r="BA461" s="4">
        <v>13.836</v>
      </c>
      <c r="BB461" s="4">
        <v>18.97</v>
      </c>
      <c r="BC461" s="4">
        <v>1.37</v>
      </c>
      <c r="BD461" s="4">
        <v>9.4949999999999992</v>
      </c>
      <c r="BE461" s="4">
        <v>3089.2570000000001</v>
      </c>
      <c r="BF461" s="4">
        <v>0</v>
      </c>
      <c r="BG461" s="4">
        <v>12.294</v>
      </c>
      <c r="BH461" s="4">
        <v>2.968</v>
      </c>
      <c r="BI461" s="4">
        <v>15.262</v>
      </c>
      <c r="BJ461" s="4">
        <v>10.680999999999999</v>
      </c>
      <c r="BK461" s="4">
        <v>2.5779999999999998</v>
      </c>
      <c r="BL461" s="4">
        <v>13.259</v>
      </c>
      <c r="BM461" s="4">
        <v>9.7999999999999997E-3</v>
      </c>
      <c r="BQ461" s="4">
        <v>633.78599999999994</v>
      </c>
      <c r="BR461" s="4">
        <v>0.34077400000000002</v>
      </c>
      <c r="BS461" s="4">
        <v>-5</v>
      </c>
      <c r="BT461" s="4">
        <v>1.0807610000000001</v>
      </c>
      <c r="BU461" s="4">
        <v>8.3276649999999997</v>
      </c>
      <c r="BV461" s="4">
        <v>21.831372000000002</v>
      </c>
    </row>
    <row r="462" spans="1:74" x14ac:dyDescent="0.25">
      <c r="A462" s="2">
        <v>42801</v>
      </c>
      <c r="B462" s="3">
        <v>0.65809997685185184</v>
      </c>
      <c r="C462" s="4">
        <v>10.97</v>
      </c>
      <c r="D462" s="4">
        <v>2.3E-3</v>
      </c>
      <c r="E462" s="4">
        <v>22.582197000000001</v>
      </c>
      <c r="F462" s="4">
        <v>449</v>
      </c>
      <c r="G462" s="4">
        <v>117.9</v>
      </c>
      <c r="H462" s="4">
        <v>-1.5</v>
      </c>
      <c r="J462" s="4">
        <v>4.28</v>
      </c>
      <c r="K462" s="4">
        <v>0.91490000000000005</v>
      </c>
      <c r="L462" s="4">
        <v>10.0365</v>
      </c>
      <c r="M462" s="4">
        <v>2.0999999999999999E-3</v>
      </c>
      <c r="N462" s="4">
        <v>410.81310000000002</v>
      </c>
      <c r="O462" s="4">
        <v>107.908</v>
      </c>
      <c r="P462" s="4">
        <v>518.70000000000005</v>
      </c>
      <c r="Q462" s="4">
        <v>356.9067</v>
      </c>
      <c r="R462" s="4">
        <v>93.748500000000007</v>
      </c>
      <c r="S462" s="4">
        <v>450.7</v>
      </c>
      <c r="T462" s="4">
        <v>0</v>
      </c>
      <c r="W462" s="4">
        <v>0</v>
      </c>
      <c r="X462" s="4">
        <v>3.9129999999999998</v>
      </c>
      <c r="Y462" s="4">
        <v>11.8</v>
      </c>
      <c r="Z462" s="4">
        <v>814</v>
      </c>
      <c r="AA462" s="4">
        <v>830</v>
      </c>
      <c r="AB462" s="4">
        <v>851</v>
      </c>
      <c r="AC462" s="4">
        <v>34</v>
      </c>
      <c r="AD462" s="4">
        <v>19.059999999999999</v>
      </c>
      <c r="AE462" s="4">
        <v>0.44</v>
      </c>
      <c r="AF462" s="4">
        <v>957</v>
      </c>
      <c r="AG462" s="4">
        <v>10</v>
      </c>
      <c r="AH462" s="4">
        <v>27</v>
      </c>
      <c r="AI462" s="4">
        <v>31</v>
      </c>
      <c r="AJ462" s="4">
        <v>191</v>
      </c>
      <c r="AK462" s="4">
        <v>189</v>
      </c>
      <c r="AL462" s="4">
        <v>3.6</v>
      </c>
      <c r="AM462" s="4">
        <v>196</v>
      </c>
      <c r="AN462" s="4" t="s">
        <v>155</v>
      </c>
      <c r="AO462" s="4">
        <v>2</v>
      </c>
      <c r="AP462" s="5">
        <v>0.86644675925925929</v>
      </c>
      <c r="AQ462" s="4">
        <v>47.163542999999997</v>
      </c>
      <c r="AR462" s="4">
        <v>-88.484566000000001</v>
      </c>
      <c r="AS462" s="4">
        <v>314.8</v>
      </c>
      <c r="AT462" s="4">
        <v>35.700000000000003</v>
      </c>
      <c r="AU462" s="4">
        <v>12</v>
      </c>
      <c r="AV462" s="4">
        <v>9</v>
      </c>
      <c r="AW462" s="4" t="s">
        <v>413</v>
      </c>
      <c r="AX462" s="4">
        <v>1.5</v>
      </c>
      <c r="AY462" s="4">
        <v>1.4354</v>
      </c>
      <c r="AZ462" s="4">
        <v>3</v>
      </c>
      <c r="BA462" s="4">
        <v>13.836</v>
      </c>
      <c r="BB462" s="4">
        <v>19.34</v>
      </c>
      <c r="BC462" s="4">
        <v>1.4</v>
      </c>
      <c r="BD462" s="4">
        <v>9.3040000000000003</v>
      </c>
      <c r="BE462" s="4">
        <v>3088.875</v>
      </c>
      <c r="BF462" s="4">
        <v>0.40500000000000003</v>
      </c>
      <c r="BG462" s="4">
        <v>13.24</v>
      </c>
      <c r="BH462" s="4">
        <v>3.4780000000000002</v>
      </c>
      <c r="BI462" s="4">
        <v>16.718</v>
      </c>
      <c r="BJ462" s="4">
        <v>11.503</v>
      </c>
      <c r="BK462" s="4">
        <v>3.0209999999999999</v>
      </c>
      <c r="BL462" s="4">
        <v>14.523999999999999</v>
      </c>
      <c r="BM462" s="4">
        <v>0</v>
      </c>
      <c r="BQ462" s="4">
        <v>875.64700000000005</v>
      </c>
      <c r="BR462" s="4">
        <v>0.31510700000000003</v>
      </c>
      <c r="BS462" s="4">
        <v>-5</v>
      </c>
      <c r="BT462" s="4">
        <v>1.0779559999999999</v>
      </c>
      <c r="BU462" s="4">
        <v>7.7004270000000004</v>
      </c>
      <c r="BV462" s="4">
        <v>21.774711</v>
      </c>
    </row>
    <row r="463" spans="1:74" x14ac:dyDescent="0.25">
      <c r="A463" s="2">
        <v>42801</v>
      </c>
      <c r="B463" s="3">
        <v>0.65811155092592599</v>
      </c>
      <c r="C463" s="4">
        <v>11.128</v>
      </c>
      <c r="D463" s="4">
        <v>3.0000000000000001E-3</v>
      </c>
      <c r="E463" s="4">
        <v>30</v>
      </c>
      <c r="F463" s="4">
        <v>461.7</v>
      </c>
      <c r="G463" s="4">
        <v>123.2</v>
      </c>
      <c r="H463" s="4">
        <v>-1.5</v>
      </c>
      <c r="J463" s="4">
        <v>5.2</v>
      </c>
      <c r="K463" s="4">
        <v>0.91359999999999997</v>
      </c>
      <c r="L463" s="4">
        <v>10.166700000000001</v>
      </c>
      <c r="M463" s="4">
        <v>2.7000000000000001E-3</v>
      </c>
      <c r="N463" s="4">
        <v>421.82029999999997</v>
      </c>
      <c r="O463" s="4">
        <v>112.5359</v>
      </c>
      <c r="P463" s="4">
        <v>534.4</v>
      </c>
      <c r="Q463" s="4">
        <v>366.85169999999999</v>
      </c>
      <c r="R463" s="4">
        <v>97.870999999999995</v>
      </c>
      <c r="S463" s="4">
        <v>464.7</v>
      </c>
      <c r="T463" s="4">
        <v>0</v>
      </c>
      <c r="W463" s="4">
        <v>0</v>
      </c>
      <c r="X463" s="4">
        <v>4.7507999999999999</v>
      </c>
      <c r="Y463" s="4">
        <v>11.8</v>
      </c>
      <c r="Z463" s="4">
        <v>814</v>
      </c>
      <c r="AA463" s="4">
        <v>830</v>
      </c>
      <c r="AB463" s="4">
        <v>851</v>
      </c>
      <c r="AC463" s="4">
        <v>34.799999999999997</v>
      </c>
      <c r="AD463" s="4">
        <v>19.5</v>
      </c>
      <c r="AE463" s="4">
        <v>0.45</v>
      </c>
      <c r="AF463" s="4">
        <v>956</v>
      </c>
      <c r="AG463" s="4">
        <v>10</v>
      </c>
      <c r="AH463" s="4">
        <v>27</v>
      </c>
      <c r="AI463" s="4">
        <v>31</v>
      </c>
      <c r="AJ463" s="4">
        <v>191</v>
      </c>
      <c r="AK463" s="4">
        <v>189</v>
      </c>
      <c r="AL463" s="4">
        <v>3.7</v>
      </c>
      <c r="AM463" s="4">
        <v>196</v>
      </c>
      <c r="AN463" s="4" t="s">
        <v>155</v>
      </c>
      <c r="AO463" s="4">
        <v>2</v>
      </c>
      <c r="AP463" s="5">
        <v>0.86645833333333344</v>
      </c>
      <c r="AQ463" s="4">
        <v>47.163665999999999</v>
      </c>
      <c r="AR463" s="4">
        <v>-88.484686999999994</v>
      </c>
      <c r="AS463" s="4">
        <v>314.89999999999998</v>
      </c>
      <c r="AT463" s="4">
        <v>35.6</v>
      </c>
      <c r="AU463" s="4">
        <v>12</v>
      </c>
      <c r="AV463" s="4">
        <v>9</v>
      </c>
      <c r="AW463" s="4" t="s">
        <v>413</v>
      </c>
      <c r="AX463" s="4">
        <v>1.6062000000000001</v>
      </c>
      <c r="AY463" s="4">
        <v>1.323</v>
      </c>
      <c r="AZ463" s="4">
        <v>3.0354000000000001</v>
      </c>
      <c r="BA463" s="4">
        <v>13.836</v>
      </c>
      <c r="BB463" s="4">
        <v>19.079999999999998</v>
      </c>
      <c r="BC463" s="4">
        <v>1.38</v>
      </c>
      <c r="BD463" s="4">
        <v>9.4540000000000006</v>
      </c>
      <c r="BE463" s="4">
        <v>3088.518</v>
      </c>
      <c r="BF463" s="4">
        <v>0.53</v>
      </c>
      <c r="BG463" s="4">
        <v>13.419</v>
      </c>
      <c r="BH463" s="4">
        <v>3.58</v>
      </c>
      <c r="BI463" s="4">
        <v>17</v>
      </c>
      <c r="BJ463" s="4">
        <v>11.670999999999999</v>
      </c>
      <c r="BK463" s="4">
        <v>3.1139999999999999</v>
      </c>
      <c r="BL463" s="4">
        <v>14.784000000000001</v>
      </c>
      <c r="BM463" s="4">
        <v>0</v>
      </c>
      <c r="BQ463" s="4">
        <v>1049.395</v>
      </c>
      <c r="BR463" s="4">
        <v>0.301346</v>
      </c>
      <c r="BS463" s="4">
        <v>-5</v>
      </c>
      <c r="BT463" s="4">
        <v>1.077</v>
      </c>
      <c r="BU463" s="4">
        <v>7.3641430000000003</v>
      </c>
      <c r="BV463" s="4">
        <v>21.755400000000002</v>
      </c>
    </row>
    <row r="464" spans="1:74" x14ac:dyDescent="0.25">
      <c r="A464" s="2">
        <v>42801</v>
      </c>
      <c r="B464" s="3">
        <v>0.65812312500000003</v>
      </c>
      <c r="C464" s="4">
        <v>11.28</v>
      </c>
      <c r="D464" s="4">
        <v>2.5000000000000001E-3</v>
      </c>
      <c r="E464" s="4">
        <v>24.755700000000001</v>
      </c>
      <c r="F464" s="4">
        <v>461.6</v>
      </c>
      <c r="G464" s="4">
        <v>114.7</v>
      </c>
      <c r="H464" s="4">
        <v>-0.6</v>
      </c>
      <c r="J464" s="4">
        <v>5.24</v>
      </c>
      <c r="K464" s="4">
        <v>0.91239999999999999</v>
      </c>
      <c r="L464" s="4">
        <v>10.292400000000001</v>
      </c>
      <c r="M464" s="4">
        <v>2.3E-3</v>
      </c>
      <c r="N464" s="4">
        <v>421.14440000000002</v>
      </c>
      <c r="O464" s="4">
        <v>104.6647</v>
      </c>
      <c r="P464" s="4">
        <v>525.79999999999995</v>
      </c>
      <c r="Q464" s="4">
        <v>366.38400000000001</v>
      </c>
      <c r="R464" s="4">
        <v>91.055400000000006</v>
      </c>
      <c r="S464" s="4">
        <v>457.4</v>
      </c>
      <c r="T464" s="4">
        <v>0</v>
      </c>
      <c r="W464" s="4">
        <v>0</v>
      </c>
      <c r="X464" s="4">
        <v>4.7838000000000003</v>
      </c>
      <c r="Y464" s="4">
        <v>11.9</v>
      </c>
      <c r="Z464" s="4">
        <v>813</v>
      </c>
      <c r="AA464" s="4">
        <v>829</v>
      </c>
      <c r="AB464" s="4">
        <v>851</v>
      </c>
      <c r="AC464" s="4">
        <v>35</v>
      </c>
      <c r="AD464" s="4">
        <v>19.64</v>
      </c>
      <c r="AE464" s="4">
        <v>0.45</v>
      </c>
      <c r="AF464" s="4">
        <v>956</v>
      </c>
      <c r="AG464" s="4">
        <v>10</v>
      </c>
      <c r="AH464" s="4">
        <v>27</v>
      </c>
      <c r="AI464" s="4">
        <v>31</v>
      </c>
      <c r="AJ464" s="4">
        <v>191</v>
      </c>
      <c r="AK464" s="4">
        <v>188.2</v>
      </c>
      <c r="AL464" s="4">
        <v>3.6</v>
      </c>
      <c r="AM464" s="4">
        <v>196</v>
      </c>
      <c r="AN464" s="4" t="s">
        <v>155</v>
      </c>
      <c r="AO464" s="4">
        <v>2</v>
      </c>
      <c r="AP464" s="5">
        <v>0.86646990740740737</v>
      </c>
      <c r="AQ464" s="4">
        <v>47.163773999999997</v>
      </c>
      <c r="AR464" s="4">
        <v>-88.484824000000003</v>
      </c>
      <c r="AS464" s="4">
        <v>315</v>
      </c>
      <c r="AT464" s="4">
        <v>35.299999999999997</v>
      </c>
      <c r="AU464" s="4">
        <v>12</v>
      </c>
      <c r="AV464" s="4">
        <v>9</v>
      </c>
      <c r="AW464" s="4" t="s">
        <v>413</v>
      </c>
      <c r="AX464" s="4">
        <v>1.8353999999999999</v>
      </c>
      <c r="AY464" s="4">
        <v>1.1415999999999999</v>
      </c>
      <c r="AZ464" s="4">
        <v>3.2061999999999999</v>
      </c>
      <c r="BA464" s="4">
        <v>13.836</v>
      </c>
      <c r="BB464" s="4">
        <v>18.829999999999998</v>
      </c>
      <c r="BC464" s="4">
        <v>1.36</v>
      </c>
      <c r="BD464" s="4">
        <v>9.5960000000000001</v>
      </c>
      <c r="BE464" s="4">
        <v>3088.5250000000001</v>
      </c>
      <c r="BF464" s="4">
        <v>0.43099999999999999</v>
      </c>
      <c r="BG464" s="4">
        <v>13.234</v>
      </c>
      <c r="BH464" s="4">
        <v>3.2890000000000001</v>
      </c>
      <c r="BI464" s="4">
        <v>16.523</v>
      </c>
      <c r="BJ464" s="4">
        <v>11.513999999999999</v>
      </c>
      <c r="BK464" s="4">
        <v>2.8610000000000002</v>
      </c>
      <c r="BL464" s="4">
        <v>14.375</v>
      </c>
      <c r="BM464" s="4">
        <v>0</v>
      </c>
      <c r="BQ464" s="4">
        <v>1043.7650000000001</v>
      </c>
      <c r="BR464" s="4">
        <v>0.30560999999999999</v>
      </c>
      <c r="BS464" s="4">
        <v>-5</v>
      </c>
      <c r="BT464" s="4">
        <v>1.079283</v>
      </c>
      <c r="BU464" s="4">
        <v>7.4683440000000001</v>
      </c>
      <c r="BV464" s="4">
        <v>21.801517</v>
      </c>
    </row>
    <row r="465" spans="1:74" x14ac:dyDescent="0.25">
      <c r="A465" s="2">
        <v>42801</v>
      </c>
      <c r="B465" s="3">
        <v>0.65813469907407407</v>
      </c>
      <c r="C465" s="4">
        <v>11.28</v>
      </c>
      <c r="D465" s="4">
        <v>2E-3</v>
      </c>
      <c r="E465" s="4">
        <v>20</v>
      </c>
      <c r="F465" s="4">
        <v>461.5</v>
      </c>
      <c r="G465" s="4">
        <v>108.2</v>
      </c>
      <c r="H465" s="4">
        <v>-3.8</v>
      </c>
      <c r="J465" s="4">
        <v>5</v>
      </c>
      <c r="K465" s="4">
        <v>0.91239999999999999</v>
      </c>
      <c r="L465" s="4">
        <v>10.292299999999999</v>
      </c>
      <c r="M465" s="4">
        <v>1.8E-3</v>
      </c>
      <c r="N465" s="4">
        <v>421.09019999999998</v>
      </c>
      <c r="O465" s="4">
        <v>98.725800000000007</v>
      </c>
      <c r="P465" s="4">
        <v>519.79999999999995</v>
      </c>
      <c r="Q465" s="4">
        <v>366.33679999999998</v>
      </c>
      <c r="R465" s="4">
        <v>85.8887</v>
      </c>
      <c r="S465" s="4">
        <v>452.2</v>
      </c>
      <c r="T465" s="4">
        <v>0</v>
      </c>
      <c r="W465" s="4">
        <v>0</v>
      </c>
      <c r="X465" s="4">
        <v>4.5621999999999998</v>
      </c>
      <c r="Y465" s="4">
        <v>11.8</v>
      </c>
      <c r="Z465" s="4">
        <v>813</v>
      </c>
      <c r="AA465" s="4">
        <v>830</v>
      </c>
      <c r="AB465" s="4">
        <v>850</v>
      </c>
      <c r="AC465" s="4">
        <v>35</v>
      </c>
      <c r="AD465" s="4">
        <v>19.64</v>
      </c>
      <c r="AE465" s="4">
        <v>0.45</v>
      </c>
      <c r="AF465" s="4">
        <v>956</v>
      </c>
      <c r="AG465" s="4">
        <v>10</v>
      </c>
      <c r="AH465" s="4">
        <v>27</v>
      </c>
      <c r="AI465" s="4">
        <v>31</v>
      </c>
      <c r="AJ465" s="4">
        <v>191</v>
      </c>
      <c r="AK465" s="4">
        <v>188.8</v>
      </c>
      <c r="AL465" s="4">
        <v>3.6</v>
      </c>
      <c r="AM465" s="4">
        <v>196</v>
      </c>
      <c r="AN465" s="4" t="s">
        <v>155</v>
      </c>
      <c r="AO465" s="4">
        <v>2</v>
      </c>
      <c r="AP465" s="5">
        <v>0.86648148148148152</v>
      </c>
      <c r="AQ465" s="4">
        <v>47.163868999999998</v>
      </c>
      <c r="AR465" s="4">
        <v>-88.484978999999996</v>
      </c>
      <c r="AS465" s="4">
        <v>315.10000000000002</v>
      </c>
      <c r="AT465" s="4">
        <v>35.200000000000003</v>
      </c>
      <c r="AU465" s="4">
        <v>12</v>
      </c>
      <c r="AV465" s="4">
        <v>9</v>
      </c>
      <c r="AW465" s="4" t="s">
        <v>413</v>
      </c>
      <c r="AX465" s="4">
        <v>1.9</v>
      </c>
      <c r="AY465" s="4">
        <v>1.4708000000000001</v>
      </c>
      <c r="AZ465" s="4">
        <v>3.4354</v>
      </c>
      <c r="BA465" s="4">
        <v>13.836</v>
      </c>
      <c r="BB465" s="4">
        <v>18.829999999999998</v>
      </c>
      <c r="BC465" s="4">
        <v>1.36</v>
      </c>
      <c r="BD465" s="4">
        <v>9.5960000000000001</v>
      </c>
      <c r="BE465" s="4">
        <v>3088.6559999999999</v>
      </c>
      <c r="BF465" s="4">
        <v>0.34899999999999998</v>
      </c>
      <c r="BG465" s="4">
        <v>13.233000000000001</v>
      </c>
      <c r="BH465" s="4">
        <v>3.1030000000000002</v>
      </c>
      <c r="BI465" s="4">
        <v>16.335999999999999</v>
      </c>
      <c r="BJ465" s="4">
        <v>11.513</v>
      </c>
      <c r="BK465" s="4">
        <v>2.6989999999999998</v>
      </c>
      <c r="BL465" s="4">
        <v>14.212</v>
      </c>
      <c r="BM465" s="4">
        <v>0</v>
      </c>
      <c r="BQ465" s="4">
        <v>995.47199999999998</v>
      </c>
      <c r="BR465" s="4">
        <v>0.25473000000000001</v>
      </c>
      <c r="BS465" s="4">
        <v>-5</v>
      </c>
      <c r="BT465" s="4">
        <v>1.076956</v>
      </c>
      <c r="BU465" s="4">
        <v>6.2249639999999999</v>
      </c>
      <c r="BV465" s="4">
        <v>21.754511000000001</v>
      </c>
    </row>
    <row r="466" spans="1:74" x14ac:dyDescent="0.25">
      <c r="A466" s="2">
        <v>42801</v>
      </c>
      <c r="B466" s="3">
        <v>0.65814627314814811</v>
      </c>
      <c r="C466" s="4">
        <v>11.28</v>
      </c>
      <c r="D466" s="4">
        <v>2E-3</v>
      </c>
      <c r="E466" s="4">
        <v>20</v>
      </c>
      <c r="F466" s="4">
        <v>461.5</v>
      </c>
      <c r="G466" s="4">
        <v>108.7</v>
      </c>
      <c r="H466" s="4">
        <v>-0.1</v>
      </c>
      <c r="J466" s="4">
        <v>5</v>
      </c>
      <c r="K466" s="4">
        <v>0.91239999999999999</v>
      </c>
      <c r="L466" s="4">
        <v>10.2919</v>
      </c>
      <c r="M466" s="4">
        <v>1.8E-3</v>
      </c>
      <c r="N466" s="4">
        <v>421.07459999999998</v>
      </c>
      <c r="O466" s="4">
        <v>99.199100000000001</v>
      </c>
      <c r="P466" s="4">
        <v>520.29999999999995</v>
      </c>
      <c r="Q466" s="4">
        <v>366.32330000000002</v>
      </c>
      <c r="R466" s="4">
        <v>86.3005</v>
      </c>
      <c r="S466" s="4">
        <v>452.6</v>
      </c>
      <c r="T466" s="4">
        <v>0</v>
      </c>
      <c r="W466" s="4">
        <v>0</v>
      </c>
      <c r="X466" s="4">
        <v>4.5620000000000003</v>
      </c>
      <c r="Y466" s="4">
        <v>11.9</v>
      </c>
      <c r="Z466" s="4">
        <v>813</v>
      </c>
      <c r="AA466" s="4">
        <v>829</v>
      </c>
      <c r="AB466" s="4">
        <v>850</v>
      </c>
      <c r="AC466" s="4">
        <v>35</v>
      </c>
      <c r="AD466" s="4">
        <v>19.64</v>
      </c>
      <c r="AE466" s="4">
        <v>0.45</v>
      </c>
      <c r="AF466" s="4">
        <v>956</v>
      </c>
      <c r="AG466" s="4">
        <v>10</v>
      </c>
      <c r="AH466" s="4">
        <v>27</v>
      </c>
      <c r="AI466" s="4">
        <v>31</v>
      </c>
      <c r="AJ466" s="4">
        <v>191</v>
      </c>
      <c r="AK466" s="4">
        <v>189</v>
      </c>
      <c r="AL466" s="4">
        <v>3.5</v>
      </c>
      <c r="AM466" s="4">
        <v>196</v>
      </c>
      <c r="AN466" s="4" t="s">
        <v>155</v>
      </c>
      <c r="AO466" s="4">
        <v>2</v>
      </c>
      <c r="AP466" s="5">
        <v>0.86649305555555556</v>
      </c>
      <c r="AQ466" s="4">
        <v>47.163963000000003</v>
      </c>
      <c r="AR466" s="4">
        <v>-88.485133000000005</v>
      </c>
      <c r="AS466" s="4">
        <v>315.39999999999998</v>
      </c>
      <c r="AT466" s="4">
        <v>34.799999999999997</v>
      </c>
      <c r="AU466" s="4">
        <v>12</v>
      </c>
      <c r="AV466" s="4">
        <v>9</v>
      </c>
      <c r="AW466" s="4" t="s">
        <v>413</v>
      </c>
      <c r="AX466" s="4">
        <v>1.7584</v>
      </c>
      <c r="AY466" s="4">
        <v>1.6</v>
      </c>
      <c r="AZ466" s="4">
        <v>3.1459999999999999</v>
      </c>
      <c r="BA466" s="4">
        <v>13.836</v>
      </c>
      <c r="BB466" s="4">
        <v>18.829999999999998</v>
      </c>
      <c r="BC466" s="4">
        <v>1.36</v>
      </c>
      <c r="BD466" s="4">
        <v>9.6010000000000009</v>
      </c>
      <c r="BE466" s="4">
        <v>3088.6559999999999</v>
      </c>
      <c r="BF466" s="4">
        <v>0.34899999999999998</v>
      </c>
      <c r="BG466" s="4">
        <v>13.233000000000001</v>
      </c>
      <c r="BH466" s="4">
        <v>3.1179999999999999</v>
      </c>
      <c r="BI466" s="4">
        <v>16.350999999999999</v>
      </c>
      <c r="BJ466" s="4">
        <v>11.513</v>
      </c>
      <c r="BK466" s="4">
        <v>2.7120000000000002</v>
      </c>
      <c r="BL466" s="4">
        <v>14.225</v>
      </c>
      <c r="BM466" s="4">
        <v>0</v>
      </c>
      <c r="BQ466" s="4">
        <v>995.47199999999998</v>
      </c>
      <c r="BR466" s="4">
        <v>0.27605000000000002</v>
      </c>
      <c r="BS466" s="4">
        <v>-5</v>
      </c>
      <c r="BT466" s="4">
        <v>1.0767610000000001</v>
      </c>
      <c r="BU466" s="4">
        <v>6.7459720000000001</v>
      </c>
      <c r="BV466" s="4">
        <v>21.750571999999998</v>
      </c>
    </row>
    <row r="467" spans="1:74" x14ac:dyDescent="0.25">
      <c r="A467" s="2">
        <v>42801</v>
      </c>
      <c r="B467" s="3">
        <v>0.65815784722222226</v>
      </c>
      <c r="C467" s="4">
        <v>11.117000000000001</v>
      </c>
      <c r="D467" s="4">
        <v>1.9E-3</v>
      </c>
      <c r="E467" s="4">
        <v>19.433805</v>
      </c>
      <c r="F467" s="4">
        <v>462.1</v>
      </c>
      <c r="G467" s="4">
        <v>109.4</v>
      </c>
      <c r="H467" s="4">
        <v>-1.5</v>
      </c>
      <c r="J467" s="4">
        <v>5</v>
      </c>
      <c r="K467" s="4">
        <v>0.91359999999999997</v>
      </c>
      <c r="L467" s="4">
        <v>10.156599999999999</v>
      </c>
      <c r="M467" s="4">
        <v>1.8E-3</v>
      </c>
      <c r="N467" s="4">
        <v>422.20639999999997</v>
      </c>
      <c r="O467" s="4">
        <v>99.992900000000006</v>
      </c>
      <c r="P467" s="4">
        <v>522.20000000000005</v>
      </c>
      <c r="Q467" s="4">
        <v>367.30790000000002</v>
      </c>
      <c r="R467" s="4">
        <v>86.991100000000003</v>
      </c>
      <c r="S467" s="4">
        <v>454.3</v>
      </c>
      <c r="T467" s="4">
        <v>0</v>
      </c>
      <c r="W467" s="4">
        <v>0</v>
      </c>
      <c r="X467" s="4">
        <v>4.5682</v>
      </c>
      <c r="Y467" s="4">
        <v>11.8</v>
      </c>
      <c r="Z467" s="4">
        <v>813</v>
      </c>
      <c r="AA467" s="4">
        <v>830</v>
      </c>
      <c r="AB467" s="4">
        <v>850</v>
      </c>
      <c r="AC467" s="4">
        <v>35</v>
      </c>
      <c r="AD467" s="4">
        <v>19.64</v>
      </c>
      <c r="AE467" s="4">
        <v>0.45</v>
      </c>
      <c r="AF467" s="4">
        <v>956</v>
      </c>
      <c r="AG467" s="4">
        <v>10</v>
      </c>
      <c r="AH467" s="4">
        <v>27</v>
      </c>
      <c r="AI467" s="4">
        <v>31</v>
      </c>
      <c r="AJ467" s="4">
        <v>190.2</v>
      </c>
      <c r="AK467" s="4">
        <v>189</v>
      </c>
      <c r="AL467" s="4">
        <v>3.6</v>
      </c>
      <c r="AM467" s="4">
        <v>196</v>
      </c>
      <c r="AN467" s="4" t="s">
        <v>155</v>
      </c>
      <c r="AO467" s="4">
        <v>2</v>
      </c>
      <c r="AP467" s="5">
        <v>0.8665046296296296</v>
      </c>
      <c r="AQ467" s="4">
        <v>47.164048999999999</v>
      </c>
      <c r="AR467" s="4">
        <v>-88.485291000000004</v>
      </c>
      <c r="AS467" s="4">
        <v>315.5</v>
      </c>
      <c r="AT467" s="4">
        <v>34.4</v>
      </c>
      <c r="AU467" s="4">
        <v>12</v>
      </c>
      <c r="AV467" s="4">
        <v>9</v>
      </c>
      <c r="AW467" s="4" t="s">
        <v>413</v>
      </c>
      <c r="AX467" s="4">
        <v>1.5708</v>
      </c>
      <c r="AY467" s="4">
        <v>1.3875999999999999</v>
      </c>
      <c r="AZ467" s="4">
        <v>2.5354000000000001</v>
      </c>
      <c r="BA467" s="4">
        <v>13.836</v>
      </c>
      <c r="BB467" s="4">
        <v>19.100000000000001</v>
      </c>
      <c r="BC467" s="4">
        <v>1.38</v>
      </c>
      <c r="BD467" s="4">
        <v>9.4510000000000005</v>
      </c>
      <c r="BE467" s="4">
        <v>3088.8240000000001</v>
      </c>
      <c r="BF467" s="4">
        <v>0.34399999999999997</v>
      </c>
      <c r="BG467" s="4">
        <v>13.446</v>
      </c>
      <c r="BH467" s="4">
        <v>3.1850000000000001</v>
      </c>
      <c r="BI467" s="4">
        <v>16.631</v>
      </c>
      <c r="BJ467" s="4">
        <v>11.698</v>
      </c>
      <c r="BK467" s="4">
        <v>2.77</v>
      </c>
      <c r="BL467" s="4">
        <v>14.468999999999999</v>
      </c>
      <c r="BM467" s="4">
        <v>0</v>
      </c>
      <c r="BQ467" s="4">
        <v>1010.1660000000001</v>
      </c>
      <c r="BR467" s="4">
        <v>0.27962900000000002</v>
      </c>
      <c r="BS467" s="4">
        <v>-5</v>
      </c>
      <c r="BT467" s="4">
        <v>1.0731949999999999</v>
      </c>
      <c r="BU467" s="4">
        <v>6.8334339999999996</v>
      </c>
      <c r="BV467" s="4">
        <v>21.678539000000001</v>
      </c>
    </row>
    <row r="468" spans="1:74" x14ac:dyDescent="0.25">
      <c r="A468" s="2">
        <v>42801</v>
      </c>
      <c r="B468" s="3">
        <v>0.6581694212962963</v>
      </c>
      <c r="C468" s="4">
        <v>10.052</v>
      </c>
      <c r="D468" s="4">
        <v>-1.4E-3</v>
      </c>
      <c r="E468" s="4">
        <v>-13.871774</v>
      </c>
      <c r="F468" s="4">
        <v>464.5</v>
      </c>
      <c r="G468" s="4">
        <v>109.5</v>
      </c>
      <c r="H468" s="4">
        <v>-2.4</v>
      </c>
      <c r="J468" s="4">
        <v>5</v>
      </c>
      <c r="K468" s="4">
        <v>0.92169999999999996</v>
      </c>
      <c r="L468" s="4">
        <v>9.2645</v>
      </c>
      <c r="M468" s="4">
        <v>0</v>
      </c>
      <c r="N468" s="4">
        <v>428.07769999999999</v>
      </c>
      <c r="O468" s="4">
        <v>100.9217</v>
      </c>
      <c r="P468" s="4">
        <v>529</v>
      </c>
      <c r="Q468" s="4">
        <v>372.41579999999999</v>
      </c>
      <c r="R468" s="4">
        <v>87.799099999999996</v>
      </c>
      <c r="S468" s="4">
        <v>460.2</v>
      </c>
      <c r="T468" s="4">
        <v>0</v>
      </c>
      <c r="W468" s="4">
        <v>0</v>
      </c>
      <c r="X468" s="4">
        <v>4.6082999999999998</v>
      </c>
      <c r="Y468" s="4">
        <v>11.8</v>
      </c>
      <c r="Z468" s="4">
        <v>814</v>
      </c>
      <c r="AA468" s="4">
        <v>830</v>
      </c>
      <c r="AB468" s="4">
        <v>850</v>
      </c>
      <c r="AC468" s="4">
        <v>35</v>
      </c>
      <c r="AD468" s="4">
        <v>19.64</v>
      </c>
      <c r="AE468" s="4">
        <v>0.45</v>
      </c>
      <c r="AF468" s="4">
        <v>956</v>
      </c>
      <c r="AG468" s="4">
        <v>10</v>
      </c>
      <c r="AH468" s="4">
        <v>27</v>
      </c>
      <c r="AI468" s="4">
        <v>31</v>
      </c>
      <c r="AJ468" s="4">
        <v>190</v>
      </c>
      <c r="AK468" s="4">
        <v>189</v>
      </c>
      <c r="AL468" s="4">
        <v>3.5</v>
      </c>
      <c r="AM468" s="4">
        <v>196</v>
      </c>
      <c r="AN468" s="4" t="s">
        <v>155</v>
      </c>
      <c r="AO468" s="4">
        <v>2</v>
      </c>
      <c r="AP468" s="5">
        <v>0.86651620370370364</v>
      </c>
      <c r="AQ468" s="4">
        <v>47.164124000000001</v>
      </c>
      <c r="AR468" s="4">
        <v>-88.485456999999997</v>
      </c>
      <c r="AS468" s="4">
        <v>315.60000000000002</v>
      </c>
      <c r="AT468" s="4">
        <v>34</v>
      </c>
      <c r="AU468" s="4">
        <v>12</v>
      </c>
      <c r="AV468" s="4">
        <v>9</v>
      </c>
      <c r="AW468" s="4" t="s">
        <v>413</v>
      </c>
      <c r="AX468" s="4">
        <v>1.6292</v>
      </c>
      <c r="AY468" s="4">
        <v>1.0354000000000001</v>
      </c>
      <c r="AZ468" s="4">
        <v>2.5646</v>
      </c>
      <c r="BA468" s="4">
        <v>13.836</v>
      </c>
      <c r="BB468" s="4">
        <v>21.03</v>
      </c>
      <c r="BC468" s="4">
        <v>1.52</v>
      </c>
      <c r="BD468" s="4">
        <v>8.5</v>
      </c>
      <c r="BE468" s="4">
        <v>3090.5369999999998</v>
      </c>
      <c r="BF468" s="4">
        <v>0</v>
      </c>
      <c r="BG468" s="4">
        <v>14.954000000000001</v>
      </c>
      <c r="BH468" s="4">
        <v>3.5259999999999998</v>
      </c>
      <c r="BI468" s="4">
        <v>18.48</v>
      </c>
      <c r="BJ468" s="4">
        <v>13.01</v>
      </c>
      <c r="BK468" s="4">
        <v>3.0670000000000002</v>
      </c>
      <c r="BL468" s="4">
        <v>16.077000000000002</v>
      </c>
      <c r="BM468" s="4">
        <v>0</v>
      </c>
      <c r="BQ468" s="4">
        <v>1117.761</v>
      </c>
      <c r="BR468" s="4">
        <v>0.24047199999999999</v>
      </c>
      <c r="BS468" s="4">
        <v>-5</v>
      </c>
      <c r="BT468" s="4">
        <v>1.0735220000000001</v>
      </c>
      <c r="BU468" s="4">
        <v>5.8765349999999996</v>
      </c>
      <c r="BV468" s="4">
        <v>21.685144000000001</v>
      </c>
    </row>
    <row r="469" spans="1:74" x14ac:dyDescent="0.25">
      <c r="A469" s="2">
        <v>42801</v>
      </c>
      <c r="B469" s="3">
        <v>0.65818099537037034</v>
      </c>
      <c r="C469" s="4">
        <v>8.8350000000000009</v>
      </c>
      <c r="D469" s="4">
        <v>1E-4</v>
      </c>
      <c r="E469" s="4">
        <v>0.71065999999999996</v>
      </c>
      <c r="F469" s="4">
        <v>484.5</v>
      </c>
      <c r="G469" s="4">
        <v>111.3</v>
      </c>
      <c r="H469" s="4">
        <v>0.4</v>
      </c>
      <c r="J469" s="4">
        <v>5.54</v>
      </c>
      <c r="K469" s="4">
        <v>0.93100000000000005</v>
      </c>
      <c r="L469" s="4">
        <v>8.2256</v>
      </c>
      <c r="M469" s="4">
        <v>1E-4</v>
      </c>
      <c r="N469" s="4">
        <v>451.05509999999998</v>
      </c>
      <c r="O469" s="4">
        <v>103.58540000000001</v>
      </c>
      <c r="P469" s="4">
        <v>554.6</v>
      </c>
      <c r="Q469" s="4">
        <v>392.40539999999999</v>
      </c>
      <c r="R469" s="4">
        <v>90.116399999999999</v>
      </c>
      <c r="S469" s="4">
        <v>482.5</v>
      </c>
      <c r="T469" s="4">
        <v>0.44180000000000003</v>
      </c>
      <c r="W469" s="4">
        <v>0</v>
      </c>
      <c r="X469" s="4">
        <v>5.1558000000000002</v>
      </c>
      <c r="Y469" s="4">
        <v>11.9</v>
      </c>
      <c r="Z469" s="4">
        <v>812</v>
      </c>
      <c r="AA469" s="4">
        <v>828</v>
      </c>
      <c r="AB469" s="4">
        <v>849</v>
      </c>
      <c r="AC469" s="4">
        <v>35</v>
      </c>
      <c r="AD469" s="4">
        <v>19.64</v>
      </c>
      <c r="AE469" s="4">
        <v>0.45</v>
      </c>
      <c r="AF469" s="4">
        <v>956</v>
      </c>
      <c r="AG469" s="4">
        <v>10</v>
      </c>
      <c r="AH469" s="4">
        <v>26.239000000000001</v>
      </c>
      <c r="AI469" s="4">
        <v>31</v>
      </c>
      <c r="AJ469" s="4">
        <v>190.8</v>
      </c>
      <c r="AK469" s="4">
        <v>189</v>
      </c>
      <c r="AL469" s="4">
        <v>3.5</v>
      </c>
      <c r="AM469" s="4">
        <v>196</v>
      </c>
      <c r="AN469" s="4" t="s">
        <v>155</v>
      </c>
      <c r="AO469" s="4">
        <v>2</v>
      </c>
      <c r="AP469" s="5">
        <v>0.86652777777777779</v>
      </c>
      <c r="AQ469" s="4">
        <v>47.164191000000002</v>
      </c>
      <c r="AR469" s="4">
        <v>-88.485631999999995</v>
      </c>
      <c r="AS469" s="4">
        <v>315.5</v>
      </c>
      <c r="AT469" s="4">
        <v>33.700000000000003</v>
      </c>
      <c r="AU469" s="4">
        <v>12</v>
      </c>
      <c r="AV469" s="4">
        <v>9</v>
      </c>
      <c r="AW469" s="4" t="s">
        <v>413</v>
      </c>
      <c r="AX469" s="4">
        <v>1.5</v>
      </c>
      <c r="AY469" s="4">
        <v>1.1354</v>
      </c>
      <c r="AZ469" s="4">
        <v>2.5</v>
      </c>
      <c r="BA469" s="4">
        <v>13.836</v>
      </c>
      <c r="BB469" s="4">
        <v>23.8</v>
      </c>
      <c r="BC469" s="4">
        <v>1.72</v>
      </c>
      <c r="BD469" s="4">
        <v>7.4130000000000003</v>
      </c>
      <c r="BE469" s="4">
        <v>3092.181</v>
      </c>
      <c r="BF469" s="4">
        <v>1.6E-2</v>
      </c>
      <c r="BG469" s="4">
        <v>17.757000000000001</v>
      </c>
      <c r="BH469" s="4">
        <v>4.0780000000000003</v>
      </c>
      <c r="BI469" s="4">
        <v>21.834</v>
      </c>
      <c r="BJ469" s="4">
        <v>15.448</v>
      </c>
      <c r="BK469" s="4">
        <v>3.548</v>
      </c>
      <c r="BL469" s="4">
        <v>18.995000000000001</v>
      </c>
      <c r="BM469" s="4">
        <v>5.4000000000000003E-3</v>
      </c>
      <c r="BQ469" s="4">
        <v>1409.2470000000001</v>
      </c>
      <c r="BR469" s="4">
        <v>0.20769199999999999</v>
      </c>
      <c r="BS469" s="4">
        <v>-5</v>
      </c>
      <c r="BT469" s="4">
        <v>1.0755220000000001</v>
      </c>
      <c r="BU469" s="4">
        <v>5.0754739999999998</v>
      </c>
      <c r="BV469" s="4">
        <v>21.725543999999999</v>
      </c>
    </row>
    <row r="470" spans="1:74" x14ac:dyDescent="0.25">
      <c r="A470" s="2">
        <v>42801</v>
      </c>
      <c r="B470" s="3">
        <v>0.65819256944444449</v>
      </c>
      <c r="C470" s="4">
        <v>8.2590000000000003</v>
      </c>
      <c r="D470" s="4">
        <v>3.5999999999999999E-3</v>
      </c>
      <c r="E470" s="4">
        <v>35.983606999999999</v>
      </c>
      <c r="F470" s="4">
        <v>500.2</v>
      </c>
      <c r="G470" s="4">
        <v>118.9</v>
      </c>
      <c r="H470" s="4">
        <v>-2.2000000000000002</v>
      </c>
      <c r="J470" s="4">
        <v>7.29</v>
      </c>
      <c r="K470" s="4">
        <v>0.9355</v>
      </c>
      <c r="L470" s="4">
        <v>7.7257999999999996</v>
      </c>
      <c r="M470" s="4">
        <v>3.3999999999999998E-3</v>
      </c>
      <c r="N470" s="4">
        <v>467.95100000000002</v>
      </c>
      <c r="O470" s="4">
        <v>111.2285</v>
      </c>
      <c r="P470" s="4">
        <v>579.20000000000005</v>
      </c>
      <c r="Q470" s="4">
        <v>407.10449999999997</v>
      </c>
      <c r="R470" s="4">
        <v>96.765699999999995</v>
      </c>
      <c r="S470" s="4">
        <v>503.9</v>
      </c>
      <c r="T470" s="4">
        <v>0</v>
      </c>
      <c r="W470" s="4">
        <v>0</v>
      </c>
      <c r="X470" s="4">
        <v>6.8239999999999998</v>
      </c>
      <c r="Y470" s="4">
        <v>11.8</v>
      </c>
      <c r="Z470" s="4">
        <v>811</v>
      </c>
      <c r="AA470" s="4">
        <v>827</v>
      </c>
      <c r="AB470" s="4">
        <v>847</v>
      </c>
      <c r="AC470" s="4">
        <v>35</v>
      </c>
      <c r="AD470" s="4">
        <v>19.64</v>
      </c>
      <c r="AE470" s="4">
        <v>0.45</v>
      </c>
      <c r="AF470" s="4">
        <v>956</v>
      </c>
      <c r="AG470" s="4">
        <v>10</v>
      </c>
      <c r="AH470" s="4">
        <v>26.76024</v>
      </c>
      <c r="AI470" s="4">
        <v>31</v>
      </c>
      <c r="AJ470" s="4">
        <v>190.2</v>
      </c>
      <c r="AK470" s="4">
        <v>189</v>
      </c>
      <c r="AL470" s="4">
        <v>3.6</v>
      </c>
      <c r="AM470" s="4">
        <v>196</v>
      </c>
      <c r="AN470" s="4" t="s">
        <v>155</v>
      </c>
      <c r="AO470" s="4">
        <v>2</v>
      </c>
      <c r="AP470" s="5">
        <v>0.86653935185185194</v>
      </c>
      <c r="AQ470" s="4">
        <v>47.164245000000001</v>
      </c>
      <c r="AR470" s="4">
        <v>-88.485816999999997</v>
      </c>
      <c r="AS470" s="4">
        <v>315.39999999999998</v>
      </c>
      <c r="AT470" s="4">
        <v>33.700000000000003</v>
      </c>
      <c r="AU470" s="4">
        <v>12</v>
      </c>
      <c r="AV470" s="4">
        <v>9</v>
      </c>
      <c r="AW470" s="4" t="s">
        <v>413</v>
      </c>
      <c r="AX470" s="4">
        <v>1.6062000000000001</v>
      </c>
      <c r="AY470" s="4">
        <v>1.1292</v>
      </c>
      <c r="AZ470" s="4">
        <v>2.5708000000000002</v>
      </c>
      <c r="BA470" s="4">
        <v>13.836</v>
      </c>
      <c r="BB470" s="4">
        <v>25.39</v>
      </c>
      <c r="BC470" s="4">
        <v>1.84</v>
      </c>
      <c r="BD470" s="4">
        <v>6.8970000000000002</v>
      </c>
      <c r="BE470" s="4">
        <v>3091.8420000000001</v>
      </c>
      <c r="BF470" s="4">
        <v>0.85699999999999998</v>
      </c>
      <c r="BG470" s="4">
        <v>19.611000000000001</v>
      </c>
      <c r="BH470" s="4">
        <v>4.6609999999999996</v>
      </c>
      <c r="BI470" s="4">
        <v>24.273</v>
      </c>
      <c r="BJ470" s="4">
        <v>17.061</v>
      </c>
      <c r="BK470" s="4">
        <v>4.0549999999999997</v>
      </c>
      <c r="BL470" s="4">
        <v>21.117000000000001</v>
      </c>
      <c r="BM470" s="4">
        <v>0</v>
      </c>
      <c r="BQ470" s="4">
        <v>1985.671</v>
      </c>
      <c r="BR470" s="4">
        <v>0.161468</v>
      </c>
      <c r="BS470" s="4">
        <v>-5</v>
      </c>
      <c r="BT470" s="4">
        <v>1.0767599999999999</v>
      </c>
      <c r="BU470" s="4">
        <v>3.9458630000000001</v>
      </c>
      <c r="BV470" s="4">
        <v>21.750557000000001</v>
      </c>
    </row>
    <row r="471" spans="1:74" x14ac:dyDescent="0.25">
      <c r="A471" s="2">
        <v>42801</v>
      </c>
      <c r="B471" s="3">
        <v>0.65820414351851853</v>
      </c>
      <c r="C471" s="4">
        <v>8.0440000000000005</v>
      </c>
      <c r="D471" s="4">
        <v>6.3E-3</v>
      </c>
      <c r="E471" s="4">
        <v>63.496622000000002</v>
      </c>
      <c r="F471" s="4">
        <v>516.9</v>
      </c>
      <c r="G471" s="4">
        <v>125.2</v>
      </c>
      <c r="H471" s="4">
        <v>-0.2</v>
      </c>
      <c r="J471" s="4">
        <v>8.61</v>
      </c>
      <c r="K471" s="4">
        <v>0.93720000000000003</v>
      </c>
      <c r="L471" s="4">
        <v>7.5387000000000004</v>
      </c>
      <c r="M471" s="4">
        <v>6.0000000000000001E-3</v>
      </c>
      <c r="N471" s="4">
        <v>484.46879999999999</v>
      </c>
      <c r="O471" s="4">
        <v>117.3355</v>
      </c>
      <c r="P471" s="4">
        <v>601.79999999999995</v>
      </c>
      <c r="Q471" s="4">
        <v>421.47449999999998</v>
      </c>
      <c r="R471" s="4">
        <v>102.07859999999999</v>
      </c>
      <c r="S471" s="4">
        <v>523.6</v>
      </c>
      <c r="T471" s="4">
        <v>0</v>
      </c>
      <c r="W471" s="4">
        <v>0</v>
      </c>
      <c r="X471" s="4">
        <v>8.0698000000000008</v>
      </c>
      <c r="Y471" s="4">
        <v>11.9</v>
      </c>
      <c r="Z471" s="4">
        <v>811</v>
      </c>
      <c r="AA471" s="4">
        <v>827</v>
      </c>
      <c r="AB471" s="4">
        <v>847</v>
      </c>
      <c r="AC471" s="4">
        <v>35</v>
      </c>
      <c r="AD471" s="4">
        <v>19.64</v>
      </c>
      <c r="AE471" s="4">
        <v>0.45</v>
      </c>
      <c r="AF471" s="4">
        <v>956</v>
      </c>
      <c r="AG471" s="4">
        <v>10</v>
      </c>
      <c r="AH471" s="4">
        <v>27</v>
      </c>
      <c r="AI471" s="4">
        <v>31</v>
      </c>
      <c r="AJ471" s="4">
        <v>190</v>
      </c>
      <c r="AK471" s="4">
        <v>189</v>
      </c>
      <c r="AL471" s="4">
        <v>3.7</v>
      </c>
      <c r="AM471" s="4">
        <v>196</v>
      </c>
      <c r="AN471" s="4" t="s">
        <v>155</v>
      </c>
      <c r="AO471" s="4">
        <v>2</v>
      </c>
      <c r="AP471" s="5">
        <v>0.86655092592592586</v>
      </c>
      <c r="AQ471" s="4">
        <v>47.164299</v>
      </c>
      <c r="AR471" s="4">
        <v>-88.485996</v>
      </c>
      <c r="AS471" s="4">
        <v>315.60000000000002</v>
      </c>
      <c r="AT471" s="4">
        <v>33.299999999999997</v>
      </c>
      <c r="AU471" s="4">
        <v>12</v>
      </c>
      <c r="AV471" s="4">
        <v>9</v>
      </c>
      <c r="AW471" s="4" t="s">
        <v>413</v>
      </c>
      <c r="AX471" s="4">
        <v>1.8</v>
      </c>
      <c r="AY471" s="4">
        <v>1.0353650000000001</v>
      </c>
      <c r="AZ471" s="4">
        <v>2.7</v>
      </c>
      <c r="BA471" s="4">
        <v>13.836</v>
      </c>
      <c r="BB471" s="4">
        <v>26.04</v>
      </c>
      <c r="BC471" s="4">
        <v>1.88</v>
      </c>
      <c r="BD471" s="4">
        <v>6.7030000000000003</v>
      </c>
      <c r="BE471" s="4">
        <v>3091.1410000000001</v>
      </c>
      <c r="BF471" s="4">
        <v>1.5529999999999999</v>
      </c>
      <c r="BG471" s="4">
        <v>20.803000000000001</v>
      </c>
      <c r="BH471" s="4">
        <v>5.0380000000000003</v>
      </c>
      <c r="BI471" s="4">
        <v>25.841000000000001</v>
      </c>
      <c r="BJ471" s="4">
        <v>18.097999999999999</v>
      </c>
      <c r="BK471" s="4">
        <v>4.383</v>
      </c>
      <c r="BL471" s="4">
        <v>22.481000000000002</v>
      </c>
      <c r="BM471" s="4">
        <v>0</v>
      </c>
      <c r="BQ471" s="4">
        <v>2405.931</v>
      </c>
      <c r="BR471" s="4">
        <v>0.13682800000000001</v>
      </c>
      <c r="BS471" s="4">
        <v>-5</v>
      </c>
      <c r="BT471" s="4">
        <v>1.077</v>
      </c>
      <c r="BU471" s="4">
        <v>3.343731</v>
      </c>
      <c r="BV471" s="4">
        <v>21.755400000000002</v>
      </c>
    </row>
    <row r="472" spans="1:74" x14ac:dyDescent="0.25">
      <c r="A472" s="2">
        <v>42801</v>
      </c>
      <c r="B472" s="3">
        <v>0.65821571759259256</v>
      </c>
      <c r="C472" s="4">
        <v>8.2439999999999998</v>
      </c>
      <c r="D472" s="4">
        <v>6.7999999999999996E-3</v>
      </c>
      <c r="E472" s="4">
        <v>68.102310000000003</v>
      </c>
      <c r="F472" s="4">
        <v>519.9</v>
      </c>
      <c r="G472" s="4">
        <v>125.2</v>
      </c>
      <c r="H472" s="4">
        <v>-0.5</v>
      </c>
      <c r="J472" s="4">
        <v>9.01</v>
      </c>
      <c r="K472" s="4">
        <v>0.93559999999999999</v>
      </c>
      <c r="L472" s="4">
        <v>7.7137000000000002</v>
      </c>
      <c r="M472" s="4">
        <v>6.4000000000000003E-3</v>
      </c>
      <c r="N472" s="4">
        <v>486.46379999999999</v>
      </c>
      <c r="O472" s="4">
        <v>117.1422</v>
      </c>
      <c r="P472" s="4">
        <v>603.6</v>
      </c>
      <c r="Q472" s="4">
        <v>422.78410000000002</v>
      </c>
      <c r="R472" s="4">
        <v>101.8079</v>
      </c>
      <c r="S472" s="4">
        <v>524.6</v>
      </c>
      <c r="T472" s="4">
        <v>0</v>
      </c>
      <c r="W472" s="4">
        <v>0</v>
      </c>
      <c r="X472" s="4">
        <v>8.4327000000000005</v>
      </c>
      <c r="Y472" s="4">
        <v>11.9</v>
      </c>
      <c r="Z472" s="4">
        <v>810</v>
      </c>
      <c r="AA472" s="4">
        <v>826</v>
      </c>
      <c r="AB472" s="4">
        <v>847</v>
      </c>
      <c r="AC472" s="4">
        <v>34.200000000000003</v>
      </c>
      <c r="AD472" s="4">
        <v>19.21</v>
      </c>
      <c r="AE472" s="4">
        <v>0.44</v>
      </c>
      <c r="AF472" s="4">
        <v>956</v>
      </c>
      <c r="AG472" s="4">
        <v>10</v>
      </c>
      <c r="AH472" s="4">
        <v>26.239000000000001</v>
      </c>
      <c r="AI472" s="4">
        <v>31</v>
      </c>
      <c r="AJ472" s="4">
        <v>190</v>
      </c>
      <c r="AK472" s="4">
        <v>189</v>
      </c>
      <c r="AL472" s="4">
        <v>3.5</v>
      </c>
      <c r="AM472" s="4">
        <v>196</v>
      </c>
      <c r="AN472" s="4" t="s">
        <v>155</v>
      </c>
      <c r="AO472" s="4">
        <v>2</v>
      </c>
      <c r="AP472" s="5">
        <v>0.86656250000000001</v>
      </c>
      <c r="AQ472" s="4">
        <v>47.164341999999998</v>
      </c>
      <c r="AR472" s="4">
        <v>-88.486170000000001</v>
      </c>
      <c r="AS472" s="4">
        <v>315.7</v>
      </c>
      <c r="AT472" s="4">
        <v>32.299999999999997</v>
      </c>
      <c r="AU472" s="4">
        <v>12</v>
      </c>
      <c r="AV472" s="4">
        <v>9</v>
      </c>
      <c r="AW472" s="4" t="s">
        <v>413</v>
      </c>
      <c r="AX472" s="4">
        <v>1.8353349999999999</v>
      </c>
      <c r="AY472" s="4">
        <v>1.135335</v>
      </c>
      <c r="AZ472" s="4">
        <v>2.7353350000000001</v>
      </c>
      <c r="BA472" s="4">
        <v>13.836</v>
      </c>
      <c r="BB472" s="4">
        <v>25.43</v>
      </c>
      <c r="BC472" s="4">
        <v>1.84</v>
      </c>
      <c r="BD472" s="4">
        <v>6.8789999999999996</v>
      </c>
      <c r="BE472" s="4">
        <v>3090.6559999999999</v>
      </c>
      <c r="BF472" s="4">
        <v>1.625</v>
      </c>
      <c r="BG472" s="4">
        <v>20.411000000000001</v>
      </c>
      <c r="BH472" s="4">
        <v>4.915</v>
      </c>
      <c r="BI472" s="4">
        <v>25.327000000000002</v>
      </c>
      <c r="BJ472" s="4">
        <v>17.739000000000001</v>
      </c>
      <c r="BK472" s="4">
        <v>4.2720000000000002</v>
      </c>
      <c r="BL472" s="4">
        <v>22.010999999999999</v>
      </c>
      <c r="BM472" s="4">
        <v>0</v>
      </c>
      <c r="BQ472" s="4">
        <v>2456.6909999999998</v>
      </c>
      <c r="BR472" s="4">
        <v>0.13756599999999999</v>
      </c>
      <c r="BS472" s="4">
        <v>-5</v>
      </c>
      <c r="BT472" s="4">
        <v>1.0747169999999999</v>
      </c>
      <c r="BU472" s="4">
        <v>3.3617699999999999</v>
      </c>
      <c r="BV472" s="4">
        <v>21.709282999999999</v>
      </c>
    </row>
    <row r="473" spans="1:74" x14ac:dyDescent="0.25">
      <c r="A473" s="2">
        <v>42801</v>
      </c>
      <c r="B473" s="3">
        <v>0.6582272916666666</v>
      </c>
      <c r="C473" s="4">
        <v>8.6910000000000007</v>
      </c>
      <c r="D473" s="4">
        <v>6.0000000000000001E-3</v>
      </c>
      <c r="E473" s="4">
        <v>59.691516999999997</v>
      </c>
      <c r="F473" s="4">
        <v>526.4</v>
      </c>
      <c r="G473" s="4">
        <v>124.1</v>
      </c>
      <c r="H473" s="4">
        <v>-2.4</v>
      </c>
      <c r="J473" s="4">
        <v>9.4</v>
      </c>
      <c r="K473" s="4">
        <v>0.93220000000000003</v>
      </c>
      <c r="L473" s="4">
        <v>8.1018000000000008</v>
      </c>
      <c r="M473" s="4">
        <v>5.5999999999999999E-3</v>
      </c>
      <c r="N473" s="4">
        <v>490.7088</v>
      </c>
      <c r="O473" s="4">
        <v>115.72280000000001</v>
      </c>
      <c r="P473" s="4">
        <v>606.4</v>
      </c>
      <c r="Q473" s="4">
        <v>426.32339999999999</v>
      </c>
      <c r="R473" s="4">
        <v>100.5389</v>
      </c>
      <c r="S473" s="4">
        <v>526.9</v>
      </c>
      <c r="T473" s="4">
        <v>0</v>
      </c>
      <c r="W473" s="4">
        <v>0</v>
      </c>
      <c r="X473" s="4">
        <v>8.7627000000000006</v>
      </c>
      <c r="Y473" s="4">
        <v>11.8</v>
      </c>
      <c r="Z473" s="4">
        <v>811</v>
      </c>
      <c r="AA473" s="4">
        <v>827</v>
      </c>
      <c r="AB473" s="4">
        <v>847</v>
      </c>
      <c r="AC473" s="4">
        <v>34</v>
      </c>
      <c r="AD473" s="4">
        <v>19.059999999999999</v>
      </c>
      <c r="AE473" s="4">
        <v>0.44</v>
      </c>
      <c r="AF473" s="4">
        <v>957</v>
      </c>
      <c r="AG473" s="4">
        <v>10</v>
      </c>
      <c r="AH473" s="4">
        <v>26.760999999999999</v>
      </c>
      <c r="AI473" s="4">
        <v>31</v>
      </c>
      <c r="AJ473" s="4">
        <v>190</v>
      </c>
      <c r="AK473" s="4">
        <v>189</v>
      </c>
      <c r="AL473" s="4">
        <v>3.6</v>
      </c>
      <c r="AM473" s="4">
        <v>196</v>
      </c>
      <c r="AN473" s="4" t="s">
        <v>155</v>
      </c>
      <c r="AO473" s="4">
        <v>2</v>
      </c>
      <c r="AP473" s="5">
        <v>0.86657407407407405</v>
      </c>
      <c r="AQ473" s="4">
        <v>47.164375</v>
      </c>
      <c r="AR473" s="4">
        <v>-88.486339000000001</v>
      </c>
      <c r="AS473" s="4">
        <v>315.5</v>
      </c>
      <c r="AT473" s="4">
        <v>30.5</v>
      </c>
      <c r="AU473" s="4">
        <v>12</v>
      </c>
      <c r="AV473" s="4">
        <v>9</v>
      </c>
      <c r="AW473" s="4" t="s">
        <v>413</v>
      </c>
      <c r="AX473" s="4">
        <v>1.8291999999999999</v>
      </c>
      <c r="AY473" s="4">
        <v>1.2354000000000001</v>
      </c>
      <c r="AZ473" s="4">
        <v>2.8</v>
      </c>
      <c r="BA473" s="4">
        <v>13.836</v>
      </c>
      <c r="BB473" s="4">
        <v>24.17</v>
      </c>
      <c r="BC473" s="4">
        <v>1.75</v>
      </c>
      <c r="BD473" s="4">
        <v>7.2729999999999997</v>
      </c>
      <c r="BE473" s="4">
        <v>3090.3220000000001</v>
      </c>
      <c r="BF473" s="4">
        <v>1.351</v>
      </c>
      <c r="BG473" s="4">
        <v>19.600999999999999</v>
      </c>
      <c r="BH473" s="4">
        <v>4.6230000000000002</v>
      </c>
      <c r="BI473" s="4">
        <v>24.224</v>
      </c>
      <c r="BJ473" s="4">
        <v>17.029</v>
      </c>
      <c r="BK473" s="4">
        <v>4.016</v>
      </c>
      <c r="BL473" s="4">
        <v>21.045000000000002</v>
      </c>
      <c r="BM473" s="4">
        <v>0</v>
      </c>
      <c r="BQ473" s="4">
        <v>2430.3029999999999</v>
      </c>
      <c r="BR473" s="4">
        <v>0.13671700000000001</v>
      </c>
      <c r="BS473" s="4">
        <v>-5</v>
      </c>
      <c r="BT473" s="4">
        <v>1.0740000000000001</v>
      </c>
      <c r="BU473" s="4">
        <v>3.3410220000000002</v>
      </c>
      <c r="BV473" s="4">
        <v>21.694800000000001</v>
      </c>
    </row>
    <row r="474" spans="1:74" x14ac:dyDescent="0.25">
      <c r="A474" s="2">
        <v>42801</v>
      </c>
      <c r="B474" s="3">
        <v>0.65823886574074075</v>
      </c>
      <c r="C474" s="4">
        <v>8.9009999999999998</v>
      </c>
      <c r="D474" s="4">
        <v>4.3E-3</v>
      </c>
      <c r="E474" s="4">
        <v>42.553556</v>
      </c>
      <c r="F474" s="4">
        <v>527</v>
      </c>
      <c r="G474" s="4">
        <v>117</v>
      </c>
      <c r="H474" s="4">
        <v>0.7</v>
      </c>
      <c r="J474" s="4">
        <v>8.92</v>
      </c>
      <c r="K474" s="4">
        <v>0.93059999999999998</v>
      </c>
      <c r="L474" s="4">
        <v>8.2836999999999996</v>
      </c>
      <c r="M474" s="4">
        <v>4.0000000000000001E-3</v>
      </c>
      <c r="N474" s="4">
        <v>490.38319999999999</v>
      </c>
      <c r="O474" s="4">
        <v>108.8798</v>
      </c>
      <c r="P474" s="4">
        <v>599.29999999999995</v>
      </c>
      <c r="Q474" s="4">
        <v>426.05090000000001</v>
      </c>
      <c r="R474" s="4">
        <v>94.596100000000007</v>
      </c>
      <c r="S474" s="4">
        <v>520.6</v>
      </c>
      <c r="T474" s="4">
        <v>0.71909999999999996</v>
      </c>
      <c r="W474" s="4">
        <v>0</v>
      </c>
      <c r="X474" s="4">
        <v>8.2989999999999995</v>
      </c>
      <c r="Y474" s="4">
        <v>11.9</v>
      </c>
      <c r="Z474" s="4">
        <v>810</v>
      </c>
      <c r="AA474" s="4">
        <v>827</v>
      </c>
      <c r="AB474" s="4">
        <v>845</v>
      </c>
      <c r="AC474" s="4">
        <v>34</v>
      </c>
      <c r="AD474" s="4">
        <v>19.079999999999998</v>
      </c>
      <c r="AE474" s="4">
        <v>0.44</v>
      </c>
      <c r="AF474" s="4">
        <v>956</v>
      </c>
      <c r="AG474" s="4">
        <v>10</v>
      </c>
      <c r="AH474" s="4">
        <v>27</v>
      </c>
      <c r="AI474" s="4">
        <v>31</v>
      </c>
      <c r="AJ474" s="4">
        <v>190.8</v>
      </c>
      <c r="AK474" s="4">
        <v>188.2</v>
      </c>
      <c r="AL474" s="4">
        <v>3.6</v>
      </c>
      <c r="AM474" s="4">
        <v>195.8</v>
      </c>
      <c r="AN474" s="4" t="s">
        <v>155</v>
      </c>
      <c r="AO474" s="4">
        <v>2</v>
      </c>
      <c r="AP474" s="5">
        <v>0.8665856481481482</v>
      </c>
      <c r="AQ474" s="4">
        <v>47.164394000000001</v>
      </c>
      <c r="AR474" s="4">
        <v>-88.486508000000001</v>
      </c>
      <c r="AS474" s="4">
        <v>315.3</v>
      </c>
      <c r="AT474" s="4">
        <v>29.1</v>
      </c>
      <c r="AU474" s="4">
        <v>12</v>
      </c>
      <c r="AV474" s="4">
        <v>9</v>
      </c>
      <c r="AW474" s="4" t="s">
        <v>413</v>
      </c>
      <c r="AX474" s="4">
        <v>1.7</v>
      </c>
      <c r="AY474" s="4">
        <v>1.4416</v>
      </c>
      <c r="AZ474" s="4">
        <v>2.8708</v>
      </c>
      <c r="BA474" s="4">
        <v>13.836</v>
      </c>
      <c r="BB474" s="4">
        <v>23.62</v>
      </c>
      <c r="BC474" s="4">
        <v>1.71</v>
      </c>
      <c r="BD474" s="4">
        <v>7.4580000000000002</v>
      </c>
      <c r="BE474" s="4">
        <v>3090.6080000000002</v>
      </c>
      <c r="BF474" s="4">
        <v>0.94</v>
      </c>
      <c r="BG474" s="4">
        <v>19.16</v>
      </c>
      <c r="BH474" s="4">
        <v>4.2539999999999996</v>
      </c>
      <c r="BI474" s="4">
        <v>23.414000000000001</v>
      </c>
      <c r="BJ474" s="4">
        <v>16.646000000000001</v>
      </c>
      <c r="BK474" s="4">
        <v>3.6960000000000002</v>
      </c>
      <c r="BL474" s="4">
        <v>20.341999999999999</v>
      </c>
      <c r="BM474" s="4">
        <v>8.6999999999999994E-3</v>
      </c>
      <c r="BQ474" s="4">
        <v>2251.3690000000001</v>
      </c>
      <c r="BR474" s="4">
        <v>0.18850900000000001</v>
      </c>
      <c r="BS474" s="4">
        <v>-5</v>
      </c>
      <c r="BT474" s="4">
        <v>1.0793269999999999</v>
      </c>
      <c r="BU474" s="4">
        <v>4.6066890000000003</v>
      </c>
      <c r="BV474" s="4">
        <v>21.802405</v>
      </c>
    </row>
    <row r="475" spans="1:74" x14ac:dyDescent="0.25">
      <c r="A475" s="2">
        <v>42801</v>
      </c>
      <c r="B475" s="3">
        <v>0.65825043981481479</v>
      </c>
      <c r="C475" s="4">
        <v>9.1590000000000007</v>
      </c>
      <c r="D475" s="4">
        <v>4.0000000000000001E-3</v>
      </c>
      <c r="E475" s="4">
        <v>40</v>
      </c>
      <c r="F475" s="4">
        <v>522.70000000000005</v>
      </c>
      <c r="G475" s="4">
        <v>117</v>
      </c>
      <c r="H475" s="4">
        <v>-2.2000000000000002</v>
      </c>
      <c r="J475" s="4">
        <v>8.49</v>
      </c>
      <c r="K475" s="4">
        <v>0.92859999999999998</v>
      </c>
      <c r="L475" s="4">
        <v>8.5047999999999995</v>
      </c>
      <c r="M475" s="4">
        <v>3.7000000000000002E-3</v>
      </c>
      <c r="N475" s="4">
        <v>485.39229999999998</v>
      </c>
      <c r="O475" s="4">
        <v>108.6885</v>
      </c>
      <c r="P475" s="4">
        <v>594.1</v>
      </c>
      <c r="Q475" s="4">
        <v>421.71949999999998</v>
      </c>
      <c r="R475" s="4">
        <v>94.430899999999994</v>
      </c>
      <c r="S475" s="4">
        <v>516.20000000000005</v>
      </c>
      <c r="T475" s="4">
        <v>0</v>
      </c>
      <c r="W475" s="4">
        <v>0</v>
      </c>
      <c r="X475" s="4">
        <v>7.8803000000000001</v>
      </c>
      <c r="Y475" s="4">
        <v>11.8</v>
      </c>
      <c r="Z475" s="4">
        <v>810</v>
      </c>
      <c r="AA475" s="4">
        <v>827</v>
      </c>
      <c r="AB475" s="4">
        <v>846</v>
      </c>
      <c r="AC475" s="4">
        <v>34</v>
      </c>
      <c r="AD475" s="4">
        <v>19.079999999999998</v>
      </c>
      <c r="AE475" s="4">
        <v>0.44</v>
      </c>
      <c r="AF475" s="4">
        <v>956</v>
      </c>
      <c r="AG475" s="4">
        <v>10</v>
      </c>
      <c r="AH475" s="4">
        <v>27</v>
      </c>
      <c r="AI475" s="4">
        <v>31</v>
      </c>
      <c r="AJ475" s="4">
        <v>191</v>
      </c>
      <c r="AK475" s="4">
        <v>188.8</v>
      </c>
      <c r="AL475" s="4">
        <v>3.6</v>
      </c>
      <c r="AM475" s="4">
        <v>195.4</v>
      </c>
      <c r="AN475" s="4" t="s">
        <v>155</v>
      </c>
      <c r="AO475" s="4">
        <v>2</v>
      </c>
      <c r="AP475" s="5">
        <v>0.86659722222222213</v>
      </c>
      <c r="AQ475" s="4">
        <v>47.164396000000004</v>
      </c>
      <c r="AR475" s="4">
        <v>-88.486676000000003</v>
      </c>
      <c r="AS475" s="4">
        <v>315.3</v>
      </c>
      <c r="AT475" s="4">
        <v>29</v>
      </c>
      <c r="AU475" s="4">
        <v>12</v>
      </c>
      <c r="AV475" s="4">
        <v>8</v>
      </c>
      <c r="AW475" s="4" t="s">
        <v>414</v>
      </c>
      <c r="AX475" s="4">
        <v>1.7354000000000001</v>
      </c>
      <c r="AY475" s="4">
        <v>1.8062</v>
      </c>
      <c r="AZ475" s="4">
        <v>3.1061999999999999</v>
      </c>
      <c r="BA475" s="4">
        <v>13.836</v>
      </c>
      <c r="BB475" s="4">
        <v>22.99</v>
      </c>
      <c r="BC475" s="4">
        <v>1.66</v>
      </c>
      <c r="BD475" s="4">
        <v>7.6870000000000003</v>
      </c>
      <c r="BE475" s="4">
        <v>3090.375</v>
      </c>
      <c r="BF475" s="4">
        <v>0.85899999999999999</v>
      </c>
      <c r="BG475" s="4">
        <v>18.471</v>
      </c>
      <c r="BH475" s="4">
        <v>4.1360000000000001</v>
      </c>
      <c r="BI475" s="4">
        <v>22.606000000000002</v>
      </c>
      <c r="BJ475" s="4">
        <v>16.047999999999998</v>
      </c>
      <c r="BK475" s="4">
        <v>3.593</v>
      </c>
      <c r="BL475" s="4">
        <v>19.640999999999998</v>
      </c>
      <c r="BM475" s="4">
        <v>0</v>
      </c>
      <c r="BQ475" s="4">
        <v>2082.06</v>
      </c>
      <c r="BR475" s="4">
        <v>0.16694999999999999</v>
      </c>
      <c r="BS475" s="4">
        <v>-5</v>
      </c>
      <c r="BT475" s="4">
        <v>1.0787169999999999</v>
      </c>
      <c r="BU475" s="4">
        <v>4.0798399999999999</v>
      </c>
      <c r="BV475" s="4">
        <v>21.790082999999999</v>
      </c>
    </row>
    <row r="476" spans="1:74" x14ac:dyDescent="0.25">
      <c r="A476" s="2">
        <v>42801</v>
      </c>
      <c r="B476" s="3">
        <v>0.65826201388888894</v>
      </c>
      <c r="C476" s="4">
        <v>9.5839999999999996</v>
      </c>
      <c r="D476" s="4">
        <v>4.4999999999999997E-3</v>
      </c>
      <c r="E476" s="4">
        <v>45.125</v>
      </c>
      <c r="F476" s="4">
        <v>520</v>
      </c>
      <c r="G476" s="4">
        <v>117</v>
      </c>
      <c r="H476" s="4">
        <v>-0.7</v>
      </c>
      <c r="J476" s="4">
        <v>8.24</v>
      </c>
      <c r="K476" s="4">
        <v>0.9254</v>
      </c>
      <c r="L476" s="4">
        <v>8.8693000000000008</v>
      </c>
      <c r="M476" s="4">
        <v>4.1999999999999997E-3</v>
      </c>
      <c r="N476" s="4">
        <v>481.23480000000001</v>
      </c>
      <c r="O476" s="4">
        <v>108.2881</v>
      </c>
      <c r="P476" s="4">
        <v>589.5</v>
      </c>
      <c r="Q476" s="4">
        <v>418.10730000000001</v>
      </c>
      <c r="R476" s="4">
        <v>94.083100000000002</v>
      </c>
      <c r="S476" s="4">
        <v>512.20000000000005</v>
      </c>
      <c r="T476" s="4">
        <v>0</v>
      </c>
      <c r="W476" s="4">
        <v>0</v>
      </c>
      <c r="X476" s="4">
        <v>7.6292999999999997</v>
      </c>
      <c r="Y476" s="4">
        <v>11.9</v>
      </c>
      <c r="Z476" s="4">
        <v>811</v>
      </c>
      <c r="AA476" s="4">
        <v>828</v>
      </c>
      <c r="AB476" s="4">
        <v>847</v>
      </c>
      <c r="AC476" s="4">
        <v>34</v>
      </c>
      <c r="AD476" s="4">
        <v>19.079999999999998</v>
      </c>
      <c r="AE476" s="4">
        <v>0.44</v>
      </c>
      <c r="AF476" s="4">
        <v>956</v>
      </c>
      <c r="AG476" s="4">
        <v>10</v>
      </c>
      <c r="AH476" s="4">
        <v>26.239000000000001</v>
      </c>
      <c r="AI476" s="4">
        <v>31</v>
      </c>
      <c r="AJ476" s="4">
        <v>191</v>
      </c>
      <c r="AK476" s="4">
        <v>189.8</v>
      </c>
      <c r="AL476" s="4">
        <v>3.8</v>
      </c>
      <c r="AM476" s="4">
        <v>195.1</v>
      </c>
      <c r="AN476" s="4" t="s">
        <v>155</v>
      </c>
      <c r="AO476" s="4">
        <v>2</v>
      </c>
      <c r="AP476" s="5">
        <v>0.86660879629629628</v>
      </c>
      <c r="AQ476" s="4">
        <v>47.164394000000001</v>
      </c>
      <c r="AR476" s="4">
        <v>-88.486844000000005</v>
      </c>
      <c r="AS476" s="4">
        <v>315.2</v>
      </c>
      <c r="AT476" s="4">
        <v>28.6</v>
      </c>
      <c r="AU476" s="4">
        <v>12</v>
      </c>
      <c r="AV476" s="4">
        <v>8</v>
      </c>
      <c r="AW476" s="4" t="s">
        <v>414</v>
      </c>
      <c r="AX476" s="4">
        <v>1.8</v>
      </c>
      <c r="AY476" s="4">
        <v>2.0354000000000001</v>
      </c>
      <c r="AZ476" s="4">
        <v>3.3</v>
      </c>
      <c r="BA476" s="4">
        <v>13.836</v>
      </c>
      <c r="BB476" s="4">
        <v>22</v>
      </c>
      <c r="BC476" s="4">
        <v>1.59</v>
      </c>
      <c r="BD476" s="4">
        <v>8.0559999999999992</v>
      </c>
      <c r="BE476" s="4">
        <v>3089.672</v>
      </c>
      <c r="BF476" s="4">
        <v>0.92600000000000005</v>
      </c>
      <c r="BG476" s="4">
        <v>17.556000000000001</v>
      </c>
      <c r="BH476" s="4">
        <v>3.95</v>
      </c>
      <c r="BI476" s="4">
        <v>21.506</v>
      </c>
      <c r="BJ476" s="4">
        <v>15.253</v>
      </c>
      <c r="BK476" s="4">
        <v>3.4319999999999999</v>
      </c>
      <c r="BL476" s="4">
        <v>18.684999999999999</v>
      </c>
      <c r="BM476" s="4">
        <v>0</v>
      </c>
      <c r="BQ476" s="4">
        <v>1932.442</v>
      </c>
      <c r="BR476" s="4">
        <v>0.18315699999999999</v>
      </c>
      <c r="BS476" s="4">
        <v>-5</v>
      </c>
      <c r="BT476" s="4">
        <v>1.0780000000000001</v>
      </c>
      <c r="BU476" s="4">
        <v>4.4758990000000001</v>
      </c>
      <c r="BV476" s="4">
        <v>21.775600000000001</v>
      </c>
    </row>
    <row r="477" spans="1:74" x14ac:dyDescent="0.25">
      <c r="A477" s="2">
        <v>42801</v>
      </c>
      <c r="B477" s="3">
        <v>0.65827358796296298</v>
      </c>
      <c r="C477" s="4">
        <v>9.593</v>
      </c>
      <c r="D477" s="4">
        <v>4.5999999999999999E-3</v>
      </c>
      <c r="E477" s="4">
        <v>46.397568999999997</v>
      </c>
      <c r="F477" s="4">
        <v>517.29999999999995</v>
      </c>
      <c r="G477" s="4">
        <v>97.4</v>
      </c>
      <c r="H477" s="4">
        <v>-0.6</v>
      </c>
      <c r="J477" s="4">
        <v>7.78</v>
      </c>
      <c r="K477" s="4">
        <v>0.92530000000000001</v>
      </c>
      <c r="L477" s="4">
        <v>8.8762000000000008</v>
      </c>
      <c r="M477" s="4">
        <v>4.3E-3</v>
      </c>
      <c r="N477" s="4">
        <v>478.66250000000002</v>
      </c>
      <c r="O477" s="4">
        <v>90.124700000000004</v>
      </c>
      <c r="P477" s="4">
        <v>568.79999999999995</v>
      </c>
      <c r="Q477" s="4">
        <v>415.8725</v>
      </c>
      <c r="R477" s="4">
        <v>78.302400000000006</v>
      </c>
      <c r="S477" s="4">
        <v>494.2</v>
      </c>
      <c r="T477" s="4">
        <v>0</v>
      </c>
      <c r="W477" s="4">
        <v>0</v>
      </c>
      <c r="X477" s="4">
        <v>7.2004000000000001</v>
      </c>
      <c r="Y477" s="4">
        <v>11.9</v>
      </c>
      <c r="Z477" s="4">
        <v>811</v>
      </c>
      <c r="AA477" s="4">
        <v>827</v>
      </c>
      <c r="AB477" s="4">
        <v>847</v>
      </c>
      <c r="AC477" s="4">
        <v>34</v>
      </c>
      <c r="AD477" s="4">
        <v>19.079999999999998</v>
      </c>
      <c r="AE477" s="4">
        <v>0.44</v>
      </c>
      <c r="AF477" s="4">
        <v>956</v>
      </c>
      <c r="AG477" s="4">
        <v>10</v>
      </c>
      <c r="AH477" s="4">
        <v>26.760999999999999</v>
      </c>
      <c r="AI477" s="4">
        <v>31</v>
      </c>
      <c r="AJ477" s="4">
        <v>190.2</v>
      </c>
      <c r="AK477" s="4">
        <v>189.2</v>
      </c>
      <c r="AL477" s="4">
        <v>3.7</v>
      </c>
      <c r="AM477" s="4">
        <v>195.3</v>
      </c>
      <c r="AN477" s="4" t="s">
        <v>155</v>
      </c>
      <c r="AO477" s="4">
        <v>2</v>
      </c>
      <c r="AP477" s="5">
        <v>0.86662037037037043</v>
      </c>
      <c r="AQ477" s="4">
        <v>47.164385000000003</v>
      </c>
      <c r="AR477" s="4">
        <v>-88.487009</v>
      </c>
      <c r="AS477" s="4">
        <v>315.10000000000002</v>
      </c>
      <c r="AT477" s="4">
        <v>28.1</v>
      </c>
      <c r="AU477" s="4">
        <v>12</v>
      </c>
      <c r="AV477" s="4">
        <v>8</v>
      </c>
      <c r="AW477" s="4" t="s">
        <v>414</v>
      </c>
      <c r="AX477" s="4">
        <v>1.9061999999999999</v>
      </c>
      <c r="AY477" s="4">
        <v>1.7105999999999999</v>
      </c>
      <c r="AZ477" s="4">
        <v>3.3353999999999999</v>
      </c>
      <c r="BA477" s="4">
        <v>13.836</v>
      </c>
      <c r="BB477" s="4">
        <v>21.98</v>
      </c>
      <c r="BC477" s="4">
        <v>1.59</v>
      </c>
      <c r="BD477" s="4">
        <v>8.0719999999999992</v>
      </c>
      <c r="BE477" s="4">
        <v>3089.6210000000001</v>
      </c>
      <c r="BF477" s="4">
        <v>0.95099999999999996</v>
      </c>
      <c r="BG477" s="4">
        <v>17.448</v>
      </c>
      <c r="BH477" s="4">
        <v>3.2850000000000001</v>
      </c>
      <c r="BI477" s="4">
        <v>20.733000000000001</v>
      </c>
      <c r="BJ477" s="4">
        <v>15.159000000000001</v>
      </c>
      <c r="BK477" s="4">
        <v>2.8540000000000001</v>
      </c>
      <c r="BL477" s="4">
        <v>18.013000000000002</v>
      </c>
      <c r="BM477" s="4">
        <v>0</v>
      </c>
      <c r="BQ477" s="4">
        <v>1822.347</v>
      </c>
      <c r="BR477" s="4">
        <v>0.192</v>
      </c>
      <c r="BS477" s="4">
        <v>-5</v>
      </c>
      <c r="BT477" s="4">
        <v>1.076478</v>
      </c>
      <c r="BU477" s="4">
        <v>4.6920000000000002</v>
      </c>
      <c r="BV477" s="4">
        <v>21.744855999999999</v>
      </c>
    </row>
    <row r="478" spans="1:74" x14ac:dyDescent="0.25">
      <c r="A478" s="2">
        <v>42801</v>
      </c>
      <c r="B478" s="3">
        <v>0.65828516203703702</v>
      </c>
      <c r="C478" s="4">
        <v>9.2759999999999998</v>
      </c>
      <c r="D478" s="4">
        <v>4.4000000000000003E-3</v>
      </c>
      <c r="E478" s="4">
        <v>44.238517000000002</v>
      </c>
      <c r="F478" s="4">
        <v>516.20000000000005</v>
      </c>
      <c r="G478" s="4">
        <v>97.4</v>
      </c>
      <c r="H478" s="4">
        <v>-2.7</v>
      </c>
      <c r="J478" s="4">
        <v>7.34</v>
      </c>
      <c r="K478" s="4">
        <v>0.92769999999999997</v>
      </c>
      <c r="L478" s="4">
        <v>8.6051000000000002</v>
      </c>
      <c r="M478" s="4">
        <v>4.1000000000000003E-3</v>
      </c>
      <c r="N478" s="4">
        <v>478.88690000000003</v>
      </c>
      <c r="O478" s="4">
        <v>90.355199999999996</v>
      </c>
      <c r="P478" s="4">
        <v>569.20000000000005</v>
      </c>
      <c r="Q478" s="4">
        <v>416.06740000000002</v>
      </c>
      <c r="R478" s="4">
        <v>78.502499999999998</v>
      </c>
      <c r="S478" s="4">
        <v>494.6</v>
      </c>
      <c r="T478" s="4">
        <v>0</v>
      </c>
      <c r="W478" s="4">
        <v>0</v>
      </c>
      <c r="X478" s="4">
        <v>6.8093000000000004</v>
      </c>
      <c r="Y478" s="4">
        <v>11.9</v>
      </c>
      <c r="Z478" s="4">
        <v>811</v>
      </c>
      <c r="AA478" s="4">
        <v>828</v>
      </c>
      <c r="AB478" s="4">
        <v>848</v>
      </c>
      <c r="AC478" s="4">
        <v>34</v>
      </c>
      <c r="AD478" s="4">
        <v>19.079999999999998</v>
      </c>
      <c r="AE478" s="4">
        <v>0.44</v>
      </c>
      <c r="AF478" s="4">
        <v>956</v>
      </c>
      <c r="AG478" s="4">
        <v>10</v>
      </c>
      <c r="AH478" s="4">
        <v>27</v>
      </c>
      <c r="AI478" s="4">
        <v>31</v>
      </c>
      <c r="AJ478" s="4">
        <v>190.8</v>
      </c>
      <c r="AK478" s="4">
        <v>189.8</v>
      </c>
      <c r="AL478" s="4">
        <v>3.5</v>
      </c>
      <c r="AM478" s="4">
        <v>195.7</v>
      </c>
      <c r="AN478" s="4" t="s">
        <v>155</v>
      </c>
      <c r="AO478" s="4">
        <v>2</v>
      </c>
      <c r="AP478" s="5">
        <v>0.86663194444444447</v>
      </c>
      <c r="AQ478" s="4">
        <v>47.164351000000003</v>
      </c>
      <c r="AR478" s="4">
        <v>-88.487166000000002</v>
      </c>
      <c r="AS478" s="4">
        <v>315</v>
      </c>
      <c r="AT478" s="4">
        <v>27.7</v>
      </c>
      <c r="AU478" s="4">
        <v>12</v>
      </c>
      <c r="AV478" s="4">
        <v>8</v>
      </c>
      <c r="AW478" s="4" t="s">
        <v>414</v>
      </c>
      <c r="AX478" s="4">
        <v>2.1</v>
      </c>
      <c r="AY478" s="4">
        <v>1</v>
      </c>
      <c r="AZ478" s="4">
        <v>3.4</v>
      </c>
      <c r="BA478" s="4">
        <v>13.836</v>
      </c>
      <c r="BB478" s="4">
        <v>22.7</v>
      </c>
      <c r="BC478" s="4">
        <v>1.64</v>
      </c>
      <c r="BD478" s="4">
        <v>7.7969999999999997</v>
      </c>
      <c r="BE478" s="4">
        <v>3090.0810000000001</v>
      </c>
      <c r="BF478" s="4">
        <v>0.93799999999999994</v>
      </c>
      <c r="BG478" s="4">
        <v>18.009</v>
      </c>
      <c r="BH478" s="4">
        <v>3.3980000000000001</v>
      </c>
      <c r="BI478" s="4">
        <v>21.407</v>
      </c>
      <c r="BJ478" s="4">
        <v>15.646000000000001</v>
      </c>
      <c r="BK478" s="4">
        <v>2.952</v>
      </c>
      <c r="BL478" s="4">
        <v>18.597999999999999</v>
      </c>
      <c r="BM478" s="4">
        <v>0</v>
      </c>
      <c r="BQ478" s="4">
        <v>1777.931</v>
      </c>
      <c r="BR478" s="4">
        <v>0.22015699999999999</v>
      </c>
      <c r="BS478" s="4">
        <v>-5</v>
      </c>
      <c r="BT478" s="4">
        <v>1.0767610000000001</v>
      </c>
      <c r="BU478" s="4">
        <v>5.3800869999999996</v>
      </c>
      <c r="BV478" s="4">
        <v>21.750571999999998</v>
      </c>
    </row>
    <row r="479" spans="1:74" x14ac:dyDescent="0.25">
      <c r="A479" s="2">
        <v>42801</v>
      </c>
      <c r="B479" s="3">
        <v>0.65829673611111106</v>
      </c>
      <c r="C479" s="4">
        <v>8.843</v>
      </c>
      <c r="D479" s="4">
        <v>5.8999999999999999E-3</v>
      </c>
      <c r="E479" s="4">
        <v>59.454093999999998</v>
      </c>
      <c r="F479" s="4">
        <v>516.20000000000005</v>
      </c>
      <c r="G479" s="4">
        <v>111.1</v>
      </c>
      <c r="H479" s="4">
        <v>0</v>
      </c>
      <c r="J479" s="4">
        <v>7.41</v>
      </c>
      <c r="K479" s="4">
        <v>0.93110000000000004</v>
      </c>
      <c r="L479" s="4">
        <v>8.2337000000000007</v>
      </c>
      <c r="M479" s="4">
        <v>5.4999999999999997E-3</v>
      </c>
      <c r="N479" s="4">
        <v>480.61009999999999</v>
      </c>
      <c r="O479" s="4">
        <v>103.4401</v>
      </c>
      <c r="P479" s="4">
        <v>584.1</v>
      </c>
      <c r="Q479" s="4">
        <v>417.54969999999997</v>
      </c>
      <c r="R479" s="4">
        <v>89.867800000000003</v>
      </c>
      <c r="S479" s="4">
        <v>507.4</v>
      </c>
      <c r="T479" s="4">
        <v>0</v>
      </c>
      <c r="W479" s="4">
        <v>0</v>
      </c>
      <c r="X479" s="4">
        <v>6.9005999999999998</v>
      </c>
      <c r="Y479" s="4">
        <v>11.9</v>
      </c>
      <c r="Z479" s="4">
        <v>811</v>
      </c>
      <c r="AA479" s="4">
        <v>828</v>
      </c>
      <c r="AB479" s="4">
        <v>848</v>
      </c>
      <c r="AC479" s="4">
        <v>34</v>
      </c>
      <c r="AD479" s="4">
        <v>19.059999999999999</v>
      </c>
      <c r="AE479" s="4">
        <v>0.44</v>
      </c>
      <c r="AF479" s="4">
        <v>957</v>
      </c>
      <c r="AG479" s="4">
        <v>10</v>
      </c>
      <c r="AH479" s="4">
        <v>26.239000000000001</v>
      </c>
      <c r="AI479" s="4">
        <v>31</v>
      </c>
      <c r="AJ479" s="4">
        <v>191</v>
      </c>
      <c r="AK479" s="4">
        <v>190</v>
      </c>
      <c r="AL479" s="4">
        <v>3.7</v>
      </c>
      <c r="AM479" s="4">
        <v>196</v>
      </c>
      <c r="AN479" s="4" t="s">
        <v>155</v>
      </c>
      <c r="AO479" s="4">
        <v>2</v>
      </c>
      <c r="AP479" s="5">
        <v>0.86664351851851851</v>
      </c>
      <c r="AQ479" s="4">
        <v>47.164312000000002</v>
      </c>
      <c r="AR479" s="4">
        <v>-88.487320999999994</v>
      </c>
      <c r="AS479" s="4">
        <v>315</v>
      </c>
      <c r="AT479" s="4">
        <v>27.5</v>
      </c>
      <c r="AU479" s="4">
        <v>12</v>
      </c>
      <c r="AV479" s="4">
        <v>9</v>
      </c>
      <c r="AW479" s="4" t="s">
        <v>413</v>
      </c>
      <c r="AX479" s="4">
        <v>2.1707999999999998</v>
      </c>
      <c r="AY479" s="4">
        <v>1.1415999999999999</v>
      </c>
      <c r="AZ479" s="4">
        <v>3.5062000000000002</v>
      </c>
      <c r="BA479" s="4">
        <v>13.836</v>
      </c>
      <c r="BB479" s="4">
        <v>23.77</v>
      </c>
      <c r="BC479" s="4">
        <v>1.72</v>
      </c>
      <c r="BD479" s="4">
        <v>7.4050000000000002</v>
      </c>
      <c r="BE479" s="4">
        <v>3090.1219999999998</v>
      </c>
      <c r="BF479" s="4">
        <v>1.3220000000000001</v>
      </c>
      <c r="BG479" s="4">
        <v>18.888999999999999</v>
      </c>
      <c r="BH479" s="4">
        <v>4.0650000000000004</v>
      </c>
      <c r="BI479" s="4">
        <v>22.954999999999998</v>
      </c>
      <c r="BJ479" s="4">
        <v>16.411000000000001</v>
      </c>
      <c r="BK479" s="4">
        <v>3.532</v>
      </c>
      <c r="BL479" s="4">
        <v>19.943000000000001</v>
      </c>
      <c r="BM479" s="4">
        <v>0</v>
      </c>
      <c r="BQ479" s="4">
        <v>1883.0809999999999</v>
      </c>
      <c r="BR479" s="4">
        <v>0.21378</v>
      </c>
      <c r="BS479" s="4">
        <v>-5</v>
      </c>
      <c r="BT479" s="4">
        <v>1.077</v>
      </c>
      <c r="BU479" s="4">
        <v>5.2242480000000002</v>
      </c>
      <c r="BV479" s="4">
        <v>21.755400000000002</v>
      </c>
    </row>
    <row r="480" spans="1:74" x14ac:dyDescent="0.25">
      <c r="A480" s="2">
        <v>42801</v>
      </c>
      <c r="B480" s="3">
        <v>0.65830831018518521</v>
      </c>
      <c r="C480" s="4">
        <v>7.9729999999999999</v>
      </c>
      <c r="D480" s="4">
        <v>3.5000000000000001E-3</v>
      </c>
      <c r="E480" s="4">
        <v>34.640199000000003</v>
      </c>
      <c r="F480" s="4">
        <v>518.1</v>
      </c>
      <c r="G480" s="4">
        <v>105</v>
      </c>
      <c r="H480" s="4">
        <v>-1.3</v>
      </c>
      <c r="J480" s="4">
        <v>7.82</v>
      </c>
      <c r="K480" s="4">
        <v>0.93779999999999997</v>
      </c>
      <c r="L480" s="4">
        <v>7.4771000000000001</v>
      </c>
      <c r="M480" s="4">
        <v>3.2000000000000002E-3</v>
      </c>
      <c r="N480" s="4">
        <v>485.88319999999999</v>
      </c>
      <c r="O480" s="4">
        <v>98.456599999999995</v>
      </c>
      <c r="P480" s="4">
        <v>584.29999999999995</v>
      </c>
      <c r="Q480" s="4">
        <v>422.1413</v>
      </c>
      <c r="R480" s="4">
        <v>85.540300000000002</v>
      </c>
      <c r="S480" s="4">
        <v>507.7</v>
      </c>
      <c r="T480" s="4">
        <v>0</v>
      </c>
      <c r="W480" s="4">
        <v>0</v>
      </c>
      <c r="X480" s="4">
        <v>7.3303000000000003</v>
      </c>
      <c r="Y480" s="4">
        <v>11.8</v>
      </c>
      <c r="Z480" s="4">
        <v>811</v>
      </c>
      <c r="AA480" s="4">
        <v>827</v>
      </c>
      <c r="AB480" s="4">
        <v>847</v>
      </c>
      <c r="AC480" s="4">
        <v>34</v>
      </c>
      <c r="AD480" s="4">
        <v>19.079999999999998</v>
      </c>
      <c r="AE480" s="4">
        <v>0.44</v>
      </c>
      <c r="AF480" s="4">
        <v>956</v>
      </c>
      <c r="AG480" s="4">
        <v>10</v>
      </c>
      <c r="AH480" s="4">
        <v>26</v>
      </c>
      <c r="AI480" s="4">
        <v>31</v>
      </c>
      <c r="AJ480" s="4">
        <v>191</v>
      </c>
      <c r="AK480" s="4">
        <v>190</v>
      </c>
      <c r="AL480" s="4">
        <v>3.5</v>
      </c>
      <c r="AM480" s="4">
        <v>196</v>
      </c>
      <c r="AN480" s="4" t="s">
        <v>155</v>
      </c>
      <c r="AO480" s="4">
        <v>2</v>
      </c>
      <c r="AP480" s="5">
        <v>0.86665509259259255</v>
      </c>
      <c r="AQ480" s="4">
        <v>47.164282</v>
      </c>
      <c r="AR480" s="4">
        <v>-88.487475000000003</v>
      </c>
      <c r="AS480" s="4">
        <v>315.2</v>
      </c>
      <c r="AT480" s="4">
        <v>27.4</v>
      </c>
      <c r="AU480" s="4">
        <v>12</v>
      </c>
      <c r="AV480" s="4">
        <v>9</v>
      </c>
      <c r="AW480" s="4" t="s">
        <v>413</v>
      </c>
      <c r="AX480" s="4">
        <v>2.2292000000000001</v>
      </c>
      <c r="AY480" s="4">
        <v>1.6124000000000001</v>
      </c>
      <c r="AZ480" s="4">
        <v>3.8416000000000001</v>
      </c>
      <c r="BA480" s="4">
        <v>13.836</v>
      </c>
      <c r="BB480" s="4">
        <v>26.27</v>
      </c>
      <c r="BC480" s="4">
        <v>1.9</v>
      </c>
      <c r="BD480" s="4">
        <v>6.63</v>
      </c>
      <c r="BE480" s="4">
        <v>3092.3809999999999</v>
      </c>
      <c r="BF480" s="4">
        <v>0.85499999999999998</v>
      </c>
      <c r="BG480" s="4">
        <v>21.044</v>
      </c>
      <c r="BH480" s="4">
        <v>4.2640000000000002</v>
      </c>
      <c r="BI480" s="4">
        <v>25.308</v>
      </c>
      <c r="BJ480" s="4">
        <v>18.283000000000001</v>
      </c>
      <c r="BK480" s="4">
        <v>3.7050000000000001</v>
      </c>
      <c r="BL480" s="4">
        <v>21.988</v>
      </c>
      <c r="BM480" s="4">
        <v>0</v>
      </c>
      <c r="BQ480" s="4">
        <v>2204.3629999999998</v>
      </c>
      <c r="BR480" s="4">
        <v>0.19073599999999999</v>
      </c>
      <c r="BS480" s="4">
        <v>-5</v>
      </c>
      <c r="BT480" s="4">
        <v>1.0762389999999999</v>
      </c>
      <c r="BU480" s="4">
        <v>4.661111</v>
      </c>
      <c r="BV480" s="4">
        <v>21.740027999999999</v>
      </c>
    </row>
    <row r="481" spans="1:74" x14ac:dyDescent="0.25">
      <c r="A481" s="2">
        <v>42801</v>
      </c>
      <c r="B481" s="3">
        <v>0.65831988425925925</v>
      </c>
      <c r="C481" s="4">
        <v>7.2</v>
      </c>
      <c r="D481" s="4">
        <v>3.0000000000000001E-3</v>
      </c>
      <c r="E481" s="4">
        <v>30</v>
      </c>
      <c r="F481" s="4">
        <v>524</v>
      </c>
      <c r="G481" s="4">
        <v>116</v>
      </c>
      <c r="H481" s="4">
        <v>-1.5</v>
      </c>
      <c r="J481" s="4">
        <v>8.57</v>
      </c>
      <c r="K481" s="4">
        <v>0.94399999999999995</v>
      </c>
      <c r="L481" s="4">
        <v>6.7967000000000004</v>
      </c>
      <c r="M481" s="4">
        <v>2.8E-3</v>
      </c>
      <c r="N481" s="4">
        <v>494.64879999999999</v>
      </c>
      <c r="O481" s="4">
        <v>109.51130000000001</v>
      </c>
      <c r="P481" s="4">
        <v>604.20000000000005</v>
      </c>
      <c r="Q481" s="4">
        <v>429.76170000000002</v>
      </c>
      <c r="R481" s="4">
        <v>95.145799999999994</v>
      </c>
      <c r="S481" s="4">
        <v>524.9</v>
      </c>
      <c r="T481" s="4">
        <v>0</v>
      </c>
      <c r="W481" s="4">
        <v>0</v>
      </c>
      <c r="X481" s="4">
        <v>8.0923999999999996</v>
      </c>
      <c r="Y481" s="4">
        <v>11.9</v>
      </c>
      <c r="Z481" s="4">
        <v>810</v>
      </c>
      <c r="AA481" s="4">
        <v>827</v>
      </c>
      <c r="AB481" s="4">
        <v>846</v>
      </c>
      <c r="AC481" s="4">
        <v>34</v>
      </c>
      <c r="AD481" s="4">
        <v>19.079999999999998</v>
      </c>
      <c r="AE481" s="4">
        <v>0.44</v>
      </c>
      <c r="AF481" s="4">
        <v>956</v>
      </c>
      <c r="AG481" s="4">
        <v>10</v>
      </c>
      <c r="AH481" s="4">
        <v>26</v>
      </c>
      <c r="AI481" s="4">
        <v>31</v>
      </c>
      <c r="AJ481" s="4">
        <v>191</v>
      </c>
      <c r="AK481" s="4">
        <v>190</v>
      </c>
      <c r="AL481" s="4">
        <v>3.6</v>
      </c>
      <c r="AM481" s="4">
        <v>196</v>
      </c>
      <c r="AN481" s="4" t="s">
        <v>155</v>
      </c>
      <c r="AO481" s="4">
        <v>2</v>
      </c>
      <c r="AP481" s="5">
        <v>0.8666666666666667</v>
      </c>
      <c r="AQ481" s="4">
        <v>47.164245999999999</v>
      </c>
      <c r="AR481" s="4">
        <v>-88.487628000000001</v>
      </c>
      <c r="AS481" s="4">
        <v>315.2</v>
      </c>
      <c r="AT481" s="4">
        <v>27.3</v>
      </c>
      <c r="AU481" s="4">
        <v>12</v>
      </c>
      <c r="AV481" s="4">
        <v>9</v>
      </c>
      <c r="AW481" s="4" t="s">
        <v>413</v>
      </c>
      <c r="AX481" s="4">
        <v>2.2061999999999999</v>
      </c>
      <c r="AY481" s="4">
        <v>1.6459999999999999</v>
      </c>
      <c r="AZ481" s="4">
        <v>4.1353999999999997</v>
      </c>
      <c r="BA481" s="4">
        <v>13.836</v>
      </c>
      <c r="BB481" s="4">
        <v>29</v>
      </c>
      <c r="BC481" s="4">
        <v>2.1</v>
      </c>
      <c r="BD481" s="4">
        <v>5.9370000000000003</v>
      </c>
      <c r="BE481" s="4">
        <v>3094.0940000000001</v>
      </c>
      <c r="BF481" s="4">
        <v>0.82099999999999995</v>
      </c>
      <c r="BG481" s="4">
        <v>23.581</v>
      </c>
      <c r="BH481" s="4">
        <v>5.2210000000000001</v>
      </c>
      <c r="BI481" s="4">
        <v>28.802</v>
      </c>
      <c r="BJ481" s="4">
        <v>20.488</v>
      </c>
      <c r="BK481" s="4">
        <v>4.5359999999999996</v>
      </c>
      <c r="BL481" s="4">
        <v>25.024000000000001</v>
      </c>
      <c r="BM481" s="4">
        <v>0</v>
      </c>
      <c r="BQ481" s="4">
        <v>2678.6350000000002</v>
      </c>
      <c r="BR481" s="4">
        <v>0.16977999999999999</v>
      </c>
      <c r="BS481" s="4">
        <v>-5</v>
      </c>
      <c r="BT481" s="4">
        <v>1.0798049999999999</v>
      </c>
      <c r="BU481" s="4">
        <v>4.1489989999999999</v>
      </c>
      <c r="BV481" s="4">
        <v>21.812061</v>
      </c>
    </row>
    <row r="482" spans="1:74" x14ac:dyDescent="0.25">
      <c r="A482" s="2">
        <v>42801</v>
      </c>
      <c r="B482" s="3">
        <v>0.6583314583333334</v>
      </c>
      <c r="C482" s="4">
        <v>6.94</v>
      </c>
      <c r="D482" s="4">
        <v>4.5999999999999999E-3</v>
      </c>
      <c r="E482" s="4">
        <v>45.541871999999998</v>
      </c>
      <c r="F482" s="4">
        <v>524.29999999999995</v>
      </c>
      <c r="G482" s="4">
        <v>122.1</v>
      </c>
      <c r="H482" s="4">
        <v>-0.9</v>
      </c>
      <c r="J482" s="4">
        <v>9.83</v>
      </c>
      <c r="K482" s="4">
        <v>0.94599999999999995</v>
      </c>
      <c r="L482" s="4">
        <v>6.5651000000000002</v>
      </c>
      <c r="M482" s="4">
        <v>4.3E-3</v>
      </c>
      <c r="N482" s="4">
        <v>496.00439999999998</v>
      </c>
      <c r="O482" s="4">
        <v>115.5522</v>
      </c>
      <c r="P482" s="4">
        <v>611.6</v>
      </c>
      <c r="Q482" s="4">
        <v>430.93950000000001</v>
      </c>
      <c r="R482" s="4">
        <v>100.3943</v>
      </c>
      <c r="S482" s="4">
        <v>531.29999999999995</v>
      </c>
      <c r="T482" s="4">
        <v>0</v>
      </c>
      <c r="W482" s="4">
        <v>0</v>
      </c>
      <c r="X482" s="4">
        <v>9.3026</v>
      </c>
      <c r="Y482" s="4">
        <v>11.9</v>
      </c>
      <c r="Z482" s="4">
        <v>809</v>
      </c>
      <c r="AA482" s="4">
        <v>826</v>
      </c>
      <c r="AB482" s="4">
        <v>846</v>
      </c>
      <c r="AC482" s="4">
        <v>34</v>
      </c>
      <c r="AD482" s="4">
        <v>19.079999999999998</v>
      </c>
      <c r="AE482" s="4">
        <v>0.44</v>
      </c>
      <c r="AF482" s="4">
        <v>956</v>
      </c>
      <c r="AG482" s="4">
        <v>10</v>
      </c>
      <c r="AH482" s="4">
        <v>26</v>
      </c>
      <c r="AI482" s="4">
        <v>31</v>
      </c>
      <c r="AJ482" s="4">
        <v>191</v>
      </c>
      <c r="AK482" s="4">
        <v>190</v>
      </c>
      <c r="AL482" s="4">
        <v>3.6</v>
      </c>
      <c r="AM482" s="4">
        <v>195.9</v>
      </c>
      <c r="AN482" s="4" t="s">
        <v>155</v>
      </c>
      <c r="AO482" s="4">
        <v>2</v>
      </c>
      <c r="AP482" s="5">
        <v>0.86667824074074085</v>
      </c>
      <c r="AQ482" s="4">
        <v>47.164212999999997</v>
      </c>
      <c r="AR482" s="4">
        <v>-88.487778000000006</v>
      </c>
      <c r="AS482" s="4">
        <v>315.10000000000002</v>
      </c>
      <c r="AT482" s="4">
        <v>27</v>
      </c>
      <c r="AU482" s="4">
        <v>12</v>
      </c>
      <c r="AV482" s="4">
        <v>9</v>
      </c>
      <c r="AW482" s="4" t="s">
        <v>413</v>
      </c>
      <c r="AX482" s="4">
        <v>2.4708000000000001</v>
      </c>
      <c r="AY482" s="4">
        <v>1</v>
      </c>
      <c r="AZ482" s="4">
        <v>4.2</v>
      </c>
      <c r="BA482" s="4">
        <v>13.836</v>
      </c>
      <c r="BB482" s="4">
        <v>30.05</v>
      </c>
      <c r="BC482" s="4">
        <v>2.17</v>
      </c>
      <c r="BD482" s="4">
        <v>5.7050000000000001</v>
      </c>
      <c r="BE482" s="4">
        <v>3093.9920000000002</v>
      </c>
      <c r="BF482" s="4">
        <v>1.292</v>
      </c>
      <c r="BG482" s="4">
        <v>24.478999999999999</v>
      </c>
      <c r="BH482" s="4">
        <v>5.7030000000000003</v>
      </c>
      <c r="BI482" s="4">
        <v>30.181999999999999</v>
      </c>
      <c r="BJ482" s="4">
        <v>21.268000000000001</v>
      </c>
      <c r="BK482" s="4">
        <v>4.9550000000000001</v>
      </c>
      <c r="BL482" s="4">
        <v>26.222999999999999</v>
      </c>
      <c r="BM482" s="4">
        <v>0</v>
      </c>
      <c r="BQ482" s="4">
        <v>3187.7379999999998</v>
      </c>
      <c r="BR482" s="4">
        <v>0.144453</v>
      </c>
      <c r="BS482" s="4">
        <v>-5</v>
      </c>
      <c r="BT482" s="4">
        <v>1.0779559999999999</v>
      </c>
      <c r="BU482" s="4">
        <v>3.5300699999999998</v>
      </c>
      <c r="BV482" s="4">
        <v>21.774711</v>
      </c>
    </row>
    <row r="483" spans="1:74" x14ac:dyDescent="0.25">
      <c r="A483" s="2">
        <v>42801</v>
      </c>
      <c r="B483" s="3">
        <v>0.65834303240740744</v>
      </c>
      <c r="C483" s="4">
        <v>7.1130000000000004</v>
      </c>
      <c r="D483" s="4">
        <v>5.7000000000000002E-3</v>
      </c>
      <c r="E483" s="4">
        <v>56.508876000000001</v>
      </c>
      <c r="F483" s="4">
        <v>523.6</v>
      </c>
      <c r="G483" s="4">
        <v>122.2</v>
      </c>
      <c r="H483" s="4">
        <v>-3</v>
      </c>
      <c r="J483" s="4">
        <v>10.61</v>
      </c>
      <c r="K483" s="4">
        <v>0.94469999999999998</v>
      </c>
      <c r="L483" s="4">
        <v>6.7195</v>
      </c>
      <c r="M483" s="4">
        <v>5.3E-3</v>
      </c>
      <c r="N483" s="4">
        <v>494.68299999999999</v>
      </c>
      <c r="O483" s="4">
        <v>115.44159999999999</v>
      </c>
      <c r="P483" s="4">
        <v>610.1</v>
      </c>
      <c r="Q483" s="4">
        <v>429.35950000000003</v>
      </c>
      <c r="R483" s="4">
        <v>100.1974</v>
      </c>
      <c r="S483" s="4">
        <v>529.6</v>
      </c>
      <c r="T483" s="4">
        <v>0</v>
      </c>
      <c r="W483" s="4">
        <v>0</v>
      </c>
      <c r="X483" s="4">
        <v>10.019399999999999</v>
      </c>
      <c r="Y483" s="4">
        <v>11.8</v>
      </c>
      <c r="Z483" s="4">
        <v>809</v>
      </c>
      <c r="AA483" s="4">
        <v>826</v>
      </c>
      <c r="AB483" s="4">
        <v>845</v>
      </c>
      <c r="AC483" s="4">
        <v>33.200000000000003</v>
      </c>
      <c r="AD483" s="4">
        <v>18.649999999999999</v>
      </c>
      <c r="AE483" s="4">
        <v>0.43</v>
      </c>
      <c r="AF483" s="4">
        <v>956</v>
      </c>
      <c r="AG483" s="4">
        <v>10</v>
      </c>
      <c r="AH483" s="4">
        <v>26</v>
      </c>
      <c r="AI483" s="4">
        <v>31</v>
      </c>
      <c r="AJ483" s="4">
        <v>191</v>
      </c>
      <c r="AK483" s="4">
        <v>190</v>
      </c>
      <c r="AL483" s="4">
        <v>3.5</v>
      </c>
      <c r="AM483" s="4">
        <v>195.5</v>
      </c>
      <c r="AN483" s="4" t="s">
        <v>155</v>
      </c>
      <c r="AO483" s="4">
        <v>2</v>
      </c>
      <c r="AP483" s="5">
        <v>0.86668981481481477</v>
      </c>
      <c r="AQ483" s="4">
        <v>47.164180000000002</v>
      </c>
      <c r="AR483" s="4">
        <v>-88.487924000000007</v>
      </c>
      <c r="AS483" s="4">
        <v>315</v>
      </c>
      <c r="AT483" s="4">
        <v>26.4</v>
      </c>
      <c r="AU483" s="4">
        <v>12</v>
      </c>
      <c r="AV483" s="4">
        <v>9</v>
      </c>
      <c r="AW483" s="4" t="s">
        <v>413</v>
      </c>
      <c r="AX483" s="4">
        <v>2.0335999999999999</v>
      </c>
      <c r="AY483" s="4">
        <v>1.0354000000000001</v>
      </c>
      <c r="AZ483" s="4">
        <v>3.5274000000000001</v>
      </c>
      <c r="BA483" s="4">
        <v>13.836</v>
      </c>
      <c r="BB483" s="4">
        <v>29.33</v>
      </c>
      <c r="BC483" s="4">
        <v>2.12</v>
      </c>
      <c r="BD483" s="4">
        <v>5.8540000000000001</v>
      </c>
      <c r="BE483" s="4">
        <v>3093.13</v>
      </c>
      <c r="BF483" s="4">
        <v>1.5640000000000001</v>
      </c>
      <c r="BG483" s="4">
        <v>23.847000000000001</v>
      </c>
      <c r="BH483" s="4">
        <v>5.5650000000000004</v>
      </c>
      <c r="BI483" s="4">
        <v>29.411999999999999</v>
      </c>
      <c r="BJ483" s="4">
        <v>20.698</v>
      </c>
      <c r="BK483" s="4">
        <v>4.83</v>
      </c>
      <c r="BL483" s="4">
        <v>25.527999999999999</v>
      </c>
      <c r="BM483" s="4">
        <v>0</v>
      </c>
      <c r="BQ483" s="4">
        <v>3353.5329999999999</v>
      </c>
      <c r="BR483" s="4">
        <v>0.10679900000000001</v>
      </c>
      <c r="BS483" s="4">
        <v>-5</v>
      </c>
      <c r="BT483" s="4">
        <v>1.080805</v>
      </c>
      <c r="BU483" s="4">
        <v>2.6099009999999998</v>
      </c>
      <c r="BV483" s="4">
        <v>21.832260999999999</v>
      </c>
    </row>
    <row r="484" spans="1:74" x14ac:dyDescent="0.25">
      <c r="A484" s="2">
        <v>42801</v>
      </c>
      <c r="B484" s="3">
        <v>0.65835460648148147</v>
      </c>
      <c r="C484" s="4">
        <v>7.3719999999999999</v>
      </c>
      <c r="D484" s="4">
        <v>4.5999999999999999E-3</v>
      </c>
      <c r="E484" s="4">
        <v>46.078431000000002</v>
      </c>
      <c r="F484" s="4">
        <v>520.79999999999995</v>
      </c>
      <c r="G484" s="4">
        <v>122.2</v>
      </c>
      <c r="H484" s="4">
        <v>1.6</v>
      </c>
      <c r="J484" s="4">
        <v>10.8</v>
      </c>
      <c r="K484" s="4">
        <v>0.94269999999999998</v>
      </c>
      <c r="L484" s="4">
        <v>6.9493999999999998</v>
      </c>
      <c r="M484" s="4">
        <v>4.3E-3</v>
      </c>
      <c r="N484" s="4">
        <v>490.99740000000003</v>
      </c>
      <c r="O484" s="4">
        <v>115.238</v>
      </c>
      <c r="P484" s="4">
        <v>606.20000000000005</v>
      </c>
      <c r="Q484" s="4">
        <v>426.02609999999999</v>
      </c>
      <c r="R484" s="4">
        <v>99.989199999999997</v>
      </c>
      <c r="S484" s="4">
        <v>526</v>
      </c>
      <c r="T484" s="4">
        <v>1.5618000000000001</v>
      </c>
      <c r="W484" s="4">
        <v>0</v>
      </c>
      <c r="X484" s="4">
        <v>10.181100000000001</v>
      </c>
      <c r="Y484" s="4">
        <v>11.9</v>
      </c>
      <c r="Z484" s="4">
        <v>809</v>
      </c>
      <c r="AA484" s="4">
        <v>824</v>
      </c>
      <c r="AB484" s="4">
        <v>845</v>
      </c>
      <c r="AC484" s="4">
        <v>33</v>
      </c>
      <c r="AD484" s="4">
        <v>18.52</v>
      </c>
      <c r="AE484" s="4">
        <v>0.43</v>
      </c>
      <c r="AF484" s="4">
        <v>956</v>
      </c>
      <c r="AG484" s="4">
        <v>10</v>
      </c>
      <c r="AH484" s="4">
        <v>26</v>
      </c>
      <c r="AI484" s="4">
        <v>31</v>
      </c>
      <c r="AJ484" s="4">
        <v>191</v>
      </c>
      <c r="AK484" s="4">
        <v>189.2</v>
      </c>
      <c r="AL484" s="4">
        <v>3.6</v>
      </c>
      <c r="AM484" s="4">
        <v>195.1</v>
      </c>
      <c r="AN484" s="4" t="s">
        <v>155</v>
      </c>
      <c r="AO484" s="4">
        <v>2</v>
      </c>
      <c r="AP484" s="5">
        <v>0.86670138888888892</v>
      </c>
      <c r="AQ484" s="4">
        <v>47.164167999999997</v>
      </c>
      <c r="AR484" s="4">
        <v>-88.488059000000007</v>
      </c>
      <c r="AS484" s="4">
        <v>315.3</v>
      </c>
      <c r="AT484" s="4">
        <v>23.5</v>
      </c>
      <c r="AU484" s="4">
        <v>12</v>
      </c>
      <c r="AV484" s="4">
        <v>8</v>
      </c>
      <c r="AW484" s="4" t="s">
        <v>417</v>
      </c>
      <c r="AX484" s="4">
        <v>1</v>
      </c>
      <c r="AY484" s="4">
        <v>1.1354</v>
      </c>
      <c r="AZ484" s="4">
        <v>2.2999999999999998</v>
      </c>
      <c r="BA484" s="4">
        <v>13.836</v>
      </c>
      <c r="BB484" s="4">
        <v>28.34</v>
      </c>
      <c r="BC484" s="4">
        <v>2.0499999999999998</v>
      </c>
      <c r="BD484" s="4">
        <v>6.0789999999999997</v>
      </c>
      <c r="BE484" s="4">
        <v>3092.9780000000001</v>
      </c>
      <c r="BF484" s="4">
        <v>1.23</v>
      </c>
      <c r="BG484" s="4">
        <v>22.885000000000002</v>
      </c>
      <c r="BH484" s="4">
        <v>5.3710000000000004</v>
      </c>
      <c r="BI484" s="4">
        <v>28.256</v>
      </c>
      <c r="BJ484" s="4">
        <v>19.856999999999999</v>
      </c>
      <c r="BK484" s="4">
        <v>4.66</v>
      </c>
      <c r="BL484" s="4">
        <v>24.516999999999999</v>
      </c>
      <c r="BM484" s="4">
        <v>2.2599999999999999E-2</v>
      </c>
      <c r="BQ484" s="4">
        <v>3294.761</v>
      </c>
      <c r="BR484" s="4">
        <v>0.116786</v>
      </c>
      <c r="BS484" s="4">
        <v>-5</v>
      </c>
      <c r="BT484" s="4">
        <v>1.078956</v>
      </c>
      <c r="BU484" s="4">
        <v>2.853958</v>
      </c>
      <c r="BV484" s="4">
        <v>21.794910999999999</v>
      </c>
    </row>
    <row r="485" spans="1:74" x14ac:dyDescent="0.25">
      <c r="A485" s="2">
        <v>42801</v>
      </c>
      <c r="B485" s="3">
        <v>0.65836618055555551</v>
      </c>
      <c r="C485" s="4">
        <v>7.19</v>
      </c>
      <c r="D485" s="4">
        <v>3.0999999999999999E-3</v>
      </c>
      <c r="E485" s="4">
        <v>30.95</v>
      </c>
      <c r="F485" s="4">
        <v>518.5</v>
      </c>
      <c r="G485" s="4">
        <v>139.4</v>
      </c>
      <c r="H485" s="4">
        <v>-0.3</v>
      </c>
      <c r="J485" s="4">
        <v>10.59</v>
      </c>
      <c r="K485" s="4">
        <v>0.94420000000000004</v>
      </c>
      <c r="L485" s="4">
        <v>6.7892000000000001</v>
      </c>
      <c r="M485" s="4">
        <v>2.8999999999999998E-3</v>
      </c>
      <c r="N485" s="4">
        <v>489.54320000000001</v>
      </c>
      <c r="O485" s="4">
        <v>131.58449999999999</v>
      </c>
      <c r="P485" s="4">
        <v>621.1</v>
      </c>
      <c r="Q485" s="4">
        <v>424.76440000000002</v>
      </c>
      <c r="R485" s="4">
        <v>114.1726</v>
      </c>
      <c r="S485" s="4">
        <v>538.9</v>
      </c>
      <c r="T485" s="4">
        <v>0</v>
      </c>
      <c r="W485" s="4">
        <v>0</v>
      </c>
      <c r="X485" s="4">
        <v>9.9957999999999991</v>
      </c>
      <c r="Y485" s="4">
        <v>11.8</v>
      </c>
      <c r="Z485" s="4">
        <v>809</v>
      </c>
      <c r="AA485" s="4">
        <v>825</v>
      </c>
      <c r="AB485" s="4">
        <v>845</v>
      </c>
      <c r="AC485" s="4">
        <v>33</v>
      </c>
      <c r="AD485" s="4">
        <v>18.52</v>
      </c>
      <c r="AE485" s="4">
        <v>0.43</v>
      </c>
      <c r="AF485" s="4">
        <v>956</v>
      </c>
      <c r="AG485" s="4">
        <v>10</v>
      </c>
      <c r="AH485" s="4">
        <v>26</v>
      </c>
      <c r="AI485" s="4">
        <v>31</v>
      </c>
      <c r="AJ485" s="4">
        <v>191</v>
      </c>
      <c r="AK485" s="4">
        <v>189</v>
      </c>
      <c r="AL485" s="4">
        <v>3.8</v>
      </c>
      <c r="AM485" s="4">
        <v>195.2</v>
      </c>
      <c r="AN485" s="4" t="s">
        <v>155</v>
      </c>
      <c r="AO485" s="4">
        <v>2</v>
      </c>
      <c r="AP485" s="5">
        <v>0.86671296296296296</v>
      </c>
      <c r="AQ485" s="4">
        <v>47.164217000000001</v>
      </c>
      <c r="AR485" s="4">
        <v>-88.488136999999995</v>
      </c>
      <c r="AS485" s="4">
        <v>316.39999999999998</v>
      </c>
      <c r="AT485" s="4">
        <v>21.8</v>
      </c>
      <c r="AU485" s="4">
        <v>12</v>
      </c>
      <c r="AV485" s="4">
        <v>8</v>
      </c>
      <c r="AW485" s="4" t="s">
        <v>417</v>
      </c>
      <c r="AX485" s="4">
        <v>1</v>
      </c>
      <c r="AY485" s="4">
        <v>1.2354000000000001</v>
      </c>
      <c r="AZ485" s="4">
        <v>2.2999999999999998</v>
      </c>
      <c r="BA485" s="4">
        <v>13.836</v>
      </c>
      <c r="BB485" s="4">
        <v>29.04</v>
      </c>
      <c r="BC485" s="4">
        <v>2.1</v>
      </c>
      <c r="BD485" s="4">
        <v>5.9059999999999997</v>
      </c>
      <c r="BE485" s="4">
        <v>3094.0740000000001</v>
      </c>
      <c r="BF485" s="4">
        <v>0.84799999999999998</v>
      </c>
      <c r="BG485" s="4">
        <v>23.363</v>
      </c>
      <c r="BH485" s="4">
        <v>6.28</v>
      </c>
      <c r="BI485" s="4">
        <v>29.643000000000001</v>
      </c>
      <c r="BJ485" s="4">
        <v>20.271999999999998</v>
      </c>
      <c r="BK485" s="4">
        <v>5.4489999999999998</v>
      </c>
      <c r="BL485" s="4">
        <v>25.721</v>
      </c>
      <c r="BM485" s="4">
        <v>0</v>
      </c>
      <c r="BQ485" s="4">
        <v>3312.2730000000001</v>
      </c>
      <c r="BR485" s="4">
        <v>0.142786</v>
      </c>
      <c r="BS485" s="4">
        <v>-5</v>
      </c>
      <c r="BT485" s="4">
        <v>1.0772390000000001</v>
      </c>
      <c r="BU485" s="4">
        <v>3.4893329999999998</v>
      </c>
      <c r="BV485" s="4">
        <v>21.760228000000001</v>
      </c>
    </row>
    <row r="486" spans="1:74" x14ac:dyDescent="0.25">
      <c r="A486" s="2">
        <v>42801</v>
      </c>
      <c r="B486" s="3">
        <v>0.65837775462962966</v>
      </c>
      <c r="C486" s="4">
        <v>6.9640000000000004</v>
      </c>
      <c r="D486" s="4">
        <v>4.7999999999999996E-3</v>
      </c>
      <c r="E486" s="4">
        <v>47.616667</v>
      </c>
      <c r="F486" s="4">
        <v>517.29999999999995</v>
      </c>
      <c r="G486" s="4">
        <v>138.30000000000001</v>
      </c>
      <c r="H486" s="4">
        <v>-1.5</v>
      </c>
      <c r="J486" s="4">
        <v>10.4</v>
      </c>
      <c r="K486" s="4">
        <v>0.94599999999999995</v>
      </c>
      <c r="L486" s="4">
        <v>6.5880999999999998</v>
      </c>
      <c r="M486" s="4">
        <v>4.4999999999999997E-3</v>
      </c>
      <c r="N486" s="4">
        <v>489.34550000000002</v>
      </c>
      <c r="O486" s="4">
        <v>130.86320000000001</v>
      </c>
      <c r="P486" s="4">
        <v>620.20000000000005</v>
      </c>
      <c r="Q486" s="4">
        <v>424.59280000000001</v>
      </c>
      <c r="R486" s="4">
        <v>113.5468</v>
      </c>
      <c r="S486" s="4">
        <v>538.1</v>
      </c>
      <c r="T486" s="4">
        <v>0</v>
      </c>
      <c r="W486" s="4">
        <v>0</v>
      </c>
      <c r="X486" s="4">
        <v>9.8381000000000007</v>
      </c>
      <c r="Y486" s="4">
        <v>11.8</v>
      </c>
      <c r="Z486" s="4">
        <v>808</v>
      </c>
      <c r="AA486" s="4">
        <v>824</v>
      </c>
      <c r="AB486" s="4">
        <v>845</v>
      </c>
      <c r="AC486" s="4">
        <v>33</v>
      </c>
      <c r="AD486" s="4">
        <v>18.52</v>
      </c>
      <c r="AE486" s="4">
        <v>0.43</v>
      </c>
      <c r="AF486" s="4">
        <v>956</v>
      </c>
      <c r="AG486" s="4">
        <v>10</v>
      </c>
      <c r="AH486" s="4">
        <v>26</v>
      </c>
      <c r="AI486" s="4">
        <v>31</v>
      </c>
      <c r="AJ486" s="4">
        <v>191</v>
      </c>
      <c r="AK486" s="4">
        <v>189</v>
      </c>
      <c r="AL486" s="4">
        <v>3.6</v>
      </c>
      <c r="AM486" s="4">
        <v>195.6</v>
      </c>
      <c r="AN486" s="4" t="s">
        <v>155</v>
      </c>
      <c r="AO486" s="4">
        <v>2</v>
      </c>
      <c r="AP486" s="5">
        <v>0.866724537037037</v>
      </c>
      <c r="AQ486" s="4">
        <v>47.164251999999998</v>
      </c>
      <c r="AR486" s="4">
        <v>-88.488230999999999</v>
      </c>
      <c r="AS486" s="4">
        <v>318.10000000000002</v>
      </c>
      <c r="AT486" s="4">
        <v>24.8</v>
      </c>
      <c r="AU486" s="4">
        <v>12</v>
      </c>
      <c r="AV486" s="4">
        <v>8</v>
      </c>
      <c r="AW486" s="4" t="s">
        <v>417</v>
      </c>
      <c r="AX486" s="4">
        <v>1.1062000000000001</v>
      </c>
      <c r="AY486" s="4">
        <v>1.1938</v>
      </c>
      <c r="AZ486" s="4">
        <v>2.3708</v>
      </c>
      <c r="BA486" s="4">
        <v>13.836</v>
      </c>
      <c r="BB486" s="4">
        <v>29.94</v>
      </c>
      <c r="BC486" s="4">
        <v>2.16</v>
      </c>
      <c r="BD486" s="4">
        <v>5.7110000000000003</v>
      </c>
      <c r="BE486" s="4">
        <v>3093.8429999999998</v>
      </c>
      <c r="BF486" s="4">
        <v>1.3460000000000001</v>
      </c>
      <c r="BG486" s="4">
        <v>24.065000000000001</v>
      </c>
      <c r="BH486" s="4">
        <v>6.4359999999999999</v>
      </c>
      <c r="BI486" s="4">
        <v>30.501000000000001</v>
      </c>
      <c r="BJ486" s="4">
        <v>20.881</v>
      </c>
      <c r="BK486" s="4">
        <v>5.5839999999999996</v>
      </c>
      <c r="BL486" s="4">
        <v>26.465</v>
      </c>
      <c r="BM486" s="4">
        <v>0</v>
      </c>
      <c r="BQ486" s="4">
        <v>3359.306</v>
      </c>
      <c r="BR486" s="4">
        <v>0.16192400000000001</v>
      </c>
      <c r="BS486" s="4">
        <v>-5</v>
      </c>
      <c r="BT486" s="4">
        <v>1.0739590000000001</v>
      </c>
      <c r="BU486" s="4">
        <v>3.95702</v>
      </c>
      <c r="BV486" s="4">
        <v>21.693973</v>
      </c>
    </row>
    <row r="487" spans="1:74" x14ac:dyDescent="0.25">
      <c r="A487" s="2">
        <v>42801</v>
      </c>
      <c r="B487" s="3">
        <v>0.6583893287037037</v>
      </c>
      <c r="C487" s="4">
        <v>7.157</v>
      </c>
      <c r="D487" s="4">
        <v>6.4000000000000003E-3</v>
      </c>
      <c r="E487" s="4">
        <v>64.307179000000005</v>
      </c>
      <c r="F487" s="4">
        <v>510</v>
      </c>
      <c r="G487" s="4">
        <v>135.80000000000001</v>
      </c>
      <c r="H487" s="4">
        <v>0.5</v>
      </c>
      <c r="J487" s="4">
        <v>10.7</v>
      </c>
      <c r="K487" s="4">
        <v>0.94440000000000002</v>
      </c>
      <c r="L487" s="4">
        <v>6.7592999999999996</v>
      </c>
      <c r="M487" s="4">
        <v>6.1000000000000004E-3</v>
      </c>
      <c r="N487" s="4">
        <v>481.68759999999997</v>
      </c>
      <c r="O487" s="4">
        <v>128.29060000000001</v>
      </c>
      <c r="P487" s="4">
        <v>610</v>
      </c>
      <c r="Q487" s="4">
        <v>417.94830000000002</v>
      </c>
      <c r="R487" s="4">
        <v>111.3145</v>
      </c>
      <c r="S487" s="4">
        <v>529.29999999999995</v>
      </c>
      <c r="T487" s="4">
        <v>0.50529999999999997</v>
      </c>
      <c r="W487" s="4">
        <v>0</v>
      </c>
      <c r="X487" s="4">
        <v>10.109299999999999</v>
      </c>
      <c r="Y487" s="4">
        <v>11.9</v>
      </c>
      <c r="Z487" s="4">
        <v>807</v>
      </c>
      <c r="AA487" s="4">
        <v>823</v>
      </c>
      <c r="AB487" s="4">
        <v>845</v>
      </c>
      <c r="AC487" s="4">
        <v>33</v>
      </c>
      <c r="AD487" s="4">
        <v>18.52</v>
      </c>
      <c r="AE487" s="4">
        <v>0.43</v>
      </c>
      <c r="AF487" s="4">
        <v>956</v>
      </c>
      <c r="AG487" s="4">
        <v>10</v>
      </c>
      <c r="AH487" s="4">
        <v>26</v>
      </c>
      <c r="AI487" s="4">
        <v>31</v>
      </c>
      <c r="AJ487" s="4">
        <v>191</v>
      </c>
      <c r="AK487" s="4">
        <v>189</v>
      </c>
      <c r="AL487" s="4">
        <v>3.6</v>
      </c>
      <c r="AM487" s="4">
        <v>195.9</v>
      </c>
      <c r="AN487" s="4" t="s">
        <v>155</v>
      </c>
      <c r="AO487" s="4">
        <v>2</v>
      </c>
      <c r="AP487" s="5">
        <v>0.86673611111111104</v>
      </c>
      <c r="AQ487" s="4">
        <v>47.164191000000002</v>
      </c>
      <c r="AR487" s="4">
        <v>-88.488401999999994</v>
      </c>
      <c r="AS487" s="4">
        <v>319</v>
      </c>
      <c r="AT487" s="4">
        <v>21.1</v>
      </c>
      <c r="AU487" s="4">
        <v>12</v>
      </c>
      <c r="AV487" s="4">
        <v>9</v>
      </c>
      <c r="AW487" s="4" t="s">
        <v>413</v>
      </c>
      <c r="AX487" s="4">
        <v>1.3</v>
      </c>
      <c r="AY487" s="4">
        <v>1</v>
      </c>
      <c r="AZ487" s="4">
        <v>2.5</v>
      </c>
      <c r="BA487" s="4">
        <v>13.836</v>
      </c>
      <c r="BB487" s="4">
        <v>29.15</v>
      </c>
      <c r="BC487" s="4">
        <v>2.11</v>
      </c>
      <c r="BD487" s="4">
        <v>5.8879999999999999</v>
      </c>
      <c r="BE487" s="4">
        <v>3092.6759999999999</v>
      </c>
      <c r="BF487" s="4">
        <v>1.7689999999999999</v>
      </c>
      <c r="BG487" s="4">
        <v>23.08</v>
      </c>
      <c r="BH487" s="4">
        <v>6.1470000000000002</v>
      </c>
      <c r="BI487" s="4">
        <v>29.227</v>
      </c>
      <c r="BJ487" s="4">
        <v>20.026</v>
      </c>
      <c r="BK487" s="4">
        <v>5.3339999999999996</v>
      </c>
      <c r="BL487" s="4">
        <v>25.36</v>
      </c>
      <c r="BM487" s="4">
        <v>7.4999999999999997E-3</v>
      </c>
      <c r="BQ487" s="4">
        <v>3363.2130000000002</v>
      </c>
      <c r="BR487" s="4">
        <v>0.163718</v>
      </c>
      <c r="BS487" s="4">
        <v>-5</v>
      </c>
      <c r="BT487" s="4">
        <v>1.0752820000000001</v>
      </c>
      <c r="BU487" s="4">
        <v>4.0008520000000001</v>
      </c>
      <c r="BV487" s="4">
        <v>21.720701999999999</v>
      </c>
    </row>
    <row r="488" spans="1:74" x14ac:dyDescent="0.25">
      <c r="A488" s="2">
        <v>42801</v>
      </c>
      <c r="B488" s="3">
        <v>0.65840090277777774</v>
      </c>
      <c r="C488" s="4">
        <v>7.806</v>
      </c>
      <c r="D488" s="4">
        <v>8.0999999999999996E-3</v>
      </c>
      <c r="E488" s="4">
        <v>80.965057999999999</v>
      </c>
      <c r="F488" s="4">
        <v>498.7</v>
      </c>
      <c r="G488" s="4">
        <v>134.30000000000001</v>
      </c>
      <c r="H488" s="4">
        <v>-3.2</v>
      </c>
      <c r="J488" s="4">
        <v>10.96</v>
      </c>
      <c r="K488" s="4">
        <v>0.93930000000000002</v>
      </c>
      <c r="L488" s="4">
        <v>7.3315999999999999</v>
      </c>
      <c r="M488" s="4">
        <v>7.6E-3</v>
      </c>
      <c r="N488" s="4">
        <v>468.40530000000001</v>
      </c>
      <c r="O488" s="4">
        <v>126.1452</v>
      </c>
      <c r="P488" s="4">
        <v>594.6</v>
      </c>
      <c r="Q488" s="4">
        <v>406.42349999999999</v>
      </c>
      <c r="R488" s="4">
        <v>109.453</v>
      </c>
      <c r="S488" s="4">
        <v>515.9</v>
      </c>
      <c r="T488" s="4">
        <v>0</v>
      </c>
      <c r="W488" s="4">
        <v>0</v>
      </c>
      <c r="X488" s="4">
        <v>10.2905</v>
      </c>
      <c r="Y488" s="4">
        <v>11.9</v>
      </c>
      <c r="Z488" s="4">
        <v>808</v>
      </c>
      <c r="AA488" s="4">
        <v>823</v>
      </c>
      <c r="AB488" s="4">
        <v>845</v>
      </c>
      <c r="AC488" s="4">
        <v>33</v>
      </c>
      <c r="AD488" s="4">
        <v>18.52</v>
      </c>
      <c r="AE488" s="4">
        <v>0.43</v>
      </c>
      <c r="AF488" s="4">
        <v>956</v>
      </c>
      <c r="AG488" s="4">
        <v>10</v>
      </c>
      <c r="AH488" s="4">
        <v>26</v>
      </c>
      <c r="AI488" s="4">
        <v>31</v>
      </c>
      <c r="AJ488" s="4">
        <v>191</v>
      </c>
      <c r="AK488" s="4">
        <v>188.2</v>
      </c>
      <c r="AL488" s="4">
        <v>3.7</v>
      </c>
      <c r="AM488" s="4">
        <v>196</v>
      </c>
      <c r="AN488" s="4" t="s">
        <v>155</v>
      </c>
      <c r="AO488" s="4">
        <v>2</v>
      </c>
      <c r="AP488" s="5">
        <v>0.86673611111111104</v>
      </c>
      <c r="AQ488" s="4">
        <v>47.164200999999998</v>
      </c>
      <c r="AR488" s="4">
        <v>-88.488462999999996</v>
      </c>
      <c r="AS488" s="4">
        <v>319.39999999999998</v>
      </c>
      <c r="AT488" s="4">
        <v>21</v>
      </c>
      <c r="AU488" s="4">
        <v>12</v>
      </c>
      <c r="AV488" s="4">
        <v>9</v>
      </c>
      <c r="AW488" s="4" t="s">
        <v>413</v>
      </c>
      <c r="AX488" s="4">
        <v>1.3</v>
      </c>
      <c r="AY488" s="4">
        <v>1</v>
      </c>
      <c r="AZ488" s="4">
        <v>2.5</v>
      </c>
      <c r="BA488" s="4">
        <v>13.836</v>
      </c>
      <c r="BB488" s="4">
        <v>26.8</v>
      </c>
      <c r="BC488" s="4">
        <v>1.94</v>
      </c>
      <c r="BD488" s="4">
        <v>6.4649999999999999</v>
      </c>
      <c r="BE488" s="4">
        <v>3090.8389999999999</v>
      </c>
      <c r="BF488" s="4">
        <v>2.0409999999999999</v>
      </c>
      <c r="BG488" s="4">
        <v>20.678999999999998</v>
      </c>
      <c r="BH488" s="4">
        <v>5.569</v>
      </c>
      <c r="BI488" s="4">
        <v>26.248000000000001</v>
      </c>
      <c r="BJ488" s="4">
        <v>17.943000000000001</v>
      </c>
      <c r="BK488" s="4">
        <v>4.8319999999999999</v>
      </c>
      <c r="BL488" s="4">
        <v>22.774999999999999</v>
      </c>
      <c r="BM488" s="4">
        <v>0</v>
      </c>
      <c r="BQ488" s="4">
        <v>3154.3409999999999</v>
      </c>
      <c r="BR488" s="4">
        <v>0.16908799999999999</v>
      </c>
      <c r="BS488" s="4">
        <v>-5</v>
      </c>
      <c r="BT488" s="4">
        <v>1.0782830000000001</v>
      </c>
      <c r="BU488" s="4">
        <v>4.1320889999999997</v>
      </c>
      <c r="BV488" s="4">
        <v>21.781317000000001</v>
      </c>
    </row>
    <row r="489" spans="1:74" x14ac:dyDescent="0.25">
      <c r="A489" s="2">
        <v>42801</v>
      </c>
      <c r="B489" s="3">
        <v>0.65841247685185189</v>
      </c>
      <c r="C489" s="4">
        <v>8.1280000000000001</v>
      </c>
      <c r="D489" s="4">
        <v>7.9000000000000008E-3</v>
      </c>
      <c r="E489" s="4">
        <v>78.826406000000006</v>
      </c>
      <c r="F489" s="4">
        <v>496.9</v>
      </c>
      <c r="G489" s="4">
        <v>134.19999999999999</v>
      </c>
      <c r="H489" s="4">
        <v>1.5</v>
      </c>
      <c r="J489" s="4">
        <v>10.49</v>
      </c>
      <c r="K489" s="4">
        <v>0.93679999999999997</v>
      </c>
      <c r="L489" s="4">
        <v>7.6138000000000003</v>
      </c>
      <c r="M489" s="4">
        <v>7.4000000000000003E-3</v>
      </c>
      <c r="N489" s="4">
        <v>465.47239999999999</v>
      </c>
      <c r="O489" s="4">
        <v>125.753</v>
      </c>
      <c r="P489" s="4">
        <v>591.20000000000005</v>
      </c>
      <c r="Q489" s="4">
        <v>403.86470000000003</v>
      </c>
      <c r="R489" s="4">
        <v>109.10890000000001</v>
      </c>
      <c r="S489" s="4">
        <v>513</v>
      </c>
      <c r="T489" s="4">
        <v>1.5323</v>
      </c>
      <c r="W489" s="4">
        <v>0</v>
      </c>
      <c r="X489" s="4">
        <v>9.8228000000000009</v>
      </c>
      <c r="Y489" s="4">
        <v>11.9</v>
      </c>
      <c r="Z489" s="4">
        <v>809</v>
      </c>
      <c r="AA489" s="4">
        <v>825</v>
      </c>
      <c r="AB489" s="4">
        <v>845</v>
      </c>
      <c r="AC489" s="4">
        <v>33</v>
      </c>
      <c r="AD489" s="4">
        <v>18.5</v>
      </c>
      <c r="AE489" s="4">
        <v>0.42</v>
      </c>
      <c r="AF489" s="4">
        <v>957</v>
      </c>
      <c r="AG489" s="4">
        <v>10</v>
      </c>
      <c r="AH489" s="4">
        <v>26</v>
      </c>
      <c r="AI489" s="4">
        <v>31</v>
      </c>
      <c r="AJ489" s="4">
        <v>191</v>
      </c>
      <c r="AK489" s="4">
        <v>188</v>
      </c>
      <c r="AL489" s="4">
        <v>3.7</v>
      </c>
      <c r="AM489" s="4">
        <v>196</v>
      </c>
      <c r="AN489" s="4" t="s">
        <v>155</v>
      </c>
      <c r="AO489" s="4">
        <v>2</v>
      </c>
      <c r="AP489" s="5">
        <v>0.86674768518518519</v>
      </c>
      <c r="AQ489" s="4">
        <v>47.164216000000003</v>
      </c>
      <c r="AR489" s="4">
        <v>-88.488589000000005</v>
      </c>
      <c r="AS489" s="4">
        <v>320.3</v>
      </c>
      <c r="AT489" s="4">
        <v>20.9</v>
      </c>
      <c r="AU489" s="4">
        <v>12</v>
      </c>
      <c r="AV489" s="4">
        <v>9</v>
      </c>
      <c r="AW489" s="4" t="s">
        <v>413</v>
      </c>
      <c r="AX489" s="4">
        <v>1.3353999999999999</v>
      </c>
      <c r="AY489" s="4">
        <v>1</v>
      </c>
      <c r="AZ489" s="4">
        <v>2.5</v>
      </c>
      <c r="BA489" s="4">
        <v>13.836</v>
      </c>
      <c r="BB489" s="4">
        <v>25.77</v>
      </c>
      <c r="BC489" s="4">
        <v>1.86</v>
      </c>
      <c r="BD489" s="4">
        <v>6.7519999999999998</v>
      </c>
      <c r="BE489" s="4">
        <v>3090.3609999999999</v>
      </c>
      <c r="BF489" s="4">
        <v>1.9079999999999999</v>
      </c>
      <c r="BG489" s="4">
        <v>19.785</v>
      </c>
      <c r="BH489" s="4">
        <v>5.3449999999999998</v>
      </c>
      <c r="BI489" s="4">
        <v>25.13</v>
      </c>
      <c r="BJ489" s="4">
        <v>17.167000000000002</v>
      </c>
      <c r="BK489" s="4">
        <v>4.6379999999999999</v>
      </c>
      <c r="BL489" s="4">
        <v>21.803999999999998</v>
      </c>
      <c r="BM489" s="4">
        <v>2.0199999999999999E-2</v>
      </c>
      <c r="BQ489" s="4">
        <v>2898.97</v>
      </c>
      <c r="BR489" s="4">
        <v>0.14893100000000001</v>
      </c>
      <c r="BS489" s="4">
        <v>-5</v>
      </c>
      <c r="BT489" s="4">
        <v>1.081283</v>
      </c>
      <c r="BU489" s="4">
        <v>3.6395010000000001</v>
      </c>
      <c r="BV489" s="4">
        <v>21.841916999999999</v>
      </c>
    </row>
    <row r="490" spans="1:74" x14ac:dyDescent="0.25">
      <c r="A490" s="2">
        <v>42801</v>
      </c>
      <c r="B490" s="3">
        <v>0.65842405092592593</v>
      </c>
      <c r="C490" s="4">
        <v>7.9610000000000003</v>
      </c>
      <c r="D490" s="4">
        <v>6.1999999999999998E-3</v>
      </c>
      <c r="E490" s="4">
        <v>61.903973999999998</v>
      </c>
      <c r="F490" s="4">
        <v>496.9</v>
      </c>
      <c r="G490" s="4">
        <v>134.19999999999999</v>
      </c>
      <c r="H490" s="4">
        <v>0.8</v>
      </c>
      <c r="J490" s="4">
        <v>9.69</v>
      </c>
      <c r="K490" s="4">
        <v>0.93799999999999994</v>
      </c>
      <c r="L490" s="4">
        <v>7.4679000000000002</v>
      </c>
      <c r="M490" s="4">
        <v>5.7999999999999996E-3</v>
      </c>
      <c r="N490" s="4">
        <v>466.11219999999997</v>
      </c>
      <c r="O490" s="4">
        <v>125.88500000000001</v>
      </c>
      <c r="P490" s="4">
        <v>592</v>
      </c>
      <c r="Q490" s="4">
        <v>404.41550000000001</v>
      </c>
      <c r="R490" s="4">
        <v>109.2223</v>
      </c>
      <c r="S490" s="4">
        <v>513.6</v>
      </c>
      <c r="T490" s="4">
        <v>0.83479999999999999</v>
      </c>
      <c r="W490" s="4">
        <v>0</v>
      </c>
      <c r="X490" s="4">
        <v>9.0892999999999997</v>
      </c>
      <c r="Y490" s="4">
        <v>11.8</v>
      </c>
      <c r="Z490" s="4">
        <v>809</v>
      </c>
      <c r="AA490" s="4">
        <v>825</v>
      </c>
      <c r="AB490" s="4">
        <v>846</v>
      </c>
      <c r="AC490" s="4">
        <v>33</v>
      </c>
      <c r="AD490" s="4">
        <v>18.5</v>
      </c>
      <c r="AE490" s="4">
        <v>0.42</v>
      </c>
      <c r="AF490" s="4">
        <v>957</v>
      </c>
      <c r="AG490" s="4">
        <v>10</v>
      </c>
      <c r="AH490" s="4">
        <v>26</v>
      </c>
      <c r="AI490" s="4">
        <v>31</v>
      </c>
      <c r="AJ490" s="4">
        <v>191</v>
      </c>
      <c r="AK490" s="4">
        <v>188</v>
      </c>
      <c r="AL490" s="4">
        <v>3.6</v>
      </c>
      <c r="AM490" s="4">
        <v>196</v>
      </c>
      <c r="AN490" s="4" t="s">
        <v>155</v>
      </c>
      <c r="AO490" s="4">
        <v>2</v>
      </c>
      <c r="AP490" s="5">
        <v>0.86677083333333327</v>
      </c>
      <c r="AQ490" s="4">
        <v>47.164251</v>
      </c>
      <c r="AR490" s="4">
        <v>-88.488792000000004</v>
      </c>
      <c r="AS490" s="4">
        <v>321.7</v>
      </c>
      <c r="AT490" s="4">
        <v>21.1</v>
      </c>
      <c r="AU490" s="4">
        <v>12</v>
      </c>
      <c r="AV490" s="4">
        <v>9</v>
      </c>
      <c r="AW490" s="4" t="s">
        <v>413</v>
      </c>
      <c r="AX490" s="4">
        <v>1.4</v>
      </c>
      <c r="AY490" s="4">
        <v>1</v>
      </c>
      <c r="AZ490" s="4">
        <v>2.5</v>
      </c>
      <c r="BA490" s="4">
        <v>13.836</v>
      </c>
      <c r="BB490" s="4">
        <v>26.3</v>
      </c>
      <c r="BC490" s="4">
        <v>1.9</v>
      </c>
      <c r="BD490" s="4">
        <v>6.6050000000000004</v>
      </c>
      <c r="BE490" s="4">
        <v>3091.3029999999999</v>
      </c>
      <c r="BF490" s="4">
        <v>1.53</v>
      </c>
      <c r="BG490" s="4">
        <v>20.206</v>
      </c>
      <c r="BH490" s="4">
        <v>5.4569999999999999</v>
      </c>
      <c r="BI490" s="4">
        <v>25.663</v>
      </c>
      <c r="BJ490" s="4">
        <v>17.530999999999999</v>
      </c>
      <c r="BK490" s="4">
        <v>4.7350000000000003</v>
      </c>
      <c r="BL490" s="4">
        <v>22.265999999999998</v>
      </c>
      <c r="BM490" s="4">
        <v>1.12E-2</v>
      </c>
      <c r="BQ490" s="4">
        <v>2735.73</v>
      </c>
      <c r="BR490" s="4">
        <v>0.14580499999999999</v>
      </c>
      <c r="BS490" s="4">
        <v>-5</v>
      </c>
      <c r="BT490" s="4">
        <v>1.080478</v>
      </c>
      <c r="BU490" s="4">
        <v>3.5631089999999999</v>
      </c>
      <c r="BV490" s="4">
        <v>21.825655999999999</v>
      </c>
    </row>
    <row r="491" spans="1:74" x14ac:dyDescent="0.25">
      <c r="A491" s="2">
        <v>42801</v>
      </c>
      <c r="B491" s="3">
        <v>0.65843562499999997</v>
      </c>
      <c r="C491" s="4">
        <v>7.8460000000000001</v>
      </c>
      <c r="D491" s="4">
        <v>7.0000000000000001E-3</v>
      </c>
      <c r="E491" s="4">
        <v>70.181818000000007</v>
      </c>
      <c r="F491" s="4">
        <v>497</v>
      </c>
      <c r="G491" s="4">
        <v>141.5</v>
      </c>
      <c r="H491" s="4">
        <v>0.6</v>
      </c>
      <c r="J491" s="4">
        <v>9.5</v>
      </c>
      <c r="K491" s="4">
        <v>0.93889999999999996</v>
      </c>
      <c r="L491" s="4">
        <v>7.3672000000000004</v>
      </c>
      <c r="M491" s="4">
        <v>6.6E-3</v>
      </c>
      <c r="N491" s="4">
        <v>466.64839999999998</v>
      </c>
      <c r="O491" s="4">
        <v>132.8211</v>
      </c>
      <c r="P491" s="4">
        <v>599.5</v>
      </c>
      <c r="Q491" s="4">
        <v>404.8947</v>
      </c>
      <c r="R491" s="4">
        <v>115.2443</v>
      </c>
      <c r="S491" s="4">
        <v>520.1</v>
      </c>
      <c r="T491" s="4">
        <v>0.55530000000000002</v>
      </c>
      <c r="W491" s="4">
        <v>0</v>
      </c>
      <c r="X491" s="4">
        <v>8.9198000000000004</v>
      </c>
      <c r="Y491" s="4">
        <v>11.8</v>
      </c>
      <c r="Z491" s="4">
        <v>810</v>
      </c>
      <c r="AA491" s="4">
        <v>826</v>
      </c>
      <c r="AB491" s="4">
        <v>846</v>
      </c>
      <c r="AC491" s="4">
        <v>33</v>
      </c>
      <c r="AD491" s="4">
        <v>18.510000000000002</v>
      </c>
      <c r="AE491" s="4">
        <v>0.43</v>
      </c>
      <c r="AF491" s="4">
        <v>956</v>
      </c>
      <c r="AG491" s="4">
        <v>10</v>
      </c>
      <c r="AH491" s="4">
        <v>26</v>
      </c>
      <c r="AI491" s="4">
        <v>31</v>
      </c>
      <c r="AJ491" s="4">
        <v>191</v>
      </c>
      <c r="AK491" s="4">
        <v>188.8</v>
      </c>
      <c r="AL491" s="4">
        <v>3.6</v>
      </c>
      <c r="AM491" s="4">
        <v>195.6</v>
      </c>
      <c r="AN491" s="4" t="s">
        <v>155</v>
      </c>
      <c r="AO491" s="4">
        <v>2</v>
      </c>
      <c r="AP491" s="5">
        <v>0.86678240740740742</v>
      </c>
      <c r="AQ491" s="4">
        <v>47.164282999999998</v>
      </c>
      <c r="AR491" s="4">
        <v>-88.488924999999995</v>
      </c>
      <c r="AS491" s="4">
        <v>322.2</v>
      </c>
      <c r="AT491" s="4">
        <v>22.4</v>
      </c>
      <c r="AU491" s="4">
        <v>12</v>
      </c>
      <c r="AV491" s="4">
        <v>9</v>
      </c>
      <c r="AW491" s="4" t="s">
        <v>413</v>
      </c>
      <c r="AX491" s="4">
        <v>1.4354</v>
      </c>
      <c r="AY491" s="4">
        <v>1.1415999999999999</v>
      </c>
      <c r="AZ491" s="4">
        <v>2.6061999999999999</v>
      </c>
      <c r="BA491" s="4">
        <v>13.836</v>
      </c>
      <c r="BB491" s="4">
        <v>26.67</v>
      </c>
      <c r="BC491" s="4">
        <v>1.93</v>
      </c>
      <c r="BD491" s="4">
        <v>6.5039999999999996</v>
      </c>
      <c r="BE491" s="4">
        <v>3091.1770000000001</v>
      </c>
      <c r="BF491" s="4">
        <v>1.76</v>
      </c>
      <c r="BG491" s="4">
        <v>20.504999999999999</v>
      </c>
      <c r="BH491" s="4">
        <v>5.8360000000000003</v>
      </c>
      <c r="BI491" s="4">
        <v>26.341000000000001</v>
      </c>
      <c r="BJ491" s="4">
        <v>17.791</v>
      </c>
      <c r="BK491" s="4">
        <v>5.0640000000000001</v>
      </c>
      <c r="BL491" s="4">
        <v>22.855</v>
      </c>
      <c r="BM491" s="4">
        <v>7.6E-3</v>
      </c>
      <c r="BQ491" s="4">
        <v>2721.32</v>
      </c>
      <c r="BR491" s="4">
        <v>0.11351600000000001</v>
      </c>
      <c r="BS491" s="4">
        <v>-5</v>
      </c>
      <c r="BT491" s="4">
        <v>1.0807610000000001</v>
      </c>
      <c r="BU491" s="4">
        <v>2.7740469999999999</v>
      </c>
      <c r="BV491" s="4">
        <v>21.831372000000002</v>
      </c>
    </row>
    <row r="492" spans="1:74" x14ac:dyDescent="0.25">
      <c r="A492" s="2">
        <v>42801</v>
      </c>
      <c r="B492" s="3">
        <v>0.65844719907407401</v>
      </c>
      <c r="C492" s="4">
        <v>8.3859999999999992</v>
      </c>
      <c r="D492" s="4">
        <v>7.7999999999999996E-3</v>
      </c>
      <c r="E492" s="4">
        <v>78.446280999999999</v>
      </c>
      <c r="F492" s="4">
        <v>493.3</v>
      </c>
      <c r="G492" s="4">
        <v>142</v>
      </c>
      <c r="H492" s="4">
        <v>3.4</v>
      </c>
      <c r="J492" s="4">
        <v>9.5500000000000007</v>
      </c>
      <c r="K492" s="4">
        <v>0.93469999999999998</v>
      </c>
      <c r="L492" s="4">
        <v>7.8383000000000003</v>
      </c>
      <c r="M492" s="4">
        <v>7.3000000000000001E-3</v>
      </c>
      <c r="N492" s="4">
        <v>461.09899999999999</v>
      </c>
      <c r="O492" s="4">
        <v>132.70249999999999</v>
      </c>
      <c r="P492" s="4">
        <v>593.79999999999995</v>
      </c>
      <c r="Q492" s="4">
        <v>400.084</v>
      </c>
      <c r="R492" s="4">
        <v>115.1426</v>
      </c>
      <c r="S492" s="4">
        <v>515.20000000000005</v>
      </c>
      <c r="T492" s="4">
        <v>3.4476</v>
      </c>
      <c r="W492" s="4">
        <v>0</v>
      </c>
      <c r="X492" s="4">
        <v>8.9298000000000002</v>
      </c>
      <c r="Y492" s="4">
        <v>12</v>
      </c>
      <c r="Z492" s="4">
        <v>809</v>
      </c>
      <c r="AA492" s="4">
        <v>824</v>
      </c>
      <c r="AB492" s="4">
        <v>845</v>
      </c>
      <c r="AC492" s="4">
        <v>33</v>
      </c>
      <c r="AD492" s="4">
        <v>18.52</v>
      </c>
      <c r="AE492" s="4">
        <v>0.43</v>
      </c>
      <c r="AF492" s="4">
        <v>956</v>
      </c>
      <c r="AG492" s="4">
        <v>10</v>
      </c>
      <c r="AH492" s="4">
        <v>26</v>
      </c>
      <c r="AI492" s="4">
        <v>31</v>
      </c>
      <c r="AJ492" s="4">
        <v>191</v>
      </c>
      <c r="AK492" s="4">
        <v>189</v>
      </c>
      <c r="AL492" s="4">
        <v>3.5</v>
      </c>
      <c r="AM492" s="4">
        <v>195.2</v>
      </c>
      <c r="AN492" s="4" t="s">
        <v>155</v>
      </c>
      <c r="AO492" s="4">
        <v>2</v>
      </c>
      <c r="AP492" s="5">
        <v>0.86679398148148146</v>
      </c>
      <c r="AQ492" s="4">
        <v>47.164268999999997</v>
      </c>
      <c r="AR492" s="4">
        <v>-88.489068000000003</v>
      </c>
      <c r="AS492" s="4">
        <v>322.10000000000002</v>
      </c>
      <c r="AT492" s="4">
        <v>24.1</v>
      </c>
      <c r="AU492" s="4">
        <v>12</v>
      </c>
      <c r="AV492" s="4">
        <v>9</v>
      </c>
      <c r="AW492" s="4" t="s">
        <v>413</v>
      </c>
      <c r="AX492" s="4">
        <v>1.4645999999999999</v>
      </c>
      <c r="AY492" s="4">
        <v>1.4354</v>
      </c>
      <c r="AZ492" s="4">
        <v>2.8</v>
      </c>
      <c r="BA492" s="4">
        <v>13.836</v>
      </c>
      <c r="BB492" s="4">
        <v>25.01</v>
      </c>
      <c r="BC492" s="4">
        <v>1.81</v>
      </c>
      <c r="BD492" s="4">
        <v>6.992</v>
      </c>
      <c r="BE492" s="4">
        <v>3089.9279999999999</v>
      </c>
      <c r="BF492" s="4">
        <v>1.84</v>
      </c>
      <c r="BG492" s="4">
        <v>19.035</v>
      </c>
      <c r="BH492" s="4">
        <v>5.4779999999999998</v>
      </c>
      <c r="BI492" s="4">
        <v>24.513999999999999</v>
      </c>
      <c r="BJ492" s="4">
        <v>16.515999999999998</v>
      </c>
      <c r="BK492" s="4">
        <v>4.7530000000000001</v>
      </c>
      <c r="BL492" s="4">
        <v>21.27</v>
      </c>
      <c r="BM492" s="4">
        <v>4.4200000000000003E-2</v>
      </c>
      <c r="BQ492" s="4">
        <v>2559.5859999999998</v>
      </c>
      <c r="BR492" s="4">
        <v>0.138767</v>
      </c>
      <c r="BS492" s="4">
        <v>-5</v>
      </c>
      <c r="BT492" s="4">
        <v>1.083283</v>
      </c>
      <c r="BU492" s="4">
        <v>3.3911180000000001</v>
      </c>
      <c r="BV492" s="4">
        <v>21.882317</v>
      </c>
    </row>
    <row r="493" spans="1:74" x14ac:dyDescent="0.25">
      <c r="A493" s="2">
        <v>42801</v>
      </c>
      <c r="B493" s="3">
        <v>0.65845877314814816</v>
      </c>
      <c r="C493" s="4">
        <v>8.8930000000000007</v>
      </c>
      <c r="D493" s="4">
        <v>8.6999999999999994E-3</v>
      </c>
      <c r="E493" s="4">
        <v>86.952055000000001</v>
      </c>
      <c r="F493" s="4">
        <v>475.3</v>
      </c>
      <c r="G493" s="4">
        <v>131.1</v>
      </c>
      <c r="H493" s="4">
        <v>0.5</v>
      </c>
      <c r="J493" s="4">
        <v>9.48</v>
      </c>
      <c r="K493" s="4">
        <v>0.93069999999999997</v>
      </c>
      <c r="L493" s="4">
        <v>8.2766000000000002</v>
      </c>
      <c r="M493" s="4">
        <v>8.0999999999999996E-3</v>
      </c>
      <c r="N493" s="4">
        <v>442.3408</v>
      </c>
      <c r="O493" s="4">
        <v>122.06019999999999</v>
      </c>
      <c r="P493" s="4">
        <v>564.4</v>
      </c>
      <c r="Q493" s="4">
        <v>383.80799999999999</v>
      </c>
      <c r="R493" s="4">
        <v>105.90860000000001</v>
      </c>
      <c r="S493" s="4">
        <v>489.7</v>
      </c>
      <c r="T493" s="4">
        <v>0.51290000000000002</v>
      </c>
      <c r="W493" s="4">
        <v>0</v>
      </c>
      <c r="X493" s="4">
        <v>8.8260000000000005</v>
      </c>
      <c r="Y493" s="4">
        <v>11.9</v>
      </c>
      <c r="Z493" s="4">
        <v>809</v>
      </c>
      <c r="AA493" s="4">
        <v>826</v>
      </c>
      <c r="AB493" s="4">
        <v>847</v>
      </c>
      <c r="AC493" s="4">
        <v>33</v>
      </c>
      <c r="AD493" s="4">
        <v>18.52</v>
      </c>
      <c r="AE493" s="4">
        <v>0.43</v>
      </c>
      <c r="AF493" s="4">
        <v>956</v>
      </c>
      <c r="AG493" s="4">
        <v>10</v>
      </c>
      <c r="AH493" s="4">
        <v>26</v>
      </c>
      <c r="AI493" s="4">
        <v>31</v>
      </c>
      <c r="AJ493" s="4">
        <v>191</v>
      </c>
      <c r="AK493" s="4">
        <v>189</v>
      </c>
      <c r="AL493" s="4">
        <v>3.6</v>
      </c>
      <c r="AM493" s="4">
        <v>195.1</v>
      </c>
      <c r="AN493" s="4" t="s">
        <v>155</v>
      </c>
      <c r="AO493" s="4">
        <v>2</v>
      </c>
      <c r="AP493" s="5">
        <v>0.86680555555555561</v>
      </c>
      <c r="AQ493" s="4">
        <v>47.164239000000002</v>
      </c>
      <c r="AR493" s="4">
        <v>-88.489214000000004</v>
      </c>
      <c r="AS493" s="4">
        <v>322.10000000000002</v>
      </c>
      <c r="AT493" s="4">
        <v>25</v>
      </c>
      <c r="AU493" s="4">
        <v>12</v>
      </c>
      <c r="AV493" s="4">
        <v>9</v>
      </c>
      <c r="AW493" s="4" t="s">
        <v>413</v>
      </c>
      <c r="AX493" s="4">
        <v>1.5416000000000001</v>
      </c>
      <c r="AY493" s="4">
        <v>1.323</v>
      </c>
      <c r="AZ493" s="4">
        <v>2.8708</v>
      </c>
      <c r="BA493" s="4">
        <v>13.836</v>
      </c>
      <c r="BB493" s="4">
        <v>23.63</v>
      </c>
      <c r="BC493" s="4">
        <v>1.71</v>
      </c>
      <c r="BD493" s="4">
        <v>7.4420000000000002</v>
      </c>
      <c r="BE493" s="4">
        <v>3089.0790000000002</v>
      </c>
      <c r="BF493" s="4">
        <v>1.9219999999999999</v>
      </c>
      <c r="BG493" s="4">
        <v>17.289000000000001</v>
      </c>
      <c r="BH493" s="4">
        <v>4.7709999999999999</v>
      </c>
      <c r="BI493" s="4">
        <v>22.06</v>
      </c>
      <c r="BJ493" s="4">
        <v>15.000999999999999</v>
      </c>
      <c r="BK493" s="4">
        <v>4.1390000000000002</v>
      </c>
      <c r="BL493" s="4">
        <v>19.140999999999998</v>
      </c>
      <c r="BM493" s="4">
        <v>6.1999999999999998E-3</v>
      </c>
      <c r="BQ493" s="4">
        <v>2395.172</v>
      </c>
      <c r="BR493" s="4">
        <v>0.16902500000000001</v>
      </c>
      <c r="BS493" s="4">
        <v>-5</v>
      </c>
      <c r="BT493" s="4">
        <v>1.0847610000000001</v>
      </c>
      <c r="BU493" s="4">
        <v>4.1305480000000001</v>
      </c>
      <c r="BV493" s="4">
        <v>21.912172000000002</v>
      </c>
    </row>
    <row r="494" spans="1:74" x14ac:dyDescent="0.25">
      <c r="A494" s="2">
        <v>42801</v>
      </c>
      <c r="B494" s="3">
        <v>0.6584703472222222</v>
      </c>
      <c r="C494" s="4">
        <v>8.6920000000000002</v>
      </c>
      <c r="D494" s="4">
        <v>6.7999999999999996E-3</v>
      </c>
      <c r="E494" s="4">
        <v>68.497495999999998</v>
      </c>
      <c r="F494" s="4">
        <v>467.9</v>
      </c>
      <c r="G494" s="4">
        <v>134.9</v>
      </c>
      <c r="H494" s="4">
        <v>1.7</v>
      </c>
      <c r="J494" s="4">
        <v>8.51</v>
      </c>
      <c r="K494" s="4">
        <v>0.93240000000000001</v>
      </c>
      <c r="L494" s="4">
        <v>8.1051000000000002</v>
      </c>
      <c r="M494" s="4">
        <v>6.4000000000000003E-3</v>
      </c>
      <c r="N494" s="4">
        <v>436.26589999999999</v>
      </c>
      <c r="O494" s="4">
        <v>125.80410000000001</v>
      </c>
      <c r="P494" s="4">
        <v>562.1</v>
      </c>
      <c r="Q494" s="4">
        <v>378.15710000000001</v>
      </c>
      <c r="R494" s="4">
        <v>109.0475</v>
      </c>
      <c r="S494" s="4">
        <v>487.2</v>
      </c>
      <c r="T494" s="4">
        <v>1.7262999999999999</v>
      </c>
      <c r="W494" s="4">
        <v>0</v>
      </c>
      <c r="X494" s="4">
        <v>7.9305000000000003</v>
      </c>
      <c r="Y494" s="4">
        <v>12</v>
      </c>
      <c r="Z494" s="4">
        <v>810</v>
      </c>
      <c r="AA494" s="4">
        <v>826</v>
      </c>
      <c r="AB494" s="4">
        <v>846</v>
      </c>
      <c r="AC494" s="4">
        <v>32.200000000000003</v>
      </c>
      <c r="AD494" s="4">
        <v>18.09</v>
      </c>
      <c r="AE494" s="4">
        <v>0.42</v>
      </c>
      <c r="AF494" s="4">
        <v>956</v>
      </c>
      <c r="AG494" s="4">
        <v>10</v>
      </c>
      <c r="AH494" s="4">
        <v>26.760999999999999</v>
      </c>
      <c r="AI494" s="4">
        <v>31</v>
      </c>
      <c r="AJ494" s="4">
        <v>191</v>
      </c>
      <c r="AK494" s="4">
        <v>189</v>
      </c>
      <c r="AL494" s="4">
        <v>3.7</v>
      </c>
      <c r="AM494" s="4">
        <v>195.5</v>
      </c>
      <c r="AN494" s="4" t="s">
        <v>155</v>
      </c>
      <c r="AO494" s="4">
        <v>2</v>
      </c>
      <c r="AP494" s="5">
        <v>0.86681712962962953</v>
      </c>
      <c r="AQ494" s="4">
        <v>47.164192999999997</v>
      </c>
      <c r="AR494" s="4">
        <v>-88.489356999999998</v>
      </c>
      <c r="AS494" s="4">
        <v>322</v>
      </c>
      <c r="AT494" s="4">
        <v>25.3</v>
      </c>
      <c r="AU494" s="4">
        <v>12</v>
      </c>
      <c r="AV494" s="4">
        <v>9</v>
      </c>
      <c r="AW494" s="4" t="s">
        <v>413</v>
      </c>
      <c r="AX494" s="4">
        <v>1.8</v>
      </c>
      <c r="AY494" s="4">
        <v>1.1415999999999999</v>
      </c>
      <c r="AZ494" s="4">
        <v>3.1061999999999999</v>
      </c>
      <c r="BA494" s="4">
        <v>13.836</v>
      </c>
      <c r="BB494" s="4">
        <v>24.16</v>
      </c>
      <c r="BC494" s="4">
        <v>1.75</v>
      </c>
      <c r="BD494" s="4">
        <v>7.2460000000000004</v>
      </c>
      <c r="BE494" s="4">
        <v>3089.9389999999999</v>
      </c>
      <c r="BF494" s="4">
        <v>1.55</v>
      </c>
      <c r="BG494" s="4">
        <v>17.417000000000002</v>
      </c>
      <c r="BH494" s="4">
        <v>5.0229999999999997</v>
      </c>
      <c r="BI494" s="4">
        <v>22.44</v>
      </c>
      <c r="BJ494" s="4">
        <v>15.097</v>
      </c>
      <c r="BK494" s="4">
        <v>4.3540000000000001</v>
      </c>
      <c r="BL494" s="4">
        <v>19.451000000000001</v>
      </c>
      <c r="BM494" s="4">
        <v>2.1399999999999999E-2</v>
      </c>
      <c r="BQ494" s="4">
        <v>2198.326</v>
      </c>
      <c r="BR494" s="4">
        <v>0.22903100000000001</v>
      </c>
      <c r="BS494" s="4">
        <v>-5</v>
      </c>
      <c r="BT494" s="4">
        <v>1.085</v>
      </c>
      <c r="BU494" s="4">
        <v>5.5969449999999998</v>
      </c>
      <c r="BV494" s="4">
        <v>21.917000000000002</v>
      </c>
    </row>
    <row r="495" spans="1:74" x14ac:dyDescent="0.25">
      <c r="A495" s="2">
        <v>42801</v>
      </c>
      <c r="B495" s="3">
        <v>0.65848192129629635</v>
      </c>
      <c r="C495" s="4">
        <v>7.9720000000000004</v>
      </c>
      <c r="D495" s="4">
        <v>6.4999999999999997E-3</v>
      </c>
      <c r="E495" s="4">
        <v>64.671053000000001</v>
      </c>
      <c r="F495" s="4">
        <v>462.1</v>
      </c>
      <c r="G495" s="4">
        <v>134.30000000000001</v>
      </c>
      <c r="H495" s="4">
        <v>1.5</v>
      </c>
      <c r="J495" s="4">
        <v>8.02</v>
      </c>
      <c r="K495" s="4">
        <v>0.93810000000000004</v>
      </c>
      <c r="L495" s="4">
        <v>7.4787999999999997</v>
      </c>
      <c r="M495" s="4">
        <v>6.1000000000000004E-3</v>
      </c>
      <c r="N495" s="4">
        <v>433.4787</v>
      </c>
      <c r="O495" s="4">
        <v>125.9872</v>
      </c>
      <c r="P495" s="4">
        <v>559.5</v>
      </c>
      <c r="Q495" s="4">
        <v>375.61009999999999</v>
      </c>
      <c r="R495" s="4">
        <v>109.1682</v>
      </c>
      <c r="S495" s="4">
        <v>484.8</v>
      </c>
      <c r="T495" s="4">
        <v>1.5382</v>
      </c>
      <c r="W495" s="4">
        <v>0</v>
      </c>
      <c r="X495" s="4">
        <v>7.5194000000000001</v>
      </c>
      <c r="Y495" s="4">
        <v>12</v>
      </c>
      <c r="Z495" s="4">
        <v>809</v>
      </c>
      <c r="AA495" s="4">
        <v>825</v>
      </c>
      <c r="AB495" s="4">
        <v>846</v>
      </c>
      <c r="AC495" s="4">
        <v>32</v>
      </c>
      <c r="AD495" s="4">
        <v>17.940000000000001</v>
      </c>
      <c r="AE495" s="4">
        <v>0.41</v>
      </c>
      <c r="AF495" s="4">
        <v>957</v>
      </c>
      <c r="AG495" s="4">
        <v>10</v>
      </c>
      <c r="AH495" s="4">
        <v>27</v>
      </c>
      <c r="AI495" s="4">
        <v>31</v>
      </c>
      <c r="AJ495" s="4">
        <v>191</v>
      </c>
      <c r="AK495" s="4">
        <v>188.2</v>
      </c>
      <c r="AL495" s="4">
        <v>3.7</v>
      </c>
      <c r="AM495" s="4">
        <v>195.9</v>
      </c>
      <c r="AN495" s="4" t="s">
        <v>155</v>
      </c>
      <c r="AO495" s="4">
        <v>2</v>
      </c>
      <c r="AP495" s="5">
        <v>0.86682870370370368</v>
      </c>
      <c r="AQ495" s="4">
        <v>47.164150999999997</v>
      </c>
      <c r="AR495" s="4">
        <v>-88.489491000000001</v>
      </c>
      <c r="AS495" s="4">
        <v>321.7</v>
      </c>
      <c r="AT495" s="4">
        <v>25</v>
      </c>
      <c r="AU495" s="4">
        <v>12</v>
      </c>
      <c r="AV495" s="4">
        <v>9</v>
      </c>
      <c r="AW495" s="4" t="s">
        <v>413</v>
      </c>
      <c r="AX495" s="4">
        <v>1.623</v>
      </c>
      <c r="AY495" s="4">
        <v>1.4354</v>
      </c>
      <c r="AZ495" s="4">
        <v>3.1230000000000002</v>
      </c>
      <c r="BA495" s="4">
        <v>13.836</v>
      </c>
      <c r="BB495" s="4">
        <v>26.26</v>
      </c>
      <c r="BC495" s="4">
        <v>1.9</v>
      </c>
      <c r="BD495" s="4">
        <v>6.5979999999999999</v>
      </c>
      <c r="BE495" s="4">
        <v>3091.1469999999999</v>
      </c>
      <c r="BF495" s="4">
        <v>1.5960000000000001</v>
      </c>
      <c r="BG495" s="4">
        <v>18.763000000000002</v>
      </c>
      <c r="BH495" s="4">
        <v>5.4530000000000003</v>
      </c>
      <c r="BI495" s="4">
        <v>24.216000000000001</v>
      </c>
      <c r="BJ495" s="4">
        <v>16.257999999999999</v>
      </c>
      <c r="BK495" s="4">
        <v>4.7249999999999996</v>
      </c>
      <c r="BL495" s="4">
        <v>20.983000000000001</v>
      </c>
      <c r="BM495" s="4">
        <v>2.07E-2</v>
      </c>
      <c r="BQ495" s="4">
        <v>2259.8029999999999</v>
      </c>
      <c r="BR495" s="4">
        <v>0.22697500000000001</v>
      </c>
      <c r="BS495" s="4">
        <v>-5</v>
      </c>
      <c r="BT495" s="4">
        <v>1.085761</v>
      </c>
      <c r="BU495" s="4">
        <v>5.5467019999999998</v>
      </c>
      <c r="BV495" s="4">
        <v>21.932372000000001</v>
      </c>
    </row>
    <row r="496" spans="1:74" x14ac:dyDescent="0.25">
      <c r="A496" s="2">
        <v>42801</v>
      </c>
      <c r="B496" s="3">
        <v>0.65849349537037039</v>
      </c>
      <c r="C496" s="4">
        <v>8.2240000000000002</v>
      </c>
      <c r="D496" s="4">
        <v>8.6E-3</v>
      </c>
      <c r="E496" s="4">
        <v>86.081772000000001</v>
      </c>
      <c r="F496" s="4">
        <v>455.3</v>
      </c>
      <c r="G496" s="4">
        <v>134.19999999999999</v>
      </c>
      <c r="H496" s="4">
        <v>0.4</v>
      </c>
      <c r="J496" s="4">
        <v>9.2200000000000006</v>
      </c>
      <c r="K496" s="4">
        <v>0.93610000000000004</v>
      </c>
      <c r="L496" s="4">
        <v>7.6984000000000004</v>
      </c>
      <c r="M496" s="4">
        <v>8.0999999999999996E-3</v>
      </c>
      <c r="N496" s="4">
        <v>426.22719999999998</v>
      </c>
      <c r="O496" s="4">
        <v>125.62609999999999</v>
      </c>
      <c r="P496" s="4">
        <v>551.9</v>
      </c>
      <c r="Q496" s="4">
        <v>369.32279999999997</v>
      </c>
      <c r="R496" s="4">
        <v>108.8541</v>
      </c>
      <c r="S496" s="4">
        <v>478.2</v>
      </c>
      <c r="T496" s="4">
        <v>0.4466</v>
      </c>
      <c r="W496" s="4">
        <v>0</v>
      </c>
      <c r="X496" s="4">
        <v>8.6336999999999993</v>
      </c>
      <c r="Y496" s="4">
        <v>11.9</v>
      </c>
      <c r="Z496" s="4">
        <v>808</v>
      </c>
      <c r="AA496" s="4">
        <v>824</v>
      </c>
      <c r="AB496" s="4">
        <v>845</v>
      </c>
      <c r="AC496" s="4">
        <v>32</v>
      </c>
      <c r="AD496" s="4">
        <v>17.93</v>
      </c>
      <c r="AE496" s="4">
        <v>0.41</v>
      </c>
      <c r="AF496" s="4">
        <v>957</v>
      </c>
      <c r="AG496" s="4">
        <v>10</v>
      </c>
      <c r="AH496" s="4">
        <v>27</v>
      </c>
      <c r="AI496" s="4">
        <v>31</v>
      </c>
      <c r="AJ496" s="4">
        <v>191</v>
      </c>
      <c r="AK496" s="4">
        <v>188.8</v>
      </c>
      <c r="AL496" s="4">
        <v>3.7</v>
      </c>
      <c r="AM496" s="4">
        <v>196</v>
      </c>
      <c r="AN496" s="4" t="s">
        <v>155</v>
      </c>
      <c r="AO496" s="4">
        <v>2</v>
      </c>
      <c r="AP496" s="5">
        <v>0.86684027777777783</v>
      </c>
      <c r="AQ496" s="4">
        <v>47.164099</v>
      </c>
      <c r="AR496" s="4">
        <v>-88.489624000000006</v>
      </c>
      <c r="AS496" s="4">
        <v>321.39999999999998</v>
      </c>
      <c r="AT496" s="4">
        <v>25.9</v>
      </c>
      <c r="AU496" s="4">
        <v>12</v>
      </c>
      <c r="AV496" s="4">
        <v>9</v>
      </c>
      <c r="AW496" s="4" t="s">
        <v>413</v>
      </c>
      <c r="AX496" s="4">
        <v>1.3</v>
      </c>
      <c r="AY496" s="4">
        <v>1.5354000000000001</v>
      </c>
      <c r="AZ496" s="4">
        <v>2.8</v>
      </c>
      <c r="BA496" s="4">
        <v>13.836</v>
      </c>
      <c r="BB496" s="4">
        <v>25.48</v>
      </c>
      <c r="BC496" s="4">
        <v>1.84</v>
      </c>
      <c r="BD496" s="4">
        <v>6.8250000000000002</v>
      </c>
      <c r="BE496" s="4">
        <v>3089.99</v>
      </c>
      <c r="BF496" s="4">
        <v>2.0590000000000002</v>
      </c>
      <c r="BG496" s="4">
        <v>17.916</v>
      </c>
      <c r="BH496" s="4">
        <v>5.28</v>
      </c>
      <c r="BI496" s="4">
        <v>23.196000000000002</v>
      </c>
      <c r="BJ496" s="4">
        <v>15.523999999999999</v>
      </c>
      <c r="BK496" s="4">
        <v>4.5759999999999996</v>
      </c>
      <c r="BL496" s="4">
        <v>20.099</v>
      </c>
      <c r="BM496" s="4">
        <v>5.7999999999999996E-3</v>
      </c>
      <c r="BQ496" s="4">
        <v>2519.7420000000002</v>
      </c>
      <c r="BR496" s="4">
        <v>0.173818</v>
      </c>
      <c r="BS496" s="4">
        <v>-5</v>
      </c>
      <c r="BT496" s="4">
        <v>1.082956</v>
      </c>
      <c r="BU496" s="4">
        <v>4.2476779999999996</v>
      </c>
      <c r="BV496" s="4">
        <v>21.875710999999999</v>
      </c>
    </row>
    <row r="497" spans="1:74" x14ac:dyDescent="0.25">
      <c r="A497" s="2">
        <v>42801</v>
      </c>
      <c r="B497" s="3">
        <v>0.65850506944444442</v>
      </c>
      <c r="C497" s="4">
        <v>8.5280000000000005</v>
      </c>
      <c r="D497" s="4">
        <v>6.8999999999999999E-3</v>
      </c>
      <c r="E497" s="4">
        <v>69.084219000000004</v>
      </c>
      <c r="F497" s="4">
        <v>429.9</v>
      </c>
      <c r="G497" s="4">
        <v>131.5</v>
      </c>
      <c r="H497" s="4">
        <v>4.5999999999999996</v>
      </c>
      <c r="J497" s="4">
        <v>9.3000000000000007</v>
      </c>
      <c r="K497" s="4">
        <v>0.93369999999999997</v>
      </c>
      <c r="L497" s="4">
        <v>7.9630999999999998</v>
      </c>
      <c r="M497" s="4">
        <v>6.4999999999999997E-3</v>
      </c>
      <c r="N497" s="4">
        <v>401.41500000000002</v>
      </c>
      <c r="O497" s="4">
        <v>122.75320000000001</v>
      </c>
      <c r="P497" s="4">
        <v>524.20000000000005</v>
      </c>
      <c r="Q497" s="4">
        <v>347.82319999999999</v>
      </c>
      <c r="R497" s="4">
        <v>106.3648</v>
      </c>
      <c r="S497" s="4">
        <v>454.2</v>
      </c>
      <c r="T497" s="4">
        <v>4.5713999999999997</v>
      </c>
      <c r="W497" s="4">
        <v>0</v>
      </c>
      <c r="X497" s="4">
        <v>8.6837999999999997</v>
      </c>
      <c r="Y497" s="4">
        <v>12</v>
      </c>
      <c r="Z497" s="4">
        <v>808</v>
      </c>
      <c r="AA497" s="4">
        <v>825</v>
      </c>
      <c r="AB497" s="4">
        <v>844</v>
      </c>
      <c r="AC497" s="4">
        <v>32</v>
      </c>
      <c r="AD497" s="4">
        <v>17.93</v>
      </c>
      <c r="AE497" s="4">
        <v>0.41</v>
      </c>
      <c r="AF497" s="4">
        <v>957</v>
      </c>
      <c r="AG497" s="4">
        <v>10</v>
      </c>
      <c r="AH497" s="4">
        <v>27</v>
      </c>
      <c r="AI497" s="4">
        <v>31</v>
      </c>
      <c r="AJ497" s="4">
        <v>191</v>
      </c>
      <c r="AK497" s="4">
        <v>189</v>
      </c>
      <c r="AL497" s="4">
        <v>3.7</v>
      </c>
      <c r="AM497" s="4">
        <v>196</v>
      </c>
      <c r="AN497" s="4" t="s">
        <v>155</v>
      </c>
      <c r="AO497" s="4">
        <v>2</v>
      </c>
      <c r="AP497" s="5">
        <v>0.86685185185185187</v>
      </c>
      <c r="AQ497" s="4">
        <v>47.164037999999998</v>
      </c>
      <c r="AR497" s="4">
        <v>-88.489750999999998</v>
      </c>
      <c r="AS497" s="4">
        <v>321.60000000000002</v>
      </c>
      <c r="AT497" s="4">
        <v>25.9</v>
      </c>
      <c r="AU497" s="4">
        <v>12</v>
      </c>
      <c r="AV497" s="4">
        <v>8</v>
      </c>
      <c r="AW497" s="4" t="s">
        <v>417</v>
      </c>
      <c r="AX497" s="4">
        <v>1.3708</v>
      </c>
      <c r="AY497" s="4">
        <v>1.7769999999999999</v>
      </c>
      <c r="AZ497" s="4">
        <v>2.9769999999999999</v>
      </c>
      <c r="BA497" s="4">
        <v>13.836</v>
      </c>
      <c r="BB497" s="4">
        <v>24.61</v>
      </c>
      <c r="BC497" s="4">
        <v>1.78</v>
      </c>
      <c r="BD497" s="4">
        <v>7.0960000000000001</v>
      </c>
      <c r="BE497" s="4">
        <v>3090.0309999999999</v>
      </c>
      <c r="BF497" s="4">
        <v>1.593</v>
      </c>
      <c r="BG497" s="4">
        <v>16.312000000000001</v>
      </c>
      <c r="BH497" s="4">
        <v>4.9880000000000004</v>
      </c>
      <c r="BI497" s="4">
        <v>21.3</v>
      </c>
      <c r="BJ497" s="4">
        <v>14.134</v>
      </c>
      <c r="BK497" s="4">
        <v>4.3220000000000001</v>
      </c>
      <c r="BL497" s="4">
        <v>18.457000000000001</v>
      </c>
      <c r="BM497" s="4">
        <v>5.7599999999999998E-2</v>
      </c>
      <c r="BQ497" s="4">
        <v>2450.134</v>
      </c>
      <c r="BR497" s="4">
        <v>0.18639600000000001</v>
      </c>
      <c r="BS497" s="4">
        <v>-5</v>
      </c>
      <c r="BT497" s="4">
        <v>1.0842830000000001</v>
      </c>
      <c r="BU497" s="4">
        <v>4.555053</v>
      </c>
      <c r="BV497" s="4">
        <v>21.902517</v>
      </c>
    </row>
    <row r="498" spans="1:74" x14ac:dyDescent="0.25">
      <c r="A498" s="2">
        <v>42801</v>
      </c>
      <c r="B498" s="3">
        <v>0.65851664351851846</v>
      </c>
      <c r="C498" s="4">
        <v>9.2200000000000006</v>
      </c>
      <c r="D498" s="4">
        <v>5.3E-3</v>
      </c>
      <c r="E498" s="4">
        <v>52.730989000000001</v>
      </c>
      <c r="F498" s="4">
        <v>424.3</v>
      </c>
      <c r="G498" s="4">
        <v>130.9</v>
      </c>
      <c r="H498" s="4">
        <v>0.6</v>
      </c>
      <c r="J498" s="4">
        <v>8.98</v>
      </c>
      <c r="K498" s="4">
        <v>0.9284</v>
      </c>
      <c r="L498" s="4">
        <v>8.5596999999999994</v>
      </c>
      <c r="M498" s="4">
        <v>4.8999999999999998E-3</v>
      </c>
      <c r="N498" s="4">
        <v>393.9357</v>
      </c>
      <c r="O498" s="4">
        <v>121.5686</v>
      </c>
      <c r="P498" s="4">
        <v>515.5</v>
      </c>
      <c r="Q498" s="4">
        <v>341.3424</v>
      </c>
      <c r="R498" s="4">
        <v>105.3383</v>
      </c>
      <c r="S498" s="4">
        <v>446.7</v>
      </c>
      <c r="T498" s="4">
        <v>0.57840000000000003</v>
      </c>
      <c r="W498" s="4">
        <v>0</v>
      </c>
      <c r="X498" s="4">
        <v>8.3408999999999995</v>
      </c>
      <c r="Y498" s="4">
        <v>11.9</v>
      </c>
      <c r="Z498" s="4">
        <v>810</v>
      </c>
      <c r="AA498" s="4">
        <v>826</v>
      </c>
      <c r="AB498" s="4">
        <v>846</v>
      </c>
      <c r="AC498" s="4">
        <v>32</v>
      </c>
      <c r="AD498" s="4">
        <v>17.93</v>
      </c>
      <c r="AE498" s="4">
        <v>0.41</v>
      </c>
      <c r="AF498" s="4">
        <v>957</v>
      </c>
      <c r="AG498" s="4">
        <v>10</v>
      </c>
      <c r="AH498" s="4">
        <v>27</v>
      </c>
      <c r="AI498" s="4">
        <v>31</v>
      </c>
      <c r="AJ498" s="4">
        <v>191</v>
      </c>
      <c r="AK498" s="4">
        <v>189</v>
      </c>
      <c r="AL498" s="4">
        <v>3.7</v>
      </c>
      <c r="AM498" s="4">
        <v>196</v>
      </c>
      <c r="AN498" s="4" t="s">
        <v>155</v>
      </c>
      <c r="AO498" s="4">
        <v>2</v>
      </c>
      <c r="AP498" s="5">
        <v>0.86686342592592591</v>
      </c>
      <c r="AQ498" s="4">
        <v>47.163972999999999</v>
      </c>
      <c r="AR498" s="4">
        <v>-88.489874999999998</v>
      </c>
      <c r="AS498" s="4">
        <v>321.7</v>
      </c>
      <c r="AT498" s="4">
        <v>26.1</v>
      </c>
      <c r="AU498" s="4">
        <v>12</v>
      </c>
      <c r="AV498" s="4">
        <v>8</v>
      </c>
      <c r="AW498" s="4" t="s">
        <v>417</v>
      </c>
      <c r="AX498" s="4">
        <v>1.5</v>
      </c>
      <c r="AY498" s="4">
        <v>2.1354000000000002</v>
      </c>
      <c r="AZ498" s="4">
        <v>3.2646000000000002</v>
      </c>
      <c r="BA498" s="4">
        <v>13.836</v>
      </c>
      <c r="BB498" s="4">
        <v>22.84</v>
      </c>
      <c r="BC498" s="4">
        <v>1.65</v>
      </c>
      <c r="BD498" s="4">
        <v>7.7119999999999997</v>
      </c>
      <c r="BE498" s="4">
        <v>3089.8449999999998</v>
      </c>
      <c r="BF498" s="4">
        <v>1.125</v>
      </c>
      <c r="BG498" s="4">
        <v>14.891999999999999</v>
      </c>
      <c r="BH498" s="4">
        <v>4.5960000000000001</v>
      </c>
      <c r="BI498" s="4">
        <v>19.486999999999998</v>
      </c>
      <c r="BJ498" s="4">
        <v>12.903</v>
      </c>
      <c r="BK498" s="4">
        <v>3.9820000000000002</v>
      </c>
      <c r="BL498" s="4">
        <v>16.885000000000002</v>
      </c>
      <c r="BM498" s="4">
        <v>6.7999999999999996E-3</v>
      </c>
      <c r="BQ498" s="4">
        <v>2189.2240000000002</v>
      </c>
      <c r="BR498" s="4">
        <v>0.167604</v>
      </c>
      <c r="BS498" s="4">
        <v>-5</v>
      </c>
      <c r="BT498" s="4">
        <v>1.0834779999999999</v>
      </c>
      <c r="BU498" s="4">
        <v>4.0958230000000002</v>
      </c>
      <c r="BV498" s="4">
        <v>21.886255999999999</v>
      </c>
    </row>
    <row r="499" spans="1:74" x14ac:dyDescent="0.25">
      <c r="A499" s="2">
        <v>42801</v>
      </c>
      <c r="B499" s="3">
        <v>0.65852821759259261</v>
      </c>
      <c r="C499" s="4">
        <v>9.8829999999999991</v>
      </c>
      <c r="D499" s="4">
        <v>5.7000000000000002E-3</v>
      </c>
      <c r="E499" s="4">
        <v>57.083333000000003</v>
      </c>
      <c r="F499" s="4">
        <v>440.7</v>
      </c>
      <c r="G499" s="4">
        <v>139.4</v>
      </c>
      <c r="H499" s="4">
        <v>0.9</v>
      </c>
      <c r="J499" s="4">
        <v>8.58</v>
      </c>
      <c r="K499" s="4">
        <v>0.92330000000000001</v>
      </c>
      <c r="L499" s="4">
        <v>9.1254000000000008</v>
      </c>
      <c r="M499" s="4">
        <v>5.3E-3</v>
      </c>
      <c r="N499" s="4">
        <v>406.95100000000002</v>
      </c>
      <c r="O499" s="4">
        <v>128.67439999999999</v>
      </c>
      <c r="P499" s="4">
        <v>535.6</v>
      </c>
      <c r="Q499" s="4">
        <v>352.62009999999998</v>
      </c>
      <c r="R499" s="4">
        <v>111.49550000000001</v>
      </c>
      <c r="S499" s="4">
        <v>464.1</v>
      </c>
      <c r="T499" s="4">
        <v>0.8528</v>
      </c>
      <c r="W499" s="4">
        <v>0</v>
      </c>
      <c r="X499" s="4">
        <v>7.9263000000000003</v>
      </c>
      <c r="Y499" s="4">
        <v>12</v>
      </c>
      <c r="Z499" s="4">
        <v>810</v>
      </c>
      <c r="AA499" s="4">
        <v>827</v>
      </c>
      <c r="AB499" s="4">
        <v>846</v>
      </c>
      <c r="AC499" s="4">
        <v>32</v>
      </c>
      <c r="AD499" s="4">
        <v>17.93</v>
      </c>
      <c r="AE499" s="4">
        <v>0.41</v>
      </c>
      <c r="AF499" s="4">
        <v>957</v>
      </c>
      <c r="AG499" s="4">
        <v>10</v>
      </c>
      <c r="AH499" s="4">
        <v>27</v>
      </c>
      <c r="AI499" s="4">
        <v>31</v>
      </c>
      <c r="AJ499" s="4">
        <v>191</v>
      </c>
      <c r="AK499" s="4">
        <v>189</v>
      </c>
      <c r="AL499" s="4">
        <v>3.8</v>
      </c>
      <c r="AM499" s="4">
        <v>196</v>
      </c>
      <c r="AN499" s="4" t="s">
        <v>155</v>
      </c>
      <c r="AO499" s="4">
        <v>2</v>
      </c>
      <c r="AP499" s="5">
        <v>0.86687499999999995</v>
      </c>
      <c r="AQ499" s="4">
        <v>47.163902999999998</v>
      </c>
      <c r="AR499" s="4">
        <v>-88.489997000000002</v>
      </c>
      <c r="AS499" s="4">
        <v>321.5</v>
      </c>
      <c r="AT499" s="4">
        <v>26.5</v>
      </c>
      <c r="AU499" s="4">
        <v>12</v>
      </c>
      <c r="AV499" s="4">
        <v>8</v>
      </c>
      <c r="AW499" s="4" t="s">
        <v>417</v>
      </c>
      <c r="AX499" s="4">
        <v>1.5708</v>
      </c>
      <c r="AY499" s="4">
        <v>2.3416000000000001</v>
      </c>
      <c r="AZ499" s="4">
        <v>3.3416000000000001</v>
      </c>
      <c r="BA499" s="4">
        <v>13.836</v>
      </c>
      <c r="BB499" s="4">
        <v>21.36</v>
      </c>
      <c r="BC499" s="4">
        <v>1.54</v>
      </c>
      <c r="BD499" s="4">
        <v>8.3010000000000002</v>
      </c>
      <c r="BE499" s="4">
        <v>3088.924</v>
      </c>
      <c r="BF499" s="4">
        <v>1.1359999999999999</v>
      </c>
      <c r="BG499" s="4">
        <v>14.426</v>
      </c>
      <c r="BH499" s="4">
        <v>4.5609999999999999</v>
      </c>
      <c r="BI499" s="4">
        <v>18.986999999999998</v>
      </c>
      <c r="BJ499" s="4">
        <v>12.5</v>
      </c>
      <c r="BK499" s="4">
        <v>3.952</v>
      </c>
      <c r="BL499" s="4">
        <v>16.452000000000002</v>
      </c>
      <c r="BM499" s="4">
        <v>9.4000000000000004E-3</v>
      </c>
      <c r="BQ499" s="4">
        <v>1950.8630000000001</v>
      </c>
      <c r="BR499" s="4">
        <v>0.207704</v>
      </c>
      <c r="BS499" s="4">
        <v>-5</v>
      </c>
      <c r="BT499" s="4">
        <v>1.0898490000000001</v>
      </c>
      <c r="BU499" s="4">
        <v>5.0757659999999998</v>
      </c>
      <c r="BV499" s="4">
        <v>22.014949999999999</v>
      </c>
    </row>
    <row r="500" spans="1:74" x14ac:dyDescent="0.25">
      <c r="A500" s="2">
        <v>42801</v>
      </c>
      <c r="B500" s="3">
        <v>0.65853979166666665</v>
      </c>
      <c r="C500" s="4">
        <v>10.327</v>
      </c>
      <c r="D500" s="4">
        <v>6.0000000000000001E-3</v>
      </c>
      <c r="E500" s="4">
        <v>60</v>
      </c>
      <c r="F500" s="4">
        <v>442.2</v>
      </c>
      <c r="G500" s="4">
        <v>139.19999999999999</v>
      </c>
      <c r="H500" s="4">
        <v>1.1000000000000001</v>
      </c>
      <c r="J500" s="4">
        <v>7.57</v>
      </c>
      <c r="K500" s="4">
        <v>0.91990000000000005</v>
      </c>
      <c r="L500" s="4">
        <v>9.5007000000000001</v>
      </c>
      <c r="M500" s="4">
        <v>5.4999999999999997E-3</v>
      </c>
      <c r="N500" s="4">
        <v>406.80029999999999</v>
      </c>
      <c r="O500" s="4">
        <v>128.0565</v>
      </c>
      <c r="P500" s="4">
        <v>534.9</v>
      </c>
      <c r="Q500" s="4">
        <v>352.4896</v>
      </c>
      <c r="R500" s="4">
        <v>110.9601</v>
      </c>
      <c r="S500" s="4">
        <v>463.4</v>
      </c>
      <c r="T500" s="4">
        <v>1.125</v>
      </c>
      <c r="W500" s="4">
        <v>0</v>
      </c>
      <c r="X500" s="4">
        <v>6.9653</v>
      </c>
      <c r="Y500" s="4">
        <v>12</v>
      </c>
      <c r="Z500" s="4">
        <v>810</v>
      </c>
      <c r="AA500" s="4">
        <v>826</v>
      </c>
      <c r="AB500" s="4">
        <v>846</v>
      </c>
      <c r="AC500" s="4">
        <v>32</v>
      </c>
      <c r="AD500" s="4">
        <v>17.93</v>
      </c>
      <c r="AE500" s="4">
        <v>0.41</v>
      </c>
      <c r="AF500" s="4">
        <v>957</v>
      </c>
      <c r="AG500" s="4">
        <v>10</v>
      </c>
      <c r="AH500" s="4">
        <v>27</v>
      </c>
      <c r="AI500" s="4">
        <v>31</v>
      </c>
      <c r="AJ500" s="4">
        <v>191</v>
      </c>
      <c r="AK500" s="4">
        <v>189</v>
      </c>
      <c r="AL500" s="4">
        <v>3.7</v>
      </c>
      <c r="AM500" s="4">
        <v>196</v>
      </c>
      <c r="AN500" s="4" t="s">
        <v>155</v>
      </c>
      <c r="AO500" s="4">
        <v>2</v>
      </c>
      <c r="AP500" s="5">
        <v>0.8668865740740741</v>
      </c>
      <c r="AQ500" s="4">
        <v>47.163837000000001</v>
      </c>
      <c r="AR500" s="4">
        <v>-88.490127999999999</v>
      </c>
      <c r="AS500" s="4">
        <v>321.10000000000002</v>
      </c>
      <c r="AT500" s="4">
        <v>26.8</v>
      </c>
      <c r="AU500" s="4">
        <v>12</v>
      </c>
      <c r="AV500" s="4">
        <v>8</v>
      </c>
      <c r="AW500" s="4" t="s">
        <v>417</v>
      </c>
      <c r="AX500" s="4">
        <v>1.7354000000000001</v>
      </c>
      <c r="AY500" s="4">
        <v>2.6354000000000002</v>
      </c>
      <c r="AZ500" s="4">
        <v>3.6354000000000002</v>
      </c>
      <c r="BA500" s="4">
        <v>13.836</v>
      </c>
      <c r="BB500" s="4">
        <v>20.48</v>
      </c>
      <c r="BC500" s="4">
        <v>1.48</v>
      </c>
      <c r="BD500" s="4">
        <v>8.702</v>
      </c>
      <c r="BE500" s="4">
        <v>3088.3719999999998</v>
      </c>
      <c r="BF500" s="4">
        <v>1.1419999999999999</v>
      </c>
      <c r="BG500" s="4">
        <v>13.848000000000001</v>
      </c>
      <c r="BH500" s="4">
        <v>4.359</v>
      </c>
      <c r="BI500" s="4">
        <v>18.207000000000001</v>
      </c>
      <c r="BJ500" s="4">
        <v>11.999000000000001</v>
      </c>
      <c r="BK500" s="4">
        <v>3.7770000000000001</v>
      </c>
      <c r="BL500" s="4">
        <v>15.776999999999999</v>
      </c>
      <c r="BM500" s="4">
        <v>1.1900000000000001E-2</v>
      </c>
      <c r="BQ500" s="4">
        <v>1646.3150000000001</v>
      </c>
      <c r="BR500" s="4">
        <v>0.21082400000000001</v>
      </c>
      <c r="BS500" s="4">
        <v>-5</v>
      </c>
      <c r="BT500" s="4">
        <v>1.0942829999999999</v>
      </c>
      <c r="BU500" s="4">
        <v>5.1520109999999999</v>
      </c>
      <c r="BV500" s="4">
        <v>22.104517000000001</v>
      </c>
    </row>
    <row r="501" spans="1:74" x14ac:dyDescent="0.25">
      <c r="A501" s="2">
        <v>42801</v>
      </c>
      <c r="B501" s="3">
        <v>0.6585513657407408</v>
      </c>
      <c r="C501" s="4">
        <v>11.26</v>
      </c>
      <c r="D501" s="4">
        <v>4.1999999999999997E-3</v>
      </c>
      <c r="E501" s="4">
        <v>42.398618999999997</v>
      </c>
      <c r="F501" s="4">
        <v>436.1</v>
      </c>
      <c r="G501" s="4">
        <v>139.30000000000001</v>
      </c>
      <c r="H501" s="4">
        <v>0</v>
      </c>
      <c r="J501" s="4">
        <v>6.88</v>
      </c>
      <c r="K501" s="4">
        <v>0.91300000000000003</v>
      </c>
      <c r="L501" s="4">
        <v>10.28</v>
      </c>
      <c r="M501" s="4">
        <v>3.8999999999999998E-3</v>
      </c>
      <c r="N501" s="4">
        <v>398.1361</v>
      </c>
      <c r="O501" s="4">
        <v>127.1782</v>
      </c>
      <c r="P501" s="4">
        <v>525.29999999999995</v>
      </c>
      <c r="Q501" s="4">
        <v>344.9821</v>
      </c>
      <c r="R501" s="4">
        <v>110.199</v>
      </c>
      <c r="S501" s="4">
        <v>455.2</v>
      </c>
      <c r="T501" s="4">
        <v>0</v>
      </c>
      <c r="W501" s="4">
        <v>0</v>
      </c>
      <c r="X501" s="4">
        <v>6.2808999999999999</v>
      </c>
      <c r="Y501" s="4">
        <v>11.9</v>
      </c>
      <c r="Z501" s="4">
        <v>812</v>
      </c>
      <c r="AA501" s="4">
        <v>827</v>
      </c>
      <c r="AB501" s="4">
        <v>848</v>
      </c>
      <c r="AC501" s="4">
        <v>32</v>
      </c>
      <c r="AD501" s="4">
        <v>17.93</v>
      </c>
      <c r="AE501" s="4">
        <v>0.41</v>
      </c>
      <c r="AF501" s="4">
        <v>957</v>
      </c>
      <c r="AG501" s="4">
        <v>10</v>
      </c>
      <c r="AH501" s="4">
        <v>27</v>
      </c>
      <c r="AI501" s="4">
        <v>31</v>
      </c>
      <c r="AJ501" s="4">
        <v>191</v>
      </c>
      <c r="AK501" s="4">
        <v>189</v>
      </c>
      <c r="AL501" s="4">
        <v>3.8</v>
      </c>
      <c r="AM501" s="4">
        <v>196</v>
      </c>
      <c r="AN501" s="4" t="s">
        <v>155</v>
      </c>
      <c r="AO501" s="4">
        <v>2</v>
      </c>
      <c r="AP501" s="5">
        <v>0.86689814814814825</v>
      </c>
      <c r="AQ501" s="4">
        <v>47.163783000000002</v>
      </c>
      <c r="AR501" s="4">
        <v>-88.490272000000004</v>
      </c>
      <c r="AS501" s="4">
        <v>320.89999999999998</v>
      </c>
      <c r="AT501" s="4">
        <v>26.9</v>
      </c>
      <c r="AU501" s="4">
        <v>12</v>
      </c>
      <c r="AV501" s="4">
        <v>8</v>
      </c>
      <c r="AW501" s="4" t="s">
        <v>417</v>
      </c>
      <c r="AX501" s="4">
        <v>1.8</v>
      </c>
      <c r="AY501" s="4">
        <v>2.7707999999999999</v>
      </c>
      <c r="AZ501" s="4">
        <v>3.7353999999999998</v>
      </c>
      <c r="BA501" s="4">
        <v>13.836</v>
      </c>
      <c r="BB501" s="4">
        <v>18.86</v>
      </c>
      <c r="BC501" s="4">
        <v>1.36</v>
      </c>
      <c r="BD501" s="4">
        <v>9.5310000000000006</v>
      </c>
      <c r="BE501" s="4">
        <v>3088.0569999999998</v>
      </c>
      <c r="BF501" s="4">
        <v>0.74</v>
      </c>
      <c r="BG501" s="4">
        <v>12.525</v>
      </c>
      <c r="BH501" s="4">
        <v>4.0010000000000003</v>
      </c>
      <c r="BI501" s="4">
        <v>16.524999999999999</v>
      </c>
      <c r="BJ501" s="4">
        <v>10.852</v>
      </c>
      <c r="BK501" s="4">
        <v>3.4670000000000001</v>
      </c>
      <c r="BL501" s="4">
        <v>14.319000000000001</v>
      </c>
      <c r="BM501" s="4">
        <v>0</v>
      </c>
      <c r="BQ501" s="4">
        <v>1371.8789999999999</v>
      </c>
      <c r="BR501" s="4">
        <v>0.25266</v>
      </c>
      <c r="BS501" s="4">
        <v>-5</v>
      </c>
      <c r="BT501" s="4">
        <v>1.0896729999999999</v>
      </c>
      <c r="BU501" s="4">
        <v>6.1743790000000001</v>
      </c>
      <c r="BV501" s="4">
        <v>22.011395</v>
      </c>
    </row>
    <row r="502" spans="1:74" x14ac:dyDescent="0.25">
      <c r="A502" s="2">
        <v>42801</v>
      </c>
      <c r="B502" s="3">
        <v>0.65856293981481484</v>
      </c>
      <c r="C502" s="4">
        <v>11.252000000000001</v>
      </c>
      <c r="D502" s="4">
        <v>1E-3</v>
      </c>
      <c r="E502" s="4">
        <v>10</v>
      </c>
      <c r="F502" s="4">
        <v>430.8</v>
      </c>
      <c r="G502" s="4">
        <v>139.30000000000001</v>
      </c>
      <c r="H502" s="4">
        <v>3</v>
      </c>
      <c r="J502" s="4">
        <v>5.82</v>
      </c>
      <c r="K502" s="4">
        <v>0.91310000000000002</v>
      </c>
      <c r="L502" s="4">
        <v>10.2735</v>
      </c>
      <c r="M502" s="4">
        <v>8.9999999999999998E-4</v>
      </c>
      <c r="N502" s="4">
        <v>393.35719999999998</v>
      </c>
      <c r="O502" s="4">
        <v>127.19159999999999</v>
      </c>
      <c r="P502" s="4">
        <v>520.5</v>
      </c>
      <c r="Q502" s="4">
        <v>340.84120000000001</v>
      </c>
      <c r="R502" s="4">
        <v>110.2106</v>
      </c>
      <c r="S502" s="4">
        <v>451.1</v>
      </c>
      <c r="T502" s="4">
        <v>3</v>
      </c>
      <c r="W502" s="4">
        <v>0</v>
      </c>
      <c r="X502" s="4">
        <v>5.3102</v>
      </c>
      <c r="Y502" s="4">
        <v>12</v>
      </c>
      <c r="Z502" s="4">
        <v>812</v>
      </c>
      <c r="AA502" s="4">
        <v>828</v>
      </c>
      <c r="AB502" s="4">
        <v>849</v>
      </c>
      <c r="AC502" s="4">
        <v>32</v>
      </c>
      <c r="AD502" s="4">
        <v>17.93</v>
      </c>
      <c r="AE502" s="4">
        <v>0.41</v>
      </c>
      <c r="AF502" s="4">
        <v>957</v>
      </c>
      <c r="AG502" s="4">
        <v>10</v>
      </c>
      <c r="AH502" s="4">
        <v>27</v>
      </c>
      <c r="AI502" s="4">
        <v>31</v>
      </c>
      <c r="AJ502" s="4">
        <v>191</v>
      </c>
      <c r="AK502" s="4">
        <v>189</v>
      </c>
      <c r="AL502" s="4">
        <v>3.8</v>
      </c>
      <c r="AM502" s="4">
        <v>196</v>
      </c>
      <c r="AN502" s="4" t="s">
        <v>155</v>
      </c>
      <c r="AO502" s="4">
        <v>2</v>
      </c>
      <c r="AP502" s="5">
        <v>0.86690972222222218</v>
      </c>
      <c r="AQ502" s="4">
        <v>47.163736</v>
      </c>
      <c r="AR502" s="4">
        <v>-88.490419000000003</v>
      </c>
      <c r="AS502" s="4">
        <v>320.8</v>
      </c>
      <c r="AT502" s="4">
        <v>27</v>
      </c>
      <c r="AU502" s="4">
        <v>12</v>
      </c>
      <c r="AV502" s="4">
        <v>8</v>
      </c>
      <c r="AW502" s="4" t="s">
        <v>417</v>
      </c>
      <c r="AX502" s="4">
        <v>1.8353999999999999</v>
      </c>
      <c r="AY502" s="4">
        <v>3.0415999999999999</v>
      </c>
      <c r="AZ502" s="4">
        <v>3.9416000000000002</v>
      </c>
      <c r="BA502" s="4">
        <v>13.836</v>
      </c>
      <c r="BB502" s="4">
        <v>18.88</v>
      </c>
      <c r="BC502" s="4">
        <v>1.36</v>
      </c>
      <c r="BD502" s="4">
        <v>9.52</v>
      </c>
      <c r="BE502" s="4">
        <v>3088.866</v>
      </c>
      <c r="BF502" s="4">
        <v>0.17499999999999999</v>
      </c>
      <c r="BG502" s="4">
        <v>12.385</v>
      </c>
      <c r="BH502" s="4">
        <v>4.0049999999999999</v>
      </c>
      <c r="BI502" s="4">
        <v>16.39</v>
      </c>
      <c r="BJ502" s="4">
        <v>10.731999999999999</v>
      </c>
      <c r="BK502" s="4">
        <v>3.47</v>
      </c>
      <c r="BL502" s="4">
        <v>14.202</v>
      </c>
      <c r="BM502" s="4">
        <v>2.93E-2</v>
      </c>
      <c r="BQ502" s="4">
        <v>1160.8900000000001</v>
      </c>
      <c r="BR502" s="4">
        <v>0.25407600000000002</v>
      </c>
      <c r="BS502" s="4">
        <v>-5</v>
      </c>
      <c r="BT502" s="4">
        <v>1.091801</v>
      </c>
      <c r="BU502" s="4">
        <v>6.2089809999999996</v>
      </c>
      <c r="BV502" s="4">
        <v>22.054383999999999</v>
      </c>
    </row>
    <row r="503" spans="1:74" x14ac:dyDescent="0.25">
      <c r="A503" s="2">
        <v>42801</v>
      </c>
      <c r="B503" s="3">
        <v>0.65857451388888888</v>
      </c>
      <c r="C503" s="4">
        <v>11.1</v>
      </c>
      <c r="D503" s="4">
        <v>1E-3</v>
      </c>
      <c r="E503" s="4">
        <v>10.133222</v>
      </c>
      <c r="F503" s="4">
        <v>418.5</v>
      </c>
      <c r="G503" s="4">
        <v>139.4</v>
      </c>
      <c r="H503" s="4">
        <v>0</v>
      </c>
      <c r="J503" s="4">
        <v>5.0999999999999996</v>
      </c>
      <c r="K503" s="4">
        <v>0.91420000000000001</v>
      </c>
      <c r="L503" s="4">
        <v>10.147399999999999</v>
      </c>
      <c r="M503" s="4">
        <v>8.9999999999999998E-4</v>
      </c>
      <c r="N503" s="4">
        <v>382.58839999999998</v>
      </c>
      <c r="O503" s="4">
        <v>127.4415</v>
      </c>
      <c r="P503" s="4">
        <v>510</v>
      </c>
      <c r="Q503" s="4">
        <v>331.51010000000002</v>
      </c>
      <c r="R503" s="4">
        <v>110.4271</v>
      </c>
      <c r="S503" s="4">
        <v>441.9</v>
      </c>
      <c r="T503" s="4">
        <v>0</v>
      </c>
      <c r="W503" s="4">
        <v>0</v>
      </c>
      <c r="X503" s="4">
        <v>4.6624999999999996</v>
      </c>
      <c r="Y503" s="4">
        <v>12</v>
      </c>
      <c r="Z503" s="4">
        <v>813</v>
      </c>
      <c r="AA503" s="4">
        <v>829</v>
      </c>
      <c r="AB503" s="4">
        <v>849</v>
      </c>
      <c r="AC503" s="4">
        <v>32</v>
      </c>
      <c r="AD503" s="4">
        <v>17.93</v>
      </c>
      <c r="AE503" s="4">
        <v>0.41</v>
      </c>
      <c r="AF503" s="4">
        <v>957</v>
      </c>
      <c r="AG503" s="4">
        <v>10</v>
      </c>
      <c r="AH503" s="4">
        <v>27</v>
      </c>
      <c r="AI503" s="4">
        <v>31</v>
      </c>
      <c r="AJ503" s="4">
        <v>191</v>
      </c>
      <c r="AK503" s="4">
        <v>189.8</v>
      </c>
      <c r="AL503" s="4">
        <v>3.8</v>
      </c>
      <c r="AM503" s="4">
        <v>196</v>
      </c>
      <c r="AN503" s="4" t="s">
        <v>155</v>
      </c>
      <c r="AO503" s="4">
        <v>2</v>
      </c>
      <c r="AP503" s="5">
        <v>0.86692129629629633</v>
      </c>
      <c r="AQ503" s="4">
        <v>47.163693000000002</v>
      </c>
      <c r="AR503" s="4">
        <v>-88.490572999999998</v>
      </c>
      <c r="AS503" s="4">
        <v>320.60000000000002</v>
      </c>
      <c r="AT503" s="4">
        <v>27.4</v>
      </c>
      <c r="AU503" s="4">
        <v>12</v>
      </c>
      <c r="AV503" s="4">
        <v>8</v>
      </c>
      <c r="AW503" s="4" t="s">
        <v>417</v>
      </c>
      <c r="AX503" s="4">
        <v>1.9</v>
      </c>
      <c r="AY503" s="4">
        <v>3.3708</v>
      </c>
      <c r="AZ503" s="4">
        <v>4.2354000000000003</v>
      </c>
      <c r="BA503" s="4">
        <v>13.836</v>
      </c>
      <c r="BB503" s="4">
        <v>19.13</v>
      </c>
      <c r="BC503" s="4">
        <v>1.38</v>
      </c>
      <c r="BD503" s="4">
        <v>9.3840000000000003</v>
      </c>
      <c r="BE503" s="4">
        <v>3089.098</v>
      </c>
      <c r="BF503" s="4">
        <v>0.17899999999999999</v>
      </c>
      <c r="BG503" s="4">
        <v>12.196999999999999</v>
      </c>
      <c r="BH503" s="4">
        <v>4.0629999999999997</v>
      </c>
      <c r="BI503" s="4">
        <v>16.260000000000002</v>
      </c>
      <c r="BJ503" s="4">
        <v>10.568</v>
      </c>
      <c r="BK503" s="4">
        <v>3.52</v>
      </c>
      <c r="BL503" s="4">
        <v>14.089</v>
      </c>
      <c r="BM503" s="4">
        <v>0</v>
      </c>
      <c r="BQ503" s="4">
        <v>1032.0360000000001</v>
      </c>
      <c r="BR503" s="4">
        <v>0.242392</v>
      </c>
      <c r="BS503" s="4">
        <v>-5</v>
      </c>
      <c r="BT503" s="4">
        <v>1.0891960000000001</v>
      </c>
      <c r="BU503" s="4">
        <v>5.9234640000000001</v>
      </c>
      <c r="BV503" s="4">
        <v>22.001763</v>
      </c>
    </row>
    <row r="504" spans="1:74" x14ac:dyDescent="0.25">
      <c r="A504" s="2">
        <v>42801</v>
      </c>
      <c r="B504" s="3">
        <v>0.65858608796296292</v>
      </c>
      <c r="C504" s="4">
        <v>10.760999999999999</v>
      </c>
      <c r="D504" s="4">
        <v>2.7000000000000001E-3</v>
      </c>
      <c r="E504" s="4">
        <v>26.786011999999999</v>
      </c>
      <c r="F504" s="4">
        <v>415.5</v>
      </c>
      <c r="G504" s="4">
        <v>139.5</v>
      </c>
      <c r="H504" s="4">
        <v>1.4</v>
      </c>
      <c r="J504" s="4">
        <v>5.0999999999999996</v>
      </c>
      <c r="K504" s="4">
        <v>0.91659999999999997</v>
      </c>
      <c r="L504" s="4">
        <v>9.8636999999999997</v>
      </c>
      <c r="M504" s="4">
        <v>2.5000000000000001E-3</v>
      </c>
      <c r="N504" s="4">
        <v>380.86259999999999</v>
      </c>
      <c r="O504" s="4">
        <v>127.9113</v>
      </c>
      <c r="P504" s="4">
        <v>508.8</v>
      </c>
      <c r="Q504" s="4">
        <v>330.0147</v>
      </c>
      <c r="R504" s="4">
        <v>110.8343</v>
      </c>
      <c r="S504" s="4">
        <v>440.8</v>
      </c>
      <c r="T504" s="4">
        <v>1.3764000000000001</v>
      </c>
      <c r="W504" s="4">
        <v>0</v>
      </c>
      <c r="X504" s="4">
        <v>4.6748000000000003</v>
      </c>
      <c r="Y504" s="4">
        <v>11.9</v>
      </c>
      <c r="Z504" s="4">
        <v>813</v>
      </c>
      <c r="AA504" s="4">
        <v>829</v>
      </c>
      <c r="AB504" s="4">
        <v>850</v>
      </c>
      <c r="AC504" s="4">
        <v>32</v>
      </c>
      <c r="AD504" s="4">
        <v>17.93</v>
      </c>
      <c r="AE504" s="4">
        <v>0.41</v>
      </c>
      <c r="AF504" s="4">
        <v>957</v>
      </c>
      <c r="AG504" s="4">
        <v>10</v>
      </c>
      <c r="AH504" s="4">
        <v>27</v>
      </c>
      <c r="AI504" s="4">
        <v>31</v>
      </c>
      <c r="AJ504" s="4">
        <v>191</v>
      </c>
      <c r="AK504" s="4">
        <v>189.2</v>
      </c>
      <c r="AL504" s="4">
        <v>3.6</v>
      </c>
      <c r="AM504" s="4">
        <v>196</v>
      </c>
      <c r="AN504" s="4" t="s">
        <v>155</v>
      </c>
      <c r="AO504" s="4">
        <v>2</v>
      </c>
      <c r="AP504" s="5">
        <v>0.86693287037037037</v>
      </c>
      <c r="AQ504" s="4">
        <v>47.163659000000003</v>
      </c>
      <c r="AR504" s="4">
        <v>-88.490735000000001</v>
      </c>
      <c r="AS504" s="4">
        <v>320.39999999999998</v>
      </c>
      <c r="AT504" s="4">
        <v>28.1</v>
      </c>
      <c r="AU504" s="4">
        <v>12</v>
      </c>
      <c r="AV504" s="4">
        <v>8</v>
      </c>
      <c r="AW504" s="4" t="s">
        <v>417</v>
      </c>
      <c r="AX504" s="4">
        <v>1.7584</v>
      </c>
      <c r="AY504" s="4">
        <v>3.1814</v>
      </c>
      <c r="AZ504" s="4">
        <v>3.8397999999999999</v>
      </c>
      <c r="BA504" s="4">
        <v>13.836</v>
      </c>
      <c r="BB504" s="4">
        <v>19.7</v>
      </c>
      <c r="BC504" s="4">
        <v>1.42</v>
      </c>
      <c r="BD504" s="4">
        <v>9.0939999999999994</v>
      </c>
      <c r="BE504" s="4">
        <v>3088.9160000000002</v>
      </c>
      <c r="BF504" s="4">
        <v>0.48899999999999999</v>
      </c>
      <c r="BG504" s="4">
        <v>12.49</v>
      </c>
      <c r="BH504" s="4">
        <v>4.1950000000000003</v>
      </c>
      <c r="BI504" s="4">
        <v>16.684999999999999</v>
      </c>
      <c r="BJ504" s="4">
        <v>10.823</v>
      </c>
      <c r="BK504" s="4">
        <v>3.6349999999999998</v>
      </c>
      <c r="BL504" s="4">
        <v>14.457000000000001</v>
      </c>
      <c r="BM504" s="4">
        <v>1.4E-2</v>
      </c>
      <c r="BQ504" s="4">
        <v>1064.4639999999999</v>
      </c>
      <c r="BR504" s="4">
        <v>0.27424500000000002</v>
      </c>
      <c r="BS504" s="4">
        <v>-5</v>
      </c>
      <c r="BT504" s="4">
        <v>1.084956</v>
      </c>
      <c r="BU504" s="4">
        <v>6.7018620000000002</v>
      </c>
      <c r="BV504" s="4">
        <v>21.916111000000001</v>
      </c>
    </row>
    <row r="505" spans="1:74" x14ac:dyDescent="0.25">
      <c r="A505" s="2">
        <v>42801</v>
      </c>
      <c r="B505" s="3">
        <v>0.65859766203703707</v>
      </c>
      <c r="C505" s="4">
        <v>10.308999999999999</v>
      </c>
      <c r="D505" s="4">
        <v>1E-3</v>
      </c>
      <c r="E505" s="4">
        <v>9.8249999999999993</v>
      </c>
      <c r="F505" s="4">
        <v>415.5</v>
      </c>
      <c r="G505" s="4">
        <v>144</v>
      </c>
      <c r="H505" s="4">
        <v>3.4</v>
      </c>
      <c r="J505" s="4">
        <v>5.21</v>
      </c>
      <c r="K505" s="4">
        <v>0.92010000000000003</v>
      </c>
      <c r="L505" s="4">
        <v>9.4850999999999992</v>
      </c>
      <c r="M505" s="4">
        <v>8.9999999999999998E-4</v>
      </c>
      <c r="N505" s="4">
        <v>382.33980000000003</v>
      </c>
      <c r="O505" s="4">
        <v>132.48330000000001</v>
      </c>
      <c r="P505" s="4">
        <v>514.79999999999995</v>
      </c>
      <c r="Q505" s="4">
        <v>331.29469999999998</v>
      </c>
      <c r="R505" s="4">
        <v>114.7958</v>
      </c>
      <c r="S505" s="4">
        <v>446.1</v>
      </c>
      <c r="T505" s="4">
        <v>3.3906999999999998</v>
      </c>
      <c r="W505" s="4">
        <v>0</v>
      </c>
      <c r="X505" s="4">
        <v>4.7895000000000003</v>
      </c>
      <c r="Y505" s="4">
        <v>12</v>
      </c>
      <c r="Z505" s="4">
        <v>813</v>
      </c>
      <c r="AA505" s="4">
        <v>829</v>
      </c>
      <c r="AB505" s="4">
        <v>850</v>
      </c>
      <c r="AC505" s="4">
        <v>32</v>
      </c>
      <c r="AD505" s="4">
        <v>17.93</v>
      </c>
      <c r="AE505" s="4">
        <v>0.41</v>
      </c>
      <c r="AF505" s="4">
        <v>957</v>
      </c>
      <c r="AG505" s="4">
        <v>10</v>
      </c>
      <c r="AH505" s="4">
        <v>27</v>
      </c>
      <c r="AI505" s="4">
        <v>31</v>
      </c>
      <c r="AJ505" s="4">
        <v>191</v>
      </c>
      <c r="AK505" s="4">
        <v>189</v>
      </c>
      <c r="AL505" s="4">
        <v>3.7</v>
      </c>
      <c r="AM505" s="4">
        <v>196</v>
      </c>
      <c r="AN505" s="4" t="s">
        <v>155</v>
      </c>
      <c r="AO505" s="4">
        <v>2</v>
      </c>
      <c r="AP505" s="5">
        <v>0.86694444444444441</v>
      </c>
      <c r="AQ505" s="4">
        <v>47.163623999999999</v>
      </c>
      <c r="AR505" s="4">
        <v>-88.490902000000006</v>
      </c>
      <c r="AS505" s="4">
        <v>320.39999999999998</v>
      </c>
      <c r="AT505" s="4">
        <v>29</v>
      </c>
      <c r="AU505" s="4">
        <v>12</v>
      </c>
      <c r="AV505" s="4">
        <v>8</v>
      </c>
      <c r="AW505" s="4" t="s">
        <v>417</v>
      </c>
      <c r="AX505" s="4">
        <v>1.5354000000000001</v>
      </c>
      <c r="AY505" s="4">
        <v>2.7061999999999999</v>
      </c>
      <c r="AZ505" s="4">
        <v>3.1061999999999999</v>
      </c>
      <c r="BA505" s="4">
        <v>13.836</v>
      </c>
      <c r="BB505" s="4">
        <v>20.53</v>
      </c>
      <c r="BC505" s="4">
        <v>1.48</v>
      </c>
      <c r="BD505" s="4">
        <v>8.6839999999999993</v>
      </c>
      <c r="BE505" s="4">
        <v>3089.8249999999998</v>
      </c>
      <c r="BF505" s="4">
        <v>0.187</v>
      </c>
      <c r="BG505" s="4">
        <v>13.042999999999999</v>
      </c>
      <c r="BH505" s="4">
        <v>4.5199999999999996</v>
      </c>
      <c r="BI505" s="4">
        <v>17.562999999999999</v>
      </c>
      <c r="BJ505" s="4">
        <v>11.302</v>
      </c>
      <c r="BK505" s="4">
        <v>3.9159999999999999</v>
      </c>
      <c r="BL505" s="4">
        <v>15.218</v>
      </c>
      <c r="BM505" s="4">
        <v>3.5900000000000001E-2</v>
      </c>
      <c r="BQ505" s="4">
        <v>1134.444</v>
      </c>
      <c r="BR505" s="4">
        <v>0.25227699999999997</v>
      </c>
      <c r="BS505" s="4">
        <v>-5</v>
      </c>
      <c r="BT505" s="4">
        <v>1.0855220000000001</v>
      </c>
      <c r="BU505" s="4">
        <v>6.165019</v>
      </c>
      <c r="BV505" s="4">
        <v>21.927544000000001</v>
      </c>
    </row>
    <row r="506" spans="1:74" x14ac:dyDescent="0.25">
      <c r="A506" s="2">
        <v>42801</v>
      </c>
      <c r="B506" s="3">
        <v>0.65860923611111111</v>
      </c>
      <c r="C506" s="4">
        <v>10.005000000000001</v>
      </c>
      <c r="D506" s="4">
        <v>1.5E-3</v>
      </c>
      <c r="E506" s="4">
        <v>15.213032999999999</v>
      </c>
      <c r="F506" s="4">
        <v>418.9</v>
      </c>
      <c r="G506" s="4">
        <v>155.9</v>
      </c>
      <c r="H506" s="4">
        <v>0</v>
      </c>
      <c r="J506" s="4">
        <v>5.83</v>
      </c>
      <c r="K506" s="4">
        <v>0.9224</v>
      </c>
      <c r="L506" s="4">
        <v>9.2281999999999993</v>
      </c>
      <c r="M506" s="4">
        <v>1.4E-3</v>
      </c>
      <c r="N506" s="4">
        <v>386.35550000000001</v>
      </c>
      <c r="O506" s="4">
        <v>143.8064</v>
      </c>
      <c r="P506" s="4">
        <v>530.20000000000005</v>
      </c>
      <c r="Q506" s="4">
        <v>335.1216</v>
      </c>
      <c r="R506" s="4">
        <v>124.73650000000001</v>
      </c>
      <c r="S506" s="4">
        <v>459.9</v>
      </c>
      <c r="T506" s="4">
        <v>0</v>
      </c>
      <c r="W506" s="4">
        <v>0</v>
      </c>
      <c r="X506" s="4">
        <v>5.3773999999999997</v>
      </c>
      <c r="Y506" s="4">
        <v>11.9</v>
      </c>
      <c r="Z506" s="4">
        <v>811</v>
      </c>
      <c r="AA506" s="4">
        <v>828</v>
      </c>
      <c r="AB506" s="4">
        <v>848</v>
      </c>
      <c r="AC506" s="4">
        <v>32.799999999999997</v>
      </c>
      <c r="AD506" s="4">
        <v>18.38</v>
      </c>
      <c r="AE506" s="4">
        <v>0.42</v>
      </c>
      <c r="AF506" s="4">
        <v>956</v>
      </c>
      <c r="AG506" s="4">
        <v>10</v>
      </c>
      <c r="AH506" s="4">
        <v>27</v>
      </c>
      <c r="AI506" s="4">
        <v>31</v>
      </c>
      <c r="AJ506" s="4">
        <v>191</v>
      </c>
      <c r="AK506" s="4">
        <v>189.8</v>
      </c>
      <c r="AL506" s="4">
        <v>3.8</v>
      </c>
      <c r="AM506" s="4">
        <v>196</v>
      </c>
      <c r="AN506" s="4" t="s">
        <v>155</v>
      </c>
      <c r="AO506" s="4">
        <v>2</v>
      </c>
      <c r="AP506" s="5">
        <v>0.86695601851851845</v>
      </c>
      <c r="AQ506" s="4">
        <v>47.163592999999999</v>
      </c>
      <c r="AR506" s="4">
        <v>-88.491078000000002</v>
      </c>
      <c r="AS506" s="4">
        <v>320.60000000000002</v>
      </c>
      <c r="AT506" s="4">
        <v>29.6</v>
      </c>
      <c r="AU506" s="4">
        <v>12</v>
      </c>
      <c r="AV506" s="4">
        <v>8</v>
      </c>
      <c r="AW506" s="4" t="s">
        <v>417</v>
      </c>
      <c r="AX506" s="4">
        <v>1.706094</v>
      </c>
      <c r="AY506" s="4">
        <v>2.2280720000000001</v>
      </c>
      <c r="AZ506" s="4">
        <v>3.3707289999999999</v>
      </c>
      <c r="BA506" s="4">
        <v>13.836</v>
      </c>
      <c r="BB506" s="4">
        <v>21.12</v>
      </c>
      <c r="BC506" s="4">
        <v>1.53</v>
      </c>
      <c r="BD506" s="4">
        <v>8.4160000000000004</v>
      </c>
      <c r="BE506" s="4">
        <v>3090.1219999999998</v>
      </c>
      <c r="BF506" s="4">
        <v>0.29899999999999999</v>
      </c>
      <c r="BG506" s="4">
        <v>13.548</v>
      </c>
      <c r="BH506" s="4">
        <v>5.0430000000000001</v>
      </c>
      <c r="BI506" s="4">
        <v>18.591000000000001</v>
      </c>
      <c r="BJ506" s="4">
        <v>11.752000000000001</v>
      </c>
      <c r="BK506" s="4">
        <v>4.3739999999999997</v>
      </c>
      <c r="BL506" s="4">
        <v>16.126000000000001</v>
      </c>
      <c r="BM506" s="4">
        <v>0</v>
      </c>
      <c r="BQ506" s="4">
        <v>1309.287</v>
      </c>
      <c r="BR506" s="4">
        <v>0.195579</v>
      </c>
      <c r="BS506" s="4">
        <v>-5</v>
      </c>
      <c r="BT506" s="4">
        <v>1.0882829999999999</v>
      </c>
      <c r="BU506" s="4">
        <v>4.7794619999999997</v>
      </c>
      <c r="BV506" s="4">
        <v>21.983317</v>
      </c>
    </row>
    <row r="507" spans="1:74" x14ac:dyDescent="0.25">
      <c r="A507" s="2">
        <v>42801</v>
      </c>
      <c r="B507" s="3">
        <v>0.65862081018518526</v>
      </c>
      <c r="C507" s="4">
        <v>10.281000000000001</v>
      </c>
      <c r="D507" s="4">
        <v>2.3E-3</v>
      </c>
      <c r="E507" s="4">
        <v>23.050847000000001</v>
      </c>
      <c r="F507" s="4">
        <v>423.9</v>
      </c>
      <c r="G507" s="4">
        <v>166.1</v>
      </c>
      <c r="H507" s="4">
        <v>2.5</v>
      </c>
      <c r="J507" s="4">
        <v>6.51</v>
      </c>
      <c r="K507" s="4">
        <v>0.92030000000000001</v>
      </c>
      <c r="L507" s="4">
        <v>9.4616000000000007</v>
      </c>
      <c r="M507" s="4">
        <v>2.0999999999999999E-3</v>
      </c>
      <c r="N507" s="4">
        <v>390.07380000000001</v>
      </c>
      <c r="O507" s="4">
        <v>152.88839999999999</v>
      </c>
      <c r="P507" s="4">
        <v>543</v>
      </c>
      <c r="Q507" s="4">
        <v>338.44549999999998</v>
      </c>
      <c r="R507" s="4">
        <v>132.65280000000001</v>
      </c>
      <c r="S507" s="4">
        <v>471.1</v>
      </c>
      <c r="T507" s="4">
        <v>2.4937999999999998</v>
      </c>
      <c r="W507" s="4">
        <v>0</v>
      </c>
      <c r="X507" s="4">
        <v>5.9874999999999998</v>
      </c>
      <c r="Y507" s="4">
        <v>12</v>
      </c>
      <c r="Z507" s="4">
        <v>811</v>
      </c>
      <c r="AA507" s="4">
        <v>828</v>
      </c>
      <c r="AB507" s="4">
        <v>848</v>
      </c>
      <c r="AC507" s="4">
        <v>33</v>
      </c>
      <c r="AD507" s="4">
        <v>18.5</v>
      </c>
      <c r="AE507" s="4">
        <v>0.42</v>
      </c>
      <c r="AF507" s="4">
        <v>957</v>
      </c>
      <c r="AG507" s="4">
        <v>10</v>
      </c>
      <c r="AH507" s="4">
        <v>27</v>
      </c>
      <c r="AI507" s="4">
        <v>31</v>
      </c>
      <c r="AJ507" s="4">
        <v>191</v>
      </c>
      <c r="AK507" s="4">
        <v>190</v>
      </c>
      <c r="AL507" s="4">
        <v>3.9</v>
      </c>
      <c r="AM507" s="4">
        <v>196</v>
      </c>
      <c r="AN507" s="4" t="s">
        <v>155</v>
      </c>
      <c r="AO507" s="4">
        <v>2</v>
      </c>
      <c r="AP507" s="5">
        <v>0.8669675925925926</v>
      </c>
      <c r="AQ507" s="4">
        <v>47.163556</v>
      </c>
      <c r="AR507" s="4">
        <v>-88.491254999999995</v>
      </c>
      <c r="AS507" s="4">
        <v>320.5</v>
      </c>
      <c r="AT507" s="4">
        <v>30.3</v>
      </c>
      <c r="AU507" s="4">
        <v>12</v>
      </c>
      <c r="AV507" s="4">
        <v>8</v>
      </c>
      <c r="AW507" s="4" t="s">
        <v>417</v>
      </c>
      <c r="AX507" s="4">
        <v>1.9</v>
      </c>
      <c r="AY507" s="4">
        <v>1.1413409999999999</v>
      </c>
      <c r="AZ507" s="4">
        <v>3.5353349999999999</v>
      </c>
      <c r="BA507" s="4">
        <v>13.836</v>
      </c>
      <c r="BB507" s="4">
        <v>20.58</v>
      </c>
      <c r="BC507" s="4">
        <v>1.49</v>
      </c>
      <c r="BD507" s="4">
        <v>8.6620000000000008</v>
      </c>
      <c r="BE507" s="4">
        <v>3089.4850000000001</v>
      </c>
      <c r="BF507" s="4">
        <v>0.441</v>
      </c>
      <c r="BG507" s="4">
        <v>13.337999999999999</v>
      </c>
      <c r="BH507" s="4">
        <v>5.2279999999999998</v>
      </c>
      <c r="BI507" s="4">
        <v>18.565999999999999</v>
      </c>
      <c r="BJ507" s="4">
        <v>11.573</v>
      </c>
      <c r="BK507" s="4">
        <v>4.5359999999999996</v>
      </c>
      <c r="BL507" s="4">
        <v>16.109000000000002</v>
      </c>
      <c r="BM507" s="4">
        <v>2.6499999999999999E-2</v>
      </c>
      <c r="BQ507" s="4">
        <v>1421.5519999999999</v>
      </c>
      <c r="BR507" s="4">
        <v>0.20915700000000001</v>
      </c>
      <c r="BS507" s="4">
        <v>-5</v>
      </c>
      <c r="BT507" s="4">
        <v>1.090522</v>
      </c>
      <c r="BU507" s="4">
        <v>5.1112739999999999</v>
      </c>
      <c r="BV507" s="4">
        <v>22.028544</v>
      </c>
    </row>
    <row r="508" spans="1:74" x14ac:dyDescent="0.25">
      <c r="A508" s="2">
        <v>42801</v>
      </c>
      <c r="B508" s="3">
        <v>0.6586323842592593</v>
      </c>
      <c r="C508" s="4">
        <v>10.332000000000001</v>
      </c>
      <c r="D508" s="4">
        <v>2.0999999999999999E-3</v>
      </c>
      <c r="E508" s="4">
        <v>21.414391999999999</v>
      </c>
      <c r="F508" s="4">
        <v>427.6</v>
      </c>
      <c r="G508" s="4">
        <v>163.80000000000001</v>
      </c>
      <c r="H508" s="4">
        <v>-0.6</v>
      </c>
      <c r="J508" s="4">
        <v>6.6</v>
      </c>
      <c r="K508" s="4">
        <v>0.91979999999999995</v>
      </c>
      <c r="L508" s="4">
        <v>9.5038</v>
      </c>
      <c r="M508" s="4">
        <v>2E-3</v>
      </c>
      <c r="N508" s="4">
        <v>393.33859999999999</v>
      </c>
      <c r="O508" s="4">
        <v>150.70480000000001</v>
      </c>
      <c r="P508" s="4">
        <v>544</v>
      </c>
      <c r="Q508" s="4">
        <v>341.28629999999998</v>
      </c>
      <c r="R508" s="4">
        <v>130.76130000000001</v>
      </c>
      <c r="S508" s="4">
        <v>472</v>
      </c>
      <c r="T508" s="4">
        <v>0</v>
      </c>
      <c r="W508" s="4">
        <v>0</v>
      </c>
      <c r="X508" s="4">
        <v>6.0707000000000004</v>
      </c>
      <c r="Y508" s="4">
        <v>11.9</v>
      </c>
      <c r="Z508" s="4">
        <v>811</v>
      </c>
      <c r="AA508" s="4">
        <v>828</v>
      </c>
      <c r="AB508" s="4">
        <v>847</v>
      </c>
      <c r="AC508" s="4">
        <v>33</v>
      </c>
      <c r="AD508" s="4">
        <v>18.510000000000002</v>
      </c>
      <c r="AE508" s="4">
        <v>0.43</v>
      </c>
      <c r="AF508" s="4">
        <v>956</v>
      </c>
      <c r="AG508" s="4">
        <v>10</v>
      </c>
      <c r="AH508" s="4">
        <v>27.760999999999999</v>
      </c>
      <c r="AI508" s="4">
        <v>31</v>
      </c>
      <c r="AJ508" s="4">
        <v>191</v>
      </c>
      <c r="AK508" s="4">
        <v>189.2</v>
      </c>
      <c r="AL508" s="4">
        <v>3.7</v>
      </c>
      <c r="AM508" s="4">
        <v>196</v>
      </c>
      <c r="AN508" s="4" t="s">
        <v>155</v>
      </c>
      <c r="AO508" s="4">
        <v>2</v>
      </c>
      <c r="AP508" s="5">
        <v>0.86697916666666675</v>
      </c>
      <c r="AQ508" s="4">
        <v>47.163505000000001</v>
      </c>
      <c r="AR508" s="4">
        <v>-88.491421000000003</v>
      </c>
      <c r="AS508" s="4">
        <v>320.2</v>
      </c>
      <c r="AT508" s="4">
        <v>30.5</v>
      </c>
      <c r="AU508" s="4">
        <v>12</v>
      </c>
      <c r="AV508" s="4">
        <v>8</v>
      </c>
      <c r="AW508" s="4" t="s">
        <v>417</v>
      </c>
      <c r="AX508" s="4">
        <v>1.9354</v>
      </c>
      <c r="AY508" s="4">
        <v>1.5062</v>
      </c>
      <c r="AZ508" s="4">
        <v>3.6707999999999998</v>
      </c>
      <c r="BA508" s="4">
        <v>13.836</v>
      </c>
      <c r="BB508" s="4">
        <v>20.48</v>
      </c>
      <c r="BC508" s="4">
        <v>1.48</v>
      </c>
      <c r="BD508" s="4">
        <v>8.718</v>
      </c>
      <c r="BE508" s="4">
        <v>3089.5610000000001</v>
      </c>
      <c r="BF508" s="4">
        <v>0.40799999999999997</v>
      </c>
      <c r="BG508" s="4">
        <v>13.391</v>
      </c>
      <c r="BH508" s="4">
        <v>5.1310000000000002</v>
      </c>
      <c r="BI508" s="4">
        <v>18.521000000000001</v>
      </c>
      <c r="BJ508" s="4">
        <v>11.619</v>
      </c>
      <c r="BK508" s="4">
        <v>4.452</v>
      </c>
      <c r="BL508" s="4">
        <v>16.07</v>
      </c>
      <c r="BM508" s="4">
        <v>0</v>
      </c>
      <c r="BQ508" s="4">
        <v>1434.952</v>
      </c>
      <c r="BR508" s="4">
        <v>0.21723899999999999</v>
      </c>
      <c r="BS508" s="4">
        <v>-5</v>
      </c>
      <c r="BT508" s="4">
        <v>1.0879559999999999</v>
      </c>
      <c r="BU508" s="4">
        <v>5.3087780000000002</v>
      </c>
      <c r="BV508" s="4">
        <v>21.976711000000002</v>
      </c>
    </row>
    <row r="509" spans="1:74" x14ac:dyDescent="0.25">
      <c r="A509" s="2">
        <v>42801</v>
      </c>
      <c r="B509" s="3">
        <v>0.65864395833333333</v>
      </c>
      <c r="C509" s="4">
        <v>10.87</v>
      </c>
      <c r="D509" s="4">
        <v>6.8999999999999999E-3</v>
      </c>
      <c r="E509" s="4">
        <v>69.292929000000001</v>
      </c>
      <c r="F509" s="4">
        <v>429.4</v>
      </c>
      <c r="G509" s="4">
        <v>154.1</v>
      </c>
      <c r="H509" s="4">
        <v>-1.1000000000000001</v>
      </c>
      <c r="J509" s="4">
        <v>6.49</v>
      </c>
      <c r="K509" s="4">
        <v>0.91569999999999996</v>
      </c>
      <c r="L509" s="4">
        <v>9.9537999999999993</v>
      </c>
      <c r="M509" s="4">
        <v>6.3E-3</v>
      </c>
      <c r="N509" s="4">
        <v>393.1918</v>
      </c>
      <c r="O509" s="4">
        <v>141.12909999999999</v>
      </c>
      <c r="P509" s="4">
        <v>534.29999999999995</v>
      </c>
      <c r="Q509" s="4">
        <v>341.1626</v>
      </c>
      <c r="R509" s="4">
        <v>122.4542</v>
      </c>
      <c r="S509" s="4">
        <v>463.6</v>
      </c>
      <c r="T509" s="4">
        <v>0</v>
      </c>
      <c r="W509" s="4">
        <v>0</v>
      </c>
      <c r="X509" s="4">
        <v>5.9467999999999996</v>
      </c>
      <c r="Y509" s="4">
        <v>11.9</v>
      </c>
      <c r="Z509" s="4">
        <v>812</v>
      </c>
      <c r="AA509" s="4">
        <v>830</v>
      </c>
      <c r="AB509" s="4">
        <v>849</v>
      </c>
      <c r="AC509" s="4">
        <v>33</v>
      </c>
      <c r="AD509" s="4">
        <v>18.52</v>
      </c>
      <c r="AE509" s="4">
        <v>0.43</v>
      </c>
      <c r="AF509" s="4">
        <v>956</v>
      </c>
      <c r="AG509" s="4">
        <v>10</v>
      </c>
      <c r="AH509" s="4">
        <v>27.239000000000001</v>
      </c>
      <c r="AI509" s="4">
        <v>31</v>
      </c>
      <c r="AJ509" s="4">
        <v>191</v>
      </c>
      <c r="AK509" s="4">
        <v>189</v>
      </c>
      <c r="AL509" s="4">
        <v>3.6</v>
      </c>
      <c r="AM509" s="4">
        <v>196</v>
      </c>
      <c r="AN509" s="4" t="s">
        <v>155</v>
      </c>
      <c r="AO509" s="4">
        <v>2</v>
      </c>
      <c r="AP509" s="5">
        <v>0.86699074074074067</v>
      </c>
      <c r="AQ509" s="4">
        <v>47.163440000000001</v>
      </c>
      <c r="AR509" s="4">
        <v>-88.491563999999997</v>
      </c>
      <c r="AS509" s="4">
        <v>320.10000000000002</v>
      </c>
      <c r="AT509" s="4">
        <v>28.7</v>
      </c>
      <c r="AU509" s="4">
        <v>12</v>
      </c>
      <c r="AV509" s="4">
        <v>8</v>
      </c>
      <c r="AW509" s="4" t="s">
        <v>417</v>
      </c>
      <c r="AX509" s="4">
        <v>1.823</v>
      </c>
      <c r="AY509" s="4">
        <v>1.7354000000000001</v>
      </c>
      <c r="AZ509" s="4">
        <v>3.5167999999999999</v>
      </c>
      <c r="BA509" s="4">
        <v>13.836</v>
      </c>
      <c r="BB509" s="4">
        <v>19.5</v>
      </c>
      <c r="BC509" s="4">
        <v>1.41</v>
      </c>
      <c r="BD509" s="4">
        <v>9.2080000000000002</v>
      </c>
      <c r="BE509" s="4">
        <v>3087.64</v>
      </c>
      <c r="BF509" s="4">
        <v>1.2529999999999999</v>
      </c>
      <c r="BG509" s="4">
        <v>12.773</v>
      </c>
      <c r="BH509" s="4">
        <v>4.585</v>
      </c>
      <c r="BI509" s="4">
        <v>17.356999999999999</v>
      </c>
      <c r="BJ509" s="4">
        <v>11.082000000000001</v>
      </c>
      <c r="BK509" s="4">
        <v>3.9780000000000002</v>
      </c>
      <c r="BL509" s="4">
        <v>15.06</v>
      </c>
      <c r="BM509" s="4">
        <v>0</v>
      </c>
      <c r="BQ509" s="4">
        <v>1341.288</v>
      </c>
      <c r="BR509" s="4">
        <v>0.207868</v>
      </c>
      <c r="BS509" s="4">
        <v>-5</v>
      </c>
      <c r="BT509" s="4">
        <v>1.086239</v>
      </c>
      <c r="BU509" s="4">
        <v>5.0797749999999997</v>
      </c>
      <c r="BV509" s="4">
        <v>21.942028000000001</v>
      </c>
    </row>
    <row r="510" spans="1:74" x14ac:dyDescent="0.25">
      <c r="A510" s="2">
        <v>42801</v>
      </c>
      <c r="B510" s="3">
        <v>0.65865553240740737</v>
      </c>
      <c r="C510" s="4">
        <v>11.294</v>
      </c>
      <c r="D510" s="4">
        <v>3.5999999999999999E-3</v>
      </c>
      <c r="E510" s="4">
        <v>35.622895999999997</v>
      </c>
      <c r="F510" s="4">
        <v>425</v>
      </c>
      <c r="G510" s="4">
        <v>154.19999999999999</v>
      </c>
      <c r="H510" s="4">
        <v>3.4</v>
      </c>
      <c r="J510" s="4">
        <v>6.03</v>
      </c>
      <c r="K510" s="4">
        <v>0.91259999999999997</v>
      </c>
      <c r="L510" s="4">
        <v>10.307</v>
      </c>
      <c r="M510" s="4">
        <v>3.3E-3</v>
      </c>
      <c r="N510" s="4">
        <v>387.88569999999999</v>
      </c>
      <c r="O510" s="4">
        <v>140.69990000000001</v>
      </c>
      <c r="P510" s="4">
        <v>528.6</v>
      </c>
      <c r="Q510" s="4">
        <v>336.54700000000003</v>
      </c>
      <c r="R510" s="4">
        <v>122.0775</v>
      </c>
      <c r="S510" s="4">
        <v>458.6</v>
      </c>
      <c r="T510" s="4">
        <v>3.4378000000000002</v>
      </c>
      <c r="W510" s="4">
        <v>0</v>
      </c>
      <c r="X510" s="4">
        <v>5.4992999999999999</v>
      </c>
      <c r="Y510" s="4">
        <v>12</v>
      </c>
      <c r="Z510" s="4">
        <v>812</v>
      </c>
      <c r="AA510" s="4">
        <v>830</v>
      </c>
      <c r="AB510" s="4">
        <v>848</v>
      </c>
      <c r="AC510" s="4">
        <v>33</v>
      </c>
      <c r="AD510" s="4">
        <v>18.5</v>
      </c>
      <c r="AE510" s="4">
        <v>0.42</v>
      </c>
      <c r="AF510" s="4">
        <v>957</v>
      </c>
      <c r="AG510" s="4">
        <v>10</v>
      </c>
      <c r="AH510" s="4">
        <v>27.760999999999999</v>
      </c>
      <c r="AI510" s="4">
        <v>31</v>
      </c>
      <c r="AJ510" s="4">
        <v>191</v>
      </c>
      <c r="AK510" s="4">
        <v>189.8</v>
      </c>
      <c r="AL510" s="4">
        <v>3.7</v>
      </c>
      <c r="AM510" s="4">
        <v>195.7</v>
      </c>
      <c r="AN510" s="4" t="s">
        <v>155</v>
      </c>
      <c r="AO510" s="4">
        <v>2</v>
      </c>
      <c r="AP510" s="5">
        <v>0.86700231481481482</v>
      </c>
      <c r="AQ510" s="4">
        <v>47.163373999999997</v>
      </c>
      <c r="AR510" s="4">
        <v>-88.491692</v>
      </c>
      <c r="AS510" s="4">
        <v>320</v>
      </c>
      <c r="AT510" s="4">
        <v>27</v>
      </c>
      <c r="AU510" s="4">
        <v>12</v>
      </c>
      <c r="AV510" s="4">
        <v>8</v>
      </c>
      <c r="AW510" s="4" t="s">
        <v>417</v>
      </c>
      <c r="AX510" s="4">
        <v>1.323</v>
      </c>
      <c r="AY510" s="4">
        <v>1.8</v>
      </c>
      <c r="AZ510" s="4">
        <v>2.7522000000000002</v>
      </c>
      <c r="BA510" s="4">
        <v>13.836</v>
      </c>
      <c r="BB510" s="4">
        <v>18.809999999999999</v>
      </c>
      <c r="BC510" s="4">
        <v>1.36</v>
      </c>
      <c r="BD510" s="4">
        <v>9.5809999999999995</v>
      </c>
      <c r="BE510" s="4">
        <v>3088.11</v>
      </c>
      <c r="BF510" s="4">
        <v>0.62</v>
      </c>
      <c r="BG510" s="4">
        <v>12.17</v>
      </c>
      <c r="BH510" s="4">
        <v>4.415</v>
      </c>
      <c r="BI510" s="4">
        <v>16.585000000000001</v>
      </c>
      <c r="BJ510" s="4">
        <v>10.558999999999999</v>
      </c>
      <c r="BK510" s="4">
        <v>3.83</v>
      </c>
      <c r="BL510" s="4">
        <v>14.39</v>
      </c>
      <c r="BM510" s="4">
        <v>3.3500000000000002E-2</v>
      </c>
      <c r="BQ510" s="4">
        <v>1198.0319999999999</v>
      </c>
      <c r="BR510" s="4">
        <v>0.167711</v>
      </c>
      <c r="BS510" s="4">
        <v>-5</v>
      </c>
      <c r="BT510" s="4">
        <v>1.0898049999999999</v>
      </c>
      <c r="BU510" s="4">
        <v>4.0984379999999998</v>
      </c>
      <c r="BV510" s="4">
        <v>22.014061000000002</v>
      </c>
    </row>
    <row r="511" spans="1:74" x14ac:dyDescent="0.25">
      <c r="A511" s="2">
        <v>42801</v>
      </c>
      <c r="B511" s="3">
        <v>0.65866710648148141</v>
      </c>
      <c r="C511" s="4">
        <v>11.438000000000001</v>
      </c>
      <c r="D511" s="4">
        <v>3.7000000000000002E-3</v>
      </c>
      <c r="E511" s="4">
        <v>36.930115999999998</v>
      </c>
      <c r="F511" s="4">
        <v>417.5</v>
      </c>
      <c r="G511" s="4">
        <v>151.1</v>
      </c>
      <c r="H511" s="4">
        <v>-0.5</v>
      </c>
      <c r="J511" s="4">
        <v>5.26</v>
      </c>
      <c r="K511" s="4">
        <v>0.91159999999999997</v>
      </c>
      <c r="L511" s="4">
        <v>10.4267</v>
      </c>
      <c r="M511" s="4">
        <v>3.3999999999999998E-3</v>
      </c>
      <c r="N511" s="4">
        <v>380.62439999999998</v>
      </c>
      <c r="O511" s="4">
        <v>137.7397</v>
      </c>
      <c r="P511" s="4">
        <v>518.4</v>
      </c>
      <c r="Q511" s="4">
        <v>330.2432</v>
      </c>
      <c r="R511" s="4">
        <v>119.5078</v>
      </c>
      <c r="S511" s="4">
        <v>449.8</v>
      </c>
      <c r="T511" s="4">
        <v>0</v>
      </c>
      <c r="W511" s="4">
        <v>0</v>
      </c>
      <c r="X511" s="4">
        <v>4.7969999999999997</v>
      </c>
      <c r="Y511" s="4">
        <v>11.9</v>
      </c>
      <c r="Z511" s="4">
        <v>812</v>
      </c>
      <c r="AA511" s="4">
        <v>829</v>
      </c>
      <c r="AB511" s="4">
        <v>849</v>
      </c>
      <c r="AC511" s="4">
        <v>33</v>
      </c>
      <c r="AD511" s="4">
        <v>18.5</v>
      </c>
      <c r="AE511" s="4">
        <v>0.42</v>
      </c>
      <c r="AF511" s="4">
        <v>957</v>
      </c>
      <c r="AG511" s="4">
        <v>10</v>
      </c>
      <c r="AH511" s="4">
        <v>28</v>
      </c>
      <c r="AI511" s="4">
        <v>31</v>
      </c>
      <c r="AJ511" s="4">
        <v>191</v>
      </c>
      <c r="AK511" s="4">
        <v>190</v>
      </c>
      <c r="AL511" s="4">
        <v>3.9</v>
      </c>
      <c r="AM511" s="4">
        <v>195.3</v>
      </c>
      <c r="AN511" s="4" t="s">
        <v>155</v>
      </c>
      <c r="AO511" s="4">
        <v>2</v>
      </c>
      <c r="AP511" s="5">
        <v>0.86701388888888886</v>
      </c>
      <c r="AQ511" s="4">
        <v>47.163286999999997</v>
      </c>
      <c r="AR511" s="4">
        <v>-88.491808000000006</v>
      </c>
      <c r="AS511" s="4">
        <v>319.8</v>
      </c>
      <c r="AT511" s="4">
        <v>29.2</v>
      </c>
      <c r="AU511" s="4">
        <v>12</v>
      </c>
      <c r="AV511" s="4">
        <v>8</v>
      </c>
      <c r="AW511" s="4" t="s">
        <v>417</v>
      </c>
      <c r="AX511" s="4">
        <v>1.0354000000000001</v>
      </c>
      <c r="AY511" s="4">
        <v>1.8708</v>
      </c>
      <c r="AZ511" s="4">
        <v>2.3708</v>
      </c>
      <c r="BA511" s="4">
        <v>13.836</v>
      </c>
      <c r="BB511" s="4">
        <v>18.579999999999998</v>
      </c>
      <c r="BC511" s="4">
        <v>1.34</v>
      </c>
      <c r="BD511" s="4">
        <v>9.6999999999999993</v>
      </c>
      <c r="BE511" s="4">
        <v>3088.0529999999999</v>
      </c>
      <c r="BF511" s="4">
        <v>0.63500000000000001</v>
      </c>
      <c r="BG511" s="4">
        <v>11.805</v>
      </c>
      <c r="BH511" s="4">
        <v>4.2720000000000002</v>
      </c>
      <c r="BI511" s="4">
        <v>16.077000000000002</v>
      </c>
      <c r="BJ511" s="4">
        <v>10.243</v>
      </c>
      <c r="BK511" s="4">
        <v>3.7069999999999999</v>
      </c>
      <c r="BL511" s="4">
        <v>13.949</v>
      </c>
      <c r="BM511" s="4">
        <v>0</v>
      </c>
      <c r="BQ511" s="4">
        <v>1033.0150000000001</v>
      </c>
      <c r="BR511" s="4">
        <v>0.18567900000000001</v>
      </c>
      <c r="BS511" s="4">
        <v>-5</v>
      </c>
      <c r="BT511" s="4">
        <v>1.0871949999999999</v>
      </c>
      <c r="BU511" s="4">
        <v>4.5375310000000004</v>
      </c>
      <c r="BV511" s="4">
        <v>21.961338999999999</v>
      </c>
    </row>
    <row r="512" spans="1:74" x14ac:dyDescent="0.25">
      <c r="A512" s="2">
        <v>42801</v>
      </c>
      <c r="B512" s="3">
        <v>0.65867868055555556</v>
      </c>
      <c r="C512" s="4">
        <v>11.414999999999999</v>
      </c>
      <c r="D512" s="4">
        <v>4.4999999999999997E-3</v>
      </c>
      <c r="E512" s="4">
        <v>45.159444000000001</v>
      </c>
      <c r="F512" s="4">
        <v>416.7</v>
      </c>
      <c r="G512" s="4">
        <v>151.1</v>
      </c>
      <c r="H512" s="4">
        <v>-0.8</v>
      </c>
      <c r="J512" s="4">
        <v>4.8499999999999996</v>
      </c>
      <c r="K512" s="4">
        <v>0.91180000000000005</v>
      </c>
      <c r="L512" s="4">
        <v>10.4086</v>
      </c>
      <c r="M512" s="4">
        <v>4.1000000000000003E-3</v>
      </c>
      <c r="N512" s="4">
        <v>379.92230000000001</v>
      </c>
      <c r="O512" s="4">
        <v>137.73840000000001</v>
      </c>
      <c r="P512" s="4">
        <v>517.70000000000005</v>
      </c>
      <c r="Q512" s="4">
        <v>328.92039999999997</v>
      </c>
      <c r="R512" s="4">
        <v>119.248</v>
      </c>
      <c r="S512" s="4">
        <v>448.2</v>
      </c>
      <c r="T512" s="4">
        <v>0</v>
      </c>
      <c r="W512" s="4">
        <v>0</v>
      </c>
      <c r="X512" s="4">
        <v>4.4179000000000004</v>
      </c>
      <c r="Y512" s="4">
        <v>12</v>
      </c>
      <c r="Z512" s="4">
        <v>812</v>
      </c>
      <c r="AA512" s="4">
        <v>830</v>
      </c>
      <c r="AB512" s="4">
        <v>850</v>
      </c>
      <c r="AC512" s="4">
        <v>33</v>
      </c>
      <c r="AD512" s="4">
        <v>17.57</v>
      </c>
      <c r="AE512" s="4">
        <v>0.4</v>
      </c>
      <c r="AF512" s="4">
        <v>957</v>
      </c>
      <c r="AG512" s="4">
        <v>9.1999999999999993</v>
      </c>
      <c r="AH512" s="4">
        <v>28</v>
      </c>
      <c r="AI512" s="4">
        <v>31</v>
      </c>
      <c r="AJ512" s="4">
        <v>191</v>
      </c>
      <c r="AK512" s="4">
        <v>190</v>
      </c>
      <c r="AL512" s="4">
        <v>3.9</v>
      </c>
      <c r="AM512" s="4">
        <v>195</v>
      </c>
      <c r="AN512" s="4" t="s">
        <v>155</v>
      </c>
      <c r="AO512" s="4">
        <v>2</v>
      </c>
      <c r="AP512" s="5">
        <v>0.86702546296296301</v>
      </c>
      <c r="AQ512" s="4">
        <v>47.163182999999997</v>
      </c>
      <c r="AR512" s="4">
        <v>-88.491898000000006</v>
      </c>
      <c r="AS512" s="4">
        <v>319.60000000000002</v>
      </c>
      <c r="AT512" s="4">
        <v>29.5</v>
      </c>
      <c r="AU512" s="4">
        <v>12</v>
      </c>
      <c r="AV512" s="4">
        <v>8</v>
      </c>
      <c r="AW512" s="4" t="s">
        <v>417</v>
      </c>
      <c r="AX512" s="4">
        <v>1.1000000000000001</v>
      </c>
      <c r="AY512" s="4">
        <v>2</v>
      </c>
      <c r="AZ512" s="4">
        <v>2.5</v>
      </c>
      <c r="BA512" s="4">
        <v>13.836</v>
      </c>
      <c r="BB512" s="4">
        <v>18.62</v>
      </c>
      <c r="BC512" s="4">
        <v>1.35</v>
      </c>
      <c r="BD512" s="4">
        <v>9.6690000000000005</v>
      </c>
      <c r="BE512" s="4">
        <v>3087.85</v>
      </c>
      <c r="BF512" s="4">
        <v>0.77800000000000002</v>
      </c>
      <c r="BG512" s="4">
        <v>11.803000000000001</v>
      </c>
      <c r="BH512" s="4">
        <v>4.2789999999999999</v>
      </c>
      <c r="BI512" s="4">
        <v>16.082000000000001</v>
      </c>
      <c r="BJ512" s="4">
        <v>10.218999999999999</v>
      </c>
      <c r="BK512" s="4">
        <v>3.7050000000000001</v>
      </c>
      <c r="BL512" s="4">
        <v>13.923</v>
      </c>
      <c r="BM512" s="4">
        <v>0</v>
      </c>
      <c r="BQ512" s="4">
        <v>952.97799999999995</v>
      </c>
      <c r="BR512" s="4">
        <v>0.23152800000000001</v>
      </c>
      <c r="BS512" s="4">
        <v>-5</v>
      </c>
      <c r="BT512" s="4">
        <v>1.0860000000000001</v>
      </c>
      <c r="BU512" s="4">
        <v>5.6579649999999999</v>
      </c>
      <c r="BV512" s="4">
        <v>21.937200000000001</v>
      </c>
    </row>
    <row r="513" spans="1:74" x14ac:dyDescent="0.25">
      <c r="A513" s="2">
        <v>42801</v>
      </c>
      <c r="B513" s="3">
        <v>0.6586902546296296</v>
      </c>
      <c r="C513" s="4">
        <v>11.651</v>
      </c>
      <c r="D513" s="4">
        <v>4.3E-3</v>
      </c>
      <c r="E513" s="4">
        <v>43.073005000000002</v>
      </c>
      <c r="F513" s="4">
        <v>415.7</v>
      </c>
      <c r="G513" s="4">
        <v>142.1</v>
      </c>
      <c r="H513" s="4">
        <v>-2.5</v>
      </c>
      <c r="J513" s="4">
        <v>4.8</v>
      </c>
      <c r="K513" s="4">
        <v>0.90990000000000004</v>
      </c>
      <c r="L513" s="4">
        <v>10.601800000000001</v>
      </c>
      <c r="M513" s="4">
        <v>3.8999999999999998E-3</v>
      </c>
      <c r="N513" s="4">
        <v>378.2604</v>
      </c>
      <c r="O513" s="4">
        <v>129.32730000000001</v>
      </c>
      <c r="P513" s="4">
        <v>507.6</v>
      </c>
      <c r="Q513" s="4">
        <v>327.96510000000001</v>
      </c>
      <c r="R513" s="4">
        <v>112.1313</v>
      </c>
      <c r="S513" s="4">
        <v>440.1</v>
      </c>
      <c r="T513" s="4">
        <v>0</v>
      </c>
      <c r="W513" s="4">
        <v>0</v>
      </c>
      <c r="X513" s="4">
        <v>4.3639000000000001</v>
      </c>
      <c r="Y513" s="4">
        <v>12</v>
      </c>
      <c r="Z513" s="4">
        <v>813</v>
      </c>
      <c r="AA513" s="4">
        <v>830</v>
      </c>
      <c r="AB513" s="4">
        <v>850</v>
      </c>
      <c r="AC513" s="4">
        <v>33</v>
      </c>
      <c r="AD513" s="4">
        <v>18.2</v>
      </c>
      <c r="AE513" s="4">
        <v>0.42</v>
      </c>
      <c r="AF513" s="4">
        <v>957</v>
      </c>
      <c r="AG513" s="4">
        <v>9.8000000000000007</v>
      </c>
      <c r="AH513" s="4">
        <v>28</v>
      </c>
      <c r="AI513" s="4">
        <v>31</v>
      </c>
      <c r="AJ513" s="4">
        <v>191</v>
      </c>
      <c r="AK513" s="4">
        <v>189.2</v>
      </c>
      <c r="AL513" s="4">
        <v>3.7</v>
      </c>
      <c r="AM513" s="4">
        <v>195.4</v>
      </c>
      <c r="AN513" s="4" t="s">
        <v>155</v>
      </c>
      <c r="AO513" s="4">
        <v>2</v>
      </c>
      <c r="AP513" s="5">
        <v>0.86703703703703694</v>
      </c>
      <c r="AQ513" s="4">
        <v>47.163071000000002</v>
      </c>
      <c r="AR513" s="4">
        <v>-88.491962999999998</v>
      </c>
      <c r="AS513" s="4">
        <v>319.2</v>
      </c>
      <c r="AT513" s="4">
        <v>29.2</v>
      </c>
      <c r="AU513" s="4">
        <v>12</v>
      </c>
      <c r="AV513" s="4">
        <v>8</v>
      </c>
      <c r="AW513" s="4" t="s">
        <v>417</v>
      </c>
      <c r="AX513" s="4">
        <v>1.1354</v>
      </c>
      <c r="AY513" s="4">
        <v>2.0354000000000001</v>
      </c>
      <c r="AZ513" s="4">
        <v>2.5354000000000001</v>
      </c>
      <c r="BA513" s="4">
        <v>13.836</v>
      </c>
      <c r="BB513" s="4">
        <v>18.260000000000002</v>
      </c>
      <c r="BC513" s="4">
        <v>1.32</v>
      </c>
      <c r="BD513" s="4">
        <v>9.8979999999999997</v>
      </c>
      <c r="BE513" s="4">
        <v>3087.7130000000002</v>
      </c>
      <c r="BF513" s="4">
        <v>0.72699999999999998</v>
      </c>
      <c r="BG513" s="4">
        <v>11.537000000000001</v>
      </c>
      <c r="BH513" s="4">
        <v>3.944</v>
      </c>
      <c r="BI513" s="4">
        <v>15.481</v>
      </c>
      <c r="BJ513" s="4">
        <v>10.003</v>
      </c>
      <c r="BK513" s="4">
        <v>3.42</v>
      </c>
      <c r="BL513" s="4">
        <v>13.423</v>
      </c>
      <c r="BM513" s="4">
        <v>0</v>
      </c>
      <c r="BQ513" s="4">
        <v>924.12099999999998</v>
      </c>
      <c r="BR513" s="4">
        <v>0.22017</v>
      </c>
      <c r="BS513" s="4">
        <v>-5</v>
      </c>
      <c r="BT513" s="4">
        <v>1.0844780000000001</v>
      </c>
      <c r="BU513" s="4">
        <v>5.3804049999999997</v>
      </c>
      <c r="BV513" s="4">
        <v>21.906455999999999</v>
      </c>
    </row>
    <row r="514" spans="1:74" x14ac:dyDescent="0.25">
      <c r="A514" s="2">
        <v>42801</v>
      </c>
      <c r="B514" s="3">
        <v>0.65870182870370375</v>
      </c>
      <c r="C514" s="4">
        <v>11.717000000000001</v>
      </c>
      <c r="D514" s="4">
        <v>3.0000000000000001E-3</v>
      </c>
      <c r="E514" s="4">
        <v>30</v>
      </c>
      <c r="F514" s="4">
        <v>415.7</v>
      </c>
      <c r="G514" s="4">
        <v>137.69999999999999</v>
      </c>
      <c r="H514" s="4">
        <v>-5.2</v>
      </c>
      <c r="J514" s="4">
        <v>4.55</v>
      </c>
      <c r="K514" s="4">
        <v>0.90949999999999998</v>
      </c>
      <c r="L514" s="4">
        <v>10.656599999999999</v>
      </c>
      <c r="M514" s="4">
        <v>2.7000000000000001E-3</v>
      </c>
      <c r="N514" s="4">
        <v>378.06810000000002</v>
      </c>
      <c r="O514" s="4">
        <v>125.2488</v>
      </c>
      <c r="P514" s="4">
        <v>503.3</v>
      </c>
      <c r="Q514" s="4">
        <v>327.315</v>
      </c>
      <c r="R514" s="4">
        <v>108.435</v>
      </c>
      <c r="S514" s="4">
        <v>435.8</v>
      </c>
      <c r="T514" s="4">
        <v>0</v>
      </c>
      <c r="W514" s="4">
        <v>0</v>
      </c>
      <c r="X514" s="4">
        <v>4.1340000000000003</v>
      </c>
      <c r="Y514" s="4">
        <v>11.9</v>
      </c>
      <c r="Z514" s="4">
        <v>814</v>
      </c>
      <c r="AA514" s="4">
        <v>831</v>
      </c>
      <c r="AB514" s="4">
        <v>851</v>
      </c>
      <c r="AC514" s="4">
        <v>33</v>
      </c>
      <c r="AD514" s="4">
        <v>17.57</v>
      </c>
      <c r="AE514" s="4">
        <v>0.4</v>
      </c>
      <c r="AF514" s="4">
        <v>957</v>
      </c>
      <c r="AG514" s="4">
        <v>9.1999999999999993</v>
      </c>
      <c r="AH514" s="4">
        <v>28</v>
      </c>
      <c r="AI514" s="4">
        <v>31</v>
      </c>
      <c r="AJ514" s="4">
        <v>191</v>
      </c>
      <c r="AK514" s="4">
        <v>189</v>
      </c>
      <c r="AL514" s="4">
        <v>3.6</v>
      </c>
      <c r="AM514" s="4">
        <v>195.8</v>
      </c>
      <c r="AN514" s="4" t="s">
        <v>155</v>
      </c>
      <c r="AO514" s="4">
        <v>2</v>
      </c>
      <c r="AP514" s="5">
        <v>0.86704861111111109</v>
      </c>
      <c r="AQ514" s="4">
        <v>47.162950000000002</v>
      </c>
      <c r="AR514" s="4">
        <v>-88.491996999999998</v>
      </c>
      <c r="AS514" s="4">
        <v>318.89999999999998</v>
      </c>
      <c r="AT514" s="4">
        <v>29.8</v>
      </c>
      <c r="AU514" s="4">
        <v>12</v>
      </c>
      <c r="AV514" s="4">
        <v>8</v>
      </c>
      <c r="AW514" s="4" t="s">
        <v>417</v>
      </c>
      <c r="AX514" s="4">
        <v>1.2707999999999999</v>
      </c>
      <c r="AY514" s="4">
        <v>2.2061999999999999</v>
      </c>
      <c r="AZ514" s="4">
        <v>2.7061999999999999</v>
      </c>
      <c r="BA514" s="4">
        <v>13.836</v>
      </c>
      <c r="BB514" s="4">
        <v>18.16</v>
      </c>
      <c r="BC514" s="4">
        <v>1.31</v>
      </c>
      <c r="BD514" s="4">
        <v>9.9540000000000006</v>
      </c>
      <c r="BE514" s="4">
        <v>3088.0070000000001</v>
      </c>
      <c r="BF514" s="4">
        <v>0.503</v>
      </c>
      <c r="BG514" s="4">
        <v>11.473000000000001</v>
      </c>
      <c r="BH514" s="4">
        <v>3.8010000000000002</v>
      </c>
      <c r="BI514" s="4">
        <v>15.273999999999999</v>
      </c>
      <c r="BJ514" s="4">
        <v>9.9329999999999998</v>
      </c>
      <c r="BK514" s="4">
        <v>3.2909999999999999</v>
      </c>
      <c r="BL514" s="4">
        <v>13.223000000000001</v>
      </c>
      <c r="BM514" s="4">
        <v>0</v>
      </c>
      <c r="BQ514" s="4">
        <v>871.02599999999995</v>
      </c>
      <c r="BR514" s="4">
        <v>0.23735200000000001</v>
      </c>
      <c r="BS514" s="4">
        <v>-5</v>
      </c>
      <c r="BT514" s="4">
        <v>1.080956</v>
      </c>
      <c r="BU514" s="4">
        <v>5.8002900000000004</v>
      </c>
      <c r="BV514" s="4">
        <v>21.835311000000001</v>
      </c>
    </row>
    <row r="515" spans="1:74" x14ac:dyDescent="0.25">
      <c r="A515" s="2">
        <v>42801</v>
      </c>
      <c r="B515" s="3">
        <v>0.65871340277777779</v>
      </c>
      <c r="C515" s="4">
        <v>11.73</v>
      </c>
      <c r="D515" s="4">
        <v>3.0000000000000001E-3</v>
      </c>
      <c r="E515" s="4">
        <v>30</v>
      </c>
      <c r="F515" s="4">
        <v>415.6</v>
      </c>
      <c r="G515" s="4">
        <v>133.30000000000001</v>
      </c>
      <c r="H515" s="4">
        <v>-0.6</v>
      </c>
      <c r="J515" s="4">
        <v>4.5</v>
      </c>
      <c r="K515" s="4">
        <v>0.90949999999999998</v>
      </c>
      <c r="L515" s="4">
        <v>10.668100000000001</v>
      </c>
      <c r="M515" s="4">
        <v>2.7000000000000001E-3</v>
      </c>
      <c r="N515" s="4">
        <v>377.97460000000001</v>
      </c>
      <c r="O515" s="4">
        <v>121.232</v>
      </c>
      <c r="P515" s="4">
        <v>499.2</v>
      </c>
      <c r="Q515" s="4">
        <v>327.01830000000001</v>
      </c>
      <c r="R515" s="4">
        <v>104.8882</v>
      </c>
      <c r="S515" s="4">
        <v>431.9</v>
      </c>
      <c r="T515" s="4">
        <v>0</v>
      </c>
      <c r="W515" s="4">
        <v>0</v>
      </c>
      <c r="X515" s="4">
        <v>4.0911</v>
      </c>
      <c r="Y515" s="4">
        <v>12</v>
      </c>
      <c r="Z515" s="4">
        <v>814</v>
      </c>
      <c r="AA515" s="4">
        <v>830</v>
      </c>
      <c r="AB515" s="4">
        <v>852</v>
      </c>
      <c r="AC515" s="4">
        <v>33</v>
      </c>
      <c r="AD515" s="4">
        <v>17.29</v>
      </c>
      <c r="AE515" s="4">
        <v>0.4</v>
      </c>
      <c r="AF515" s="4">
        <v>957</v>
      </c>
      <c r="AG515" s="4">
        <v>9</v>
      </c>
      <c r="AH515" s="4">
        <v>28</v>
      </c>
      <c r="AI515" s="4">
        <v>31</v>
      </c>
      <c r="AJ515" s="4">
        <v>191</v>
      </c>
      <c r="AK515" s="4">
        <v>189</v>
      </c>
      <c r="AL515" s="4">
        <v>3.8</v>
      </c>
      <c r="AM515" s="4">
        <v>195.9</v>
      </c>
      <c r="AN515" s="4" t="s">
        <v>155</v>
      </c>
      <c r="AO515" s="4">
        <v>2</v>
      </c>
      <c r="AP515" s="5">
        <v>0.86706018518518524</v>
      </c>
      <c r="AQ515" s="4">
        <v>47.162821000000001</v>
      </c>
      <c r="AR515" s="4">
        <v>-88.491981999999993</v>
      </c>
      <c r="AS515" s="4">
        <v>318.5</v>
      </c>
      <c r="AT515" s="4">
        <v>30.1</v>
      </c>
      <c r="AU515" s="4">
        <v>12</v>
      </c>
      <c r="AV515" s="4">
        <v>8</v>
      </c>
      <c r="AW515" s="4" t="s">
        <v>417</v>
      </c>
      <c r="AX515" s="4">
        <v>1.4</v>
      </c>
      <c r="AY515" s="4">
        <v>2.4</v>
      </c>
      <c r="AZ515" s="4">
        <v>2.9</v>
      </c>
      <c r="BA515" s="4">
        <v>13.836</v>
      </c>
      <c r="BB515" s="4">
        <v>18.14</v>
      </c>
      <c r="BC515" s="4">
        <v>1.31</v>
      </c>
      <c r="BD515" s="4">
        <v>9.9540000000000006</v>
      </c>
      <c r="BE515" s="4">
        <v>3087.9960000000001</v>
      </c>
      <c r="BF515" s="4">
        <v>0.503</v>
      </c>
      <c r="BG515" s="4">
        <v>11.458</v>
      </c>
      <c r="BH515" s="4">
        <v>3.6749999999999998</v>
      </c>
      <c r="BI515" s="4">
        <v>15.132</v>
      </c>
      <c r="BJ515" s="4">
        <v>9.9130000000000003</v>
      </c>
      <c r="BK515" s="4">
        <v>3.1789999999999998</v>
      </c>
      <c r="BL515" s="4">
        <v>13.092000000000001</v>
      </c>
      <c r="BM515" s="4">
        <v>0</v>
      </c>
      <c r="BQ515" s="4">
        <v>861.05100000000004</v>
      </c>
      <c r="BR515" s="4">
        <v>0.259459</v>
      </c>
      <c r="BS515" s="4">
        <v>-5</v>
      </c>
      <c r="BT515" s="4">
        <v>1.0838049999999999</v>
      </c>
      <c r="BU515" s="4">
        <v>6.3405290000000001</v>
      </c>
      <c r="BV515" s="4">
        <v>21.892861</v>
      </c>
    </row>
    <row r="516" spans="1:74" x14ac:dyDescent="0.25">
      <c r="A516" s="2">
        <v>42801</v>
      </c>
      <c r="B516" s="3">
        <v>0.65872497685185183</v>
      </c>
      <c r="C516" s="4">
        <v>11.631</v>
      </c>
      <c r="D516" s="4">
        <v>3.0000000000000001E-3</v>
      </c>
      <c r="E516" s="4">
        <v>30</v>
      </c>
      <c r="F516" s="4">
        <v>416.4</v>
      </c>
      <c r="G516" s="4">
        <v>124.5</v>
      </c>
      <c r="H516" s="4">
        <v>-3.9</v>
      </c>
      <c r="J516" s="4">
        <v>4.3</v>
      </c>
      <c r="K516" s="4">
        <v>0.91020000000000001</v>
      </c>
      <c r="L516" s="4">
        <v>10.585800000000001</v>
      </c>
      <c r="M516" s="4">
        <v>2.7000000000000001E-3</v>
      </c>
      <c r="N516" s="4">
        <v>378.98840000000001</v>
      </c>
      <c r="O516" s="4">
        <v>113.32250000000001</v>
      </c>
      <c r="P516" s="4">
        <v>492.3</v>
      </c>
      <c r="Q516" s="4">
        <v>328.59629999999999</v>
      </c>
      <c r="R516" s="4">
        <v>98.254599999999996</v>
      </c>
      <c r="S516" s="4">
        <v>426.9</v>
      </c>
      <c r="T516" s="4">
        <v>0</v>
      </c>
      <c r="W516" s="4">
        <v>0</v>
      </c>
      <c r="X516" s="4">
        <v>3.9137</v>
      </c>
      <c r="Y516" s="4">
        <v>11.9</v>
      </c>
      <c r="Z516" s="4">
        <v>815</v>
      </c>
      <c r="AA516" s="4">
        <v>832</v>
      </c>
      <c r="AB516" s="4">
        <v>852</v>
      </c>
      <c r="AC516" s="4">
        <v>33</v>
      </c>
      <c r="AD516" s="4">
        <v>18.2</v>
      </c>
      <c r="AE516" s="4">
        <v>0.42</v>
      </c>
      <c r="AF516" s="4">
        <v>957</v>
      </c>
      <c r="AG516" s="4">
        <v>9.8000000000000007</v>
      </c>
      <c r="AH516" s="4">
        <v>28</v>
      </c>
      <c r="AI516" s="4">
        <v>31</v>
      </c>
      <c r="AJ516" s="4">
        <v>191</v>
      </c>
      <c r="AK516" s="4">
        <v>189.8</v>
      </c>
      <c r="AL516" s="4">
        <v>3.8</v>
      </c>
      <c r="AM516" s="4">
        <v>195.5</v>
      </c>
      <c r="AN516" s="4" t="s">
        <v>155</v>
      </c>
      <c r="AO516" s="4">
        <v>2</v>
      </c>
      <c r="AP516" s="5">
        <v>0.86707175925925928</v>
      </c>
      <c r="AQ516" s="4">
        <v>47.162691000000002</v>
      </c>
      <c r="AR516" s="4">
        <v>-88.491950000000003</v>
      </c>
      <c r="AS516" s="4">
        <v>318.10000000000002</v>
      </c>
      <c r="AT516" s="4">
        <v>30.9</v>
      </c>
      <c r="AU516" s="4">
        <v>12</v>
      </c>
      <c r="AV516" s="4">
        <v>8</v>
      </c>
      <c r="AW516" s="4" t="s">
        <v>417</v>
      </c>
      <c r="AX516" s="4">
        <v>1.4708000000000001</v>
      </c>
      <c r="AY516" s="4">
        <v>2.4</v>
      </c>
      <c r="AZ516" s="4">
        <v>2.9708000000000001</v>
      </c>
      <c r="BA516" s="4">
        <v>13.836</v>
      </c>
      <c r="BB516" s="4">
        <v>18.29</v>
      </c>
      <c r="BC516" s="4">
        <v>1.32</v>
      </c>
      <c r="BD516" s="4">
        <v>9.8710000000000004</v>
      </c>
      <c r="BE516" s="4">
        <v>3088.0770000000002</v>
      </c>
      <c r="BF516" s="4">
        <v>0.50700000000000001</v>
      </c>
      <c r="BG516" s="4">
        <v>11.577999999999999</v>
      </c>
      <c r="BH516" s="4">
        <v>3.4620000000000002</v>
      </c>
      <c r="BI516" s="4">
        <v>15.04</v>
      </c>
      <c r="BJ516" s="4">
        <v>10.038</v>
      </c>
      <c r="BK516" s="4">
        <v>3.0019999999999998</v>
      </c>
      <c r="BL516" s="4">
        <v>13.04</v>
      </c>
      <c r="BM516" s="4">
        <v>0</v>
      </c>
      <c r="BQ516" s="4">
        <v>830.13099999999997</v>
      </c>
      <c r="BR516" s="4">
        <v>0.28074199999999999</v>
      </c>
      <c r="BS516" s="4">
        <v>-5</v>
      </c>
      <c r="BT516" s="4">
        <v>1.0819559999999999</v>
      </c>
      <c r="BU516" s="4">
        <v>6.860633</v>
      </c>
      <c r="BV516" s="4">
        <v>21.855511</v>
      </c>
    </row>
    <row r="517" spans="1:74" x14ac:dyDescent="0.25">
      <c r="A517" s="2">
        <v>42801</v>
      </c>
      <c r="B517" s="3">
        <v>0.65873655092592587</v>
      </c>
      <c r="C517" s="4">
        <v>11.592000000000001</v>
      </c>
      <c r="D517" s="4">
        <v>3.7000000000000002E-3</v>
      </c>
      <c r="E517" s="4">
        <v>37.082293999999997</v>
      </c>
      <c r="F517" s="4">
        <v>416.9</v>
      </c>
      <c r="G517" s="4">
        <v>123.1</v>
      </c>
      <c r="H517" s="4">
        <v>-2.2000000000000002</v>
      </c>
      <c r="J517" s="4">
        <v>4.3099999999999996</v>
      </c>
      <c r="K517" s="4">
        <v>0.91039999999999999</v>
      </c>
      <c r="L517" s="4">
        <v>10.553900000000001</v>
      </c>
      <c r="M517" s="4">
        <v>3.3999999999999998E-3</v>
      </c>
      <c r="N517" s="4">
        <v>379.55829999999997</v>
      </c>
      <c r="O517" s="4">
        <v>112.0761</v>
      </c>
      <c r="P517" s="4">
        <v>491.6</v>
      </c>
      <c r="Q517" s="4">
        <v>329.31819999999999</v>
      </c>
      <c r="R517" s="4">
        <v>97.241200000000006</v>
      </c>
      <c r="S517" s="4">
        <v>426.6</v>
      </c>
      <c r="T517" s="4">
        <v>0</v>
      </c>
      <c r="W517" s="4">
        <v>0</v>
      </c>
      <c r="X517" s="4">
        <v>3.9203000000000001</v>
      </c>
      <c r="Y517" s="4">
        <v>11.9</v>
      </c>
      <c r="Z517" s="4">
        <v>814</v>
      </c>
      <c r="AA517" s="4">
        <v>831</v>
      </c>
      <c r="AB517" s="4">
        <v>851</v>
      </c>
      <c r="AC517" s="4">
        <v>33</v>
      </c>
      <c r="AD517" s="4">
        <v>18.5</v>
      </c>
      <c r="AE517" s="4">
        <v>0.42</v>
      </c>
      <c r="AF517" s="4">
        <v>957</v>
      </c>
      <c r="AG517" s="4">
        <v>10</v>
      </c>
      <c r="AH517" s="4">
        <v>28</v>
      </c>
      <c r="AI517" s="4">
        <v>31</v>
      </c>
      <c r="AJ517" s="4">
        <v>191</v>
      </c>
      <c r="AK517" s="4">
        <v>190</v>
      </c>
      <c r="AL517" s="4">
        <v>3.9</v>
      </c>
      <c r="AM517" s="4">
        <v>195.1</v>
      </c>
      <c r="AN517" s="4" t="s">
        <v>155</v>
      </c>
      <c r="AO517" s="4">
        <v>2</v>
      </c>
      <c r="AP517" s="5">
        <v>0.86708333333333332</v>
      </c>
      <c r="AQ517" s="4">
        <v>47.162557999999997</v>
      </c>
      <c r="AR517" s="4">
        <v>-88.491906999999998</v>
      </c>
      <c r="AS517" s="4">
        <v>317.89999999999998</v>
      </c>
      <c r="AT517" s="4">
        <v>31.9</v>
      </c>
      <c r="AU517" s="4">
        <v>12</v>
      </c>
      <c r="AV517" s="4">
        <v>8</v>
      </c>
      <c r="AW517" s="4" t="s">
        <v>417</v>
      </c>
      <c r="AX517" s="4">
        <v>1.6</v>
      </c>
      <c r="AY517" s="4">
        <v>2.4</v>
      </c>
      <c r="AZ517" s="4">
        <v>3.1</v>
      </c>
      <c r="BA517" s="4">
        <v>13.836</v>
      </c>
      <c r="BB517" s="4">
        <v>18.350000000000001</v>
      </c>
      <c r="BC517" s="4">
        <v>1.33</v>
      </c>
      <c r="BD517" s="4">
        <v>9.8360000000000003</v>
      </c>
      <c r="BE517" s="4">
        <v>3087.9189999999999</v>
      </c>
      <c r="BF517" s="4">
        <v>0.629</v>
      </c>
      <c r="BG517" s="4">
        <v>11.63</v>
      </c>
      <c r="BH517" s="4">
        <v>3.4340000000000002</v>
      </c>
      <c r="BI517" s="4">
        <v>15.064</v>
      </c>
      <c r="BJ517" s="4">
        <v>10.09</v>
      </c>
      <c r="BK517" s="4">
        <v>2.9790000000000001</v>
      </c>
      <c r="BL517" s="4">
        <v>13.07</v>
      </c>
      <c r="BM517" s="4">
        <v>0</v>
      </c>
      <c r="BQ517" s="4">
        <v>834.005</v>
      </c>
      <c r="BR517" s="4">
        <v>0.39862799999999998</v>
      </c>
      <c r="BS517" s="4">
        <v>-5</v>
      </c>
      <c r="BT517" s="4">
        <v>1.0794779999999999</v>
      </c>
      <c r="BU517" s="4">
        <v>9.7414719999999999</v>
      </c>
      <c r="BV517" s="4">
        <v>21.805456</v>
      </c>
    </row>
    <row r="518" spans="1:74" x14ac:dyDescent="0.25">
      <c r="A518" s="2">
        <v>42801</v>
      </c>
      <c r="B518" s="3">
        <v>0.65874812500000002</v>
      </c>
      <c r="C518" s="4">
        <v>11.484999999999999</v>
      </c>
      <c r="D518" s="4">
        <v>3.0000000000000001E-3</v>
      </c>
      <c r="E518" s="4">
        <v>29.565916000000001</v>
      </c>
      <c r="F518" s="4">
        <v>424.2</v>
      </c>
      <c r="G518" s="4">
        <v>123.1</v>
      </c>
      <c r="H518" s="4">
        <v>-1.8</v>
      </c>
      <c r="J518" s="4">
        <v>4.5</v>
      </c>
      <c r="K518" s="4">
        <v>0.91120000000000001</v>
      </c>
      <c r="L518" s="4">
        <v>10.4657</v>
      </c>
      <c r="M518" s="4">
        <v>2.7000000000000001E-3</v>
      </c>
      <c r="N518" s="4">
        <v>386.59699999999998</v>
      </c>
      <c r="O518" s="4">
        <v>112.1747</v>
      </c>
      <c r="P518" s="4">
        <v>498.8</v>
      </c>
      <c r="Q518" s="4">
        <v>335.0181</v>
      </c>
      <c r="R518" s="4">
        <v>97.208600000000004</v>
      </c>
      <c r="S518" s="4">
        <v>432.2</v>
      </c>
      <c r="T518" s="4">
        <v>0</v>
      </c>
      <c r="W518" s="4">
        <v>0</v>
      </c>
      <c r="X518" s="4">
        <v>4.1006</v>
      </c>
      <c r="Y518" s="4">
        <v>11.9</v>
      </c>
      <c r="Z518" s="4">
        <v>815</v>
      </c>
      <c r="AA518" s="4">
        <v>831</v>
      </c>
      <c r="AB518" s="4">
        <v>852</v>
      </c>
      <c r="AC518" s="4">
        <v>33.799999999999997</v>
      </c>
      <c r="AD518" s="4">
        <v>17.98</v>
      </c>
      <c r="AE518" s="4">
        <v>0.41</v>
      </c>
      <c r="AF518" s="4">
        <v>957</v>
      </c>
      <c r="AG518" s="4">
        <v>9.1999999999999993</v>
      </c>
      <c r="AH518" s="4">
        <v>28</v>
      </c>
      <c r="AI518" s="4">
        <v>31</v>
      </c>
      <c r="AJ518" s="4">
        <v>190.2</v>
      </c>
      <c r="AK518" s="4">
        <v>189.2</v>
      </c>
      <c r="AL518" s="4">
        <v>3.9</v>
      </c>
      <c r="AM518" s="4">
        <v>195.2</v>
      </c>
      <c r="AN518" s="4" t="s">
        <v>155</v>
      </c>
      <c r="AO518" s="4">
        <v>2</v>
      </c>
      <c r="AP518" s="5">
        <v>0.86709490740740736</v>
      </c>
      <c r="AQ518" s="4">
        <v>47.162424000000001</v>
      </c>
      <c r="AR518" s="4">
        <v>-88.491856999999996</v>
      </c>
      <c r="AS518" s="4">
        <v>317.60000000000002</v>
      </c>
      <c r="AT518" s="4">
        <v>32.799999999999997</v>
      </c>
      <c r="AU518" s="4">
        <v>12</v>
      </c>
      <c r="AV518" s="4">
        <v>8</v>
      </c>
      <c r="AW518" s="4" t="s">
        <v>417</v>
      </c>
      <c r="AX518" s="4">
        <v>1.6</v>
      </c>
      <c r="AY518" s="4">
        <v>2.4</v>
      </c>
      <c r="AZ518" s="4">
        <v>3.1</v>
      </c>
      <c r="BA518" s="4">
        <v>13.836</v>
      </c>
      <c r="BB518" s="4">
        <v>18.510000000000002</v>
      </c>
      <c r="BC518" s="4">
        <v>1.34</v>
      </c>
      <c r="BD518" s="4">
        <v>9.74</v>
      </c>
      <c r="BE518" s="4">
        <v>3088.2130000000002</v>
      </c>
      <c r="BF518" s="4">
        <v>0.50600000000000001</v>
      </c>
      <c r="BG518" s="4">
        <v>11.946</v>
      </c>
      <c r="BH518" s="4">
        <v>3.4660000000000002</v>
      </c>
      <c r="BI518" s="4">
        <v>15.413</v>
      </c>
      <c r="BJ518" s="4">
        <v>10.352</v>
      </c>
      <c r="BK518" s="4">
        <v>3.004</v>
      </c>
      <c r="BL518" s="4">
        <v>13.356</v>
      </c>
      <c r="BM518" s="4">
        <v>0</v>
      </c>
      <c r="BQ518" s="4">
        <v>879.80799999999999</v>
      </c>
      <c r="BR518" s="4">
        <v>0.42031600000000002</v>
      </c>
      <c r="BS518" s="4">
        <v>-5</v>
      </c>
      <c r="BT518" s="4">
        <v>1.0797600000000001</v>
      </c>
      <c r="BU518" s="4">
        <v>10.271464999999999</v>
      </c>
      <c r="BV518" s="4">
        <v>21.811157000000001</v>
      </c>
    </row>
    <row r="519" spans="1:74" x14ac:dyDescent="0.25">
      <c r="A519" s="2">
        <v>42801</v>
      </c>
      <c r="B519" s="3">
        <v>0.65875969907407406</v>
      </c>
      <c r="C519" s="4">
        <v>10.635999999999999</v>
      </c>
      <c r="D519" s="4">
        <v>2.3E-3</v>
      </c>
      <c r="E519" s="4">
        <v>23.446808999999998</v>
      </c>
      <c r="F519" s="4">
        <v>426</v>
      </c>
      <c r="G519" s="4">
        <v>122.9</v>
      </c>
      <c r="H519" s="4">
        <v>-4.8</v>
      </c>
      <c r="J519" s="4">
        <v>4.4000000000000004</v>
      </c>
      <c r="K519" s="4">
        <v>0.91749999999999998</v>
      </c>
      <c r="L519" s="4">
        <v>9.7583000000000002</v>
      </c>
      <c r="M519" s="4">
        <v>2.2000000000000001E-3</v>
      </c>
      <c r="N519" s="4">
        <v>390.87630000000001</v>
      </c>
      <c r="O519" s="4">
        <v>112.75530000000001</v>
      </c>
      <c r="P519" s="4">
        <v>503.6</v>
      </c>
      <c r="Q519" s="4">
        <v>339.34339999999997</v>
      </c>
      <c r="R519" s="4">
        <v>97.889700000000005</v>
      </c>
      <c r="S519" s="4">
        <v>437.2</v>
      </c>
      <c r="T519" s="4">
        <v>0</v>
      </c>
      <c r="W519" s="4">
        <v>0</v>
      </c>
      <c r="X519" s="4">
        <v>4.0368000000000004</v>
      </c>
      <c r="Y519" s="4">
        <v>11.8</v>
      </c>
      <c r="Z519" s="4">
        <v>814</v>
      </c>
      <c r="AA519" s="4">
        <v>832</v>
      </c>
      <c r="AB519" s="4">
        <v>851</v>
      </c>
      <c r="AC519" s="4">
        <v>34</v>
      </c>
      <c r="AD519" s="4">
        <v>18.760000000000002</v>
      </c>
      <c r="AE519" s="4">
        <v>0.43</v>
      </c>
      <c r="AF519" s="4">
        <v>957</v>
      </c>
      <c r="AG519" s="4">
        <v>9.8000000000000007</v>
      </c>
      <c r="AH519" s="4">
        <v>28</v>
      </c>
      <c r="AI519" s="4">
        <v>31</v>
      </c>
      <c r="AJ519" s="4">
        <v>190.8</v>
      </c>
      <c r="AK519" s="4">
        <v>189.8</v>
      </c>
      <c r="AL519" s="4">
        <v>3.7</v>
      </c>
      <c r="AM519" s="4">
        <v>195.6</v>
      </c>
      <c r="AN519" s="4" t="s">
        <v>155</v>
      </c>
      <c r="AO519" s="4">
        <v>2</v>
      </c>
      <c r="AP519" s="5">
        <v>0.86710648148148151</v>
      </c>
      <c r="AQ519" s="4">
        <v>47.162286999999999</v>
      </c>
      <c r="AR519" s="4">
        <v>-88.491802000000007</v>
      </c>
      <c r="AS519" s="4">
        <v>317.39999999999998</v>
      </c>
      <c r="AT519" s="4">
        <v>33.5</v>
      </c>
      <c r="AU519" s="4">
        <v>12</v>
      </c>
      <c r="AV519" s="4">
        <v>8</v>
      </c>
      <c r="AW519" s="4" t="s">
        <v>417</v>
      </c>
      <c r="AX519" s="4">
        <v>1.6708000000000001</v>
      </c>
      <c r="AY519" s="4">
        <v>2.5062000000000002</v>
      </c>
      <c r="AZ519" s="4">
        <v>3.2061999999999999</v>
      </c>
      <c r="BA519" s="4">
        <v>13.836</v>
      </c>
      <c r="BB519" s="4">
        <v>19.920000000000002</v>
      </c>
      <c r="BC519" s="4">
        <v>1.44</v>
      </c>
      <c r="BD519" s="4">
        <v>8.9969999999999999</v>
      </c>
      <c r="BE519" s="4">
        <v>3089.181</v>
      </c>
      <c r="BF519" s="4">
        <v>0.433</v>
      </c>
      <c r="BG519" s="4">
        <v>12.958</v>
      </c>
      <c r="BH519" s="4">
        <v>3.738</v>
      </c>
      <c r="BI519" s="4">
        <v>16.696000000000002</v>
      </c>
      <c r="BJ519" s="4">
        <v>11.25</v>
      </c>
      <c r="BK519" s="4">
        <v>3.2450000000000001</v>
      </c>
      <c r="BL519" s="4">
        <v>14.494999999999999</v>
      </c>
      <c r="BM519" s="4">
        <v>0</v>
      </c>
      <c r="BQ519" s="4">
        <v>929.19399999999996</v>
      </c>
      <c r="BR519" s="4">
        <v>0.36655100000000002</v>
      </c>
      <c r="BS519" s="4">
        <v>-5</v>
      </c>
      <c r="BT519" s="4">
        <v>1.0807610000000001</v>
      </c>
      <c r="BU519" s="4">
        <v>8.9575790000000008</v>
      </c>
      <c r="BV519" s="4">
        <v>21.831367</v>
      </c>
    </row>
    <row r="520" spans="1:74" x14ac:dyDescent="0.25">
      <c r="A520" s="2">
        <v>42801</v>
      </c>
      <c r="B520" s="3">
        <v>0.65877127314814821</v>
      </c>
      <c r="C520" s="4">
        <v>10.564</v>
      </c>
      <c r="D520" s="4">
        <v>3.0000000000000001E-3</v>
      </c>
      <c r="E520" s="4">
        <v>30</v>
      </c>
      <c r="F520" s="4">
        <v>430.1</v>
      </c>
      <c r="G520" s="4">
        <v>122.8</v>
      </c>
      <c r="H520" s="4">
        <v>-0.5</v>
      </c>
      <c r="J520" s="4">
        <v>4.92</v>
      </c>
      <c r="K520" s="4">
        <v>0.91810000000000003</v>
      </c>
      <c r="L520" s="4">
        <v>9.6983999999999995</v>
      </c>
      <c r="M520" s="4">
        <v>2.8E-3</v>
      </c>
      <c r="N520" s="4">
        <v>394.90309999999999</v>
      </c>
      <c r="O520" s="4">
        <v>112.73779999999999</v>
      </c>
      <c r="P520" s="4">
        <v>507.6</v>
      </c>
      <c r="Q520" s="4">
        <v>342.31790000000001</v>
      </c>
      <c r="R520" s="4">
        <v>97.725700000000003</v>
      </c>
      <c r="S520" s="4">
        <v>440</v>
      </c>
      <c r="T520" s="4">
        <v>0</v>
      </c>
      <c r="W520" s="4">
        <v>0</v>
      </c>
      <c r="X520" s="4">
        <v>4.5141</v>
      </c>
      <c r="Y520" s="4">
        <v>11.9</v>
      </c>
      <c r="Z520" s="4">
        <v>813</v>
      </c>
      <c r="AA520" s="4">
        <v>831</v>
      </c>
      <c r="AB520" s="4">
        <v>850</v>
      </c>
      <c r="AC520" s="4">
        <v>34</v>
      </c>
      <c r="AD520" s="4">
        <v>18.11</v>
      </c>
      <c r="AE520" s="4">
        <v>0.42</v>
      </c>
      <c r="AF520" s="4">
        <v>957</v>
      </c>
      <c r="AG520" s="4">
        <v>9.1999999999999993</v>
      </c>
      <c r="AH520" s="4">
        <v>28</v>
      </c>
      <c r="AI520" s="4">
        <v>31</v>
      </c>
      <c r="AJ520" s="4">
        <v>191</v>
      </c>
      <c r="AK520" s="4">
        <v>190</v>
      </c>
      <c r="AL520" s="4">
        <v>3.8</v>
      </c>
      <c r="AM520" s="4">
        <v>195.9</v>
      </c>
      <c r="AN520" s="4" t="s">
        <v>155</v>
      </c>
      <c r="AO520" s="4">
        <v>2</v>
      </c>
      <c r="AP520" s="5">
        <v>0.86711805555555566</v>
      </c>
      <c r="AQ520" s="4">
        <v>47.162149999999997</v>
      </c>
      <c r="AR520" s="4">
        <v>-88.491735000000006</v>
      </c>
      <c r="AS520" s="4">
        <v>317.2</v>
      </c>
      <c r="AT520" s="4">
        <v>34.1</v>
      </c>
      <c r="AU520" s="4">
        <v>12</v>
      </c>
      <c r="AV520" s="4">
        <v>8</v>
      </c>
      <c r="AW520" s="4" t="s">
        <v>417</v>
      </c>
      <c r="AX520" s="4">
        <v>1.8353999999999999</v>
      </c>
      <c r="AY520" s="4">
        <v>2.7</v>
      </c>
      <c r="AZ520" s="4">
        <v>3.4</v>
      </c>
      <c r="BA520" s="4">
        <v>13.836</v>
      </c>
      <c r="BB520" s="4">
        <v>20.05</v>
      </c>
      <c r="BC520" s="4">
        <v>1.45</v>
      </c>
      <c r="BD520" s="4">
        <v>8.9250000000000007</v>
      </c>
      <c r="BE520" s="4">
        <v>3089.0639999999999</v>
      </c>
      <c r="BF520" s="4">
        <v>0.55800000000000005</v>
      </c>
      <c r="BG520" s="4">
        <v>13.172000000000001</v>
      </c>
      <c r="BH520" s="4">
        <v>3.76</v>
      </c>
      <c r="BI520" s="4">
        <v>16.931999999999999</v>
      </c>
      <c r="BJ520" s="4">
        <v>11.417999999999999</v>
      </c>
      <c r="BK520" s="4">
        <v>3.26</v>
      </c>
      <c r="BL520" s="4">
        <v>14.678000000000001</v>
      </c>
      <c r="BM520" s="4">
        <v>0</v>
      </c>
      <c r="BQ520" s="4">
        <v>1045.43</v>
      </c>
      <c r="BR520" s="4">
        <v>0.30990600000000001</v>
      </c>
      <c r="BS520" s="4">
        <v>-5</v>
      </c>
      <c r="BT520" s="4">
        <v>1.081761</v>
      </c>
      <c r="BU520" s="4">
        <v>7.5733269999999999</v>
      </c>
      <c r="BV520" s="4">
        <v>21.851572000000001</v>
      </c>
    </row>
    <row r="521" spans="1:74" x14ac:dyDescent="0.25">
      <c r="A521" s="2">
        <v>42801</v>
      </c>
      <c r="B521" s="3">
        <v>0.65878284722222225</v>
      </c>
      <c r="C521" s="4">
        <v>10.557</v>
      </c>
      <c r="D521" s="4">
        <v>2.8999999999999998E-3</v>
      </c>
      <c r="E521" s="4">
        <v>29.347280000000001</v>
      </c>
      <c r="F521" s="4">
        <v>441.8</v>
      </c>
      <c r="G521" s="4">
        <v>122.9</v>
      </c>
      <c r="H521" s="4">
        <v>-5.3</v>
      </c>
      <c r="J521" s="4">
        <v>5.81</v>
      </c>
      <c r="K521" s="4">
        <v>0.91810000000000003</v>
      </c>
      <c r="L521" s="4">
        <v>9.6920999999999999</v>
      </c>
      <c r="M521" s="4">
        <v>2.7000000000000001E-3</v>
      </c>
      <c r="N521" s="4">
        <v>405.60789999999997</v>
      </c>
      <c r="O521" s="4">
        <v>112.8212</v>
      </c>
      <c r="P521" s="4">
        <v>518.4</v>
      </c>
      <c r="Q521" s="4">
        <v>351.358</v>
      </c>
      <c r="R521" s="4">
        <v>97.731399999999994</v>
      </c>
      <c r="S521" s="4">
        <v>449.1</v>
      </c>
      <c r="T521" s="4">
        <v>0</v>
      </c>
      <c r="W521" s="4">
        <v>0</v>
      </c>
      <c r="X521" s="4">
        <v>5.3311999999999999</v>
      </c>
      <c r="Y521" s="4">
        <v>11.8</v>
      </c>
      <c r="Z521" s="4">
        <v>813</v>
      </c>
      <c r="AA521" s="4">
        <v>831</v>
      </c>
      <c r="AB521" s="4">
        <v>850</v>
      </c>
      <c r="AC521" s="4">
        <v>34</v>
      </c>
      <c r="AD521" s="4">
        <v>17.809999999999999</v>
      </c>
      <c r="AE521" s="4">
        <v>0.41</v>
      </c>
      <c r="AF521" s="4">
        <v>957</v>
      </c>
      <c r="AG521" s="4">
        <v>9</v>
      </c>
      <c r="AH521" s="4">
        <v>28</v>
      </c>
      <c r="AI521" s="4">
        <v>31</v>
      </c>
      <c r="AJ521" s="4">
        <v>191</v>
      </c>
      <c r="AK521" s="4">
        <v>190</v>
      </c>
      <c r="AL521" s="4">
        <v>3.6</v>
      </c>
      <c r="AM521" s="4">
        <v>196</v>
      </c>
      <c r="AN521" s="4" t="s">
        <v>155</v>
      </c>
      <c r="AO521" s="4">
        <v>2</v>
      </c>
      <c r="AP521" s="5">
        <v>0.86712962962962958</v>
      </c>
      <c r="AQ521" s="4">
        <v>47.162013000000002</v>
      </c>
      <c r="AR521" s="4">
        <v>-88.491664999999998</v>
      </c>
      <c r="AS521" s="4">
        <v>317</v>
      </c>
      <c r="AT521" s="4">
        <v>34.799999999999997</v>
      </c>
      <c r="AU521" s="4">
        <v>12</v>
      </c>
      <c r="AV521" s="4">
        <v>8</v>
      </c>
      <c r="AW521" s="4" t="s">
        <v>417</v>
      </c>
      <c r="AX521" s="4">
        <v>1.7938000000000001</v>
      </c>
      <c r="AY521" s="4">
        <v>2.0981999999999998</v>
      </c>
      <c r="AZ521" s="4">
        <v>2.8690000000000002</v>
      </c>
      <c r="BA521" s="4">
        <v>13.836</v>
      </c>
      <c r="BB521" s="4">
        <v>20.059999999999999</v>
      </c>
      <c r="BC521" s="4">
        <v>1.45</v>
      </c>
      <c r="BD521" s="4">
        <v>8.923</v>
      </c>
      <c r="BE521" s="4">
        <v>3089.0909999999999</v>
      </c>
      <c r="BF521" s="4">
        <v>0.54700000000000004</v>
      </c>
      <c r="BG521" s="4">
        <v>13.538</v>
      </c>
      <c r="BH521" s="4">
        <v>3.766</v>
      </c>
      <c r="BI521" s="4">
        <v>17.303999999999998</v>
      </c>
      <c r="BJ521" s="4">
        <v>11.727</v>
      </c>
      <c r="BK521" s="4">
        <v>3.262</v>
      </c>
      <c r="BL521" s="4">
        <v>14.989000000000001</v>
      </c>
      <c r="BM521" s="4">
        <v>0</v>
      </c>
      <c r="BQ521" s="4">
        <v>1235.4760000000001</v>
      </c>
      <c r="BR521" s="4">
        <v>0.29852200000000001</v>
      </c>
      <c r="BS521" s="4">
        <v>-5</v>
      </c>
      <c r="BT521" s="4">
        <v>1.080478</v>
      </c>
      <c r="BU521" s="4">
        <v>7.2951309999999996</v>
      </c>
      <c r="BV521" s="4">
        <v>21.825655999999999</v>
      </c>
    </row>
    <row r="522" spans="1:74" x14ac:dyDescent="0.25">
      <c r="A522" s="2">
        <v>42801</v>
      </c>
      <c r="B522" s="3">
        <v>0.65879442129629628</v>
      </c>
      <c r="C522" s="4">
        <v>9.266</v>
      </c>
      <c r="D522" s="4">
        <v>4.0000000000000002E-4</v>
      </c>
      <c r="E522" s="4">
        <v>4.2426779999999997</v>
      </c>
      <c r="F522" s="4">
        <v>448.7</v>
      </c>
      <c r="G522" s="4">
        <v>130.19999999999999</v>
      </c>
      <c r="H522" s="4">
        <v>-4.2</v>
      </c>
      <c r="J522" s="4">
        <v>5.9</v>
      </c>
      <c r="K522" s="4">
        <v>0.92779999999999996</v>
      </c>
      <c r="L522" s="4">
        <v>8.5975999999999999</v>
      </c>
      <c r="M522" s="4">
        <v>4.0000000000000002E-4</v>
      </c>
      <c r="N522" s="4">
        <v>416.30439999999999</v>
      </c>
      <c r="O522" s="4">
        <v>120.8446</v>
      </c>
      <c r="P522" s="4">
        <v>537.1</v>
      </c>
      <c r="Q522" s="4">
        <v>361.41930000000002</v>
      </c>
      <c r="R522" s="4">
        <v>104.9126</v>
      </c>
      <c r="S522" s="4">
        <v>466.3</v>
      </c>
      <c r="T522" s="4">
        <v>0</v>
      </c>
      <c r="W522" s="4">
        <v>0</v>
      </c>
      <c r="X522" s="4">
        <v>5.4741999999999997</v>
      </c>
      <c r="Y522" s="4">
        <v>11.8</v>
      </c>
      <c r="Z522" s="4">
        <v>813</v>
      </c>
      <c r="AA522" s="4">
        <v>829</v>
      </c>
      <c r="AB522" s="4">
        <v>849</v>
      </c>
      <c r="AC522" s="4">
        <v>34</v>
      </c>
      <c r="AD522" s="4">
        <v>18.760000000000002</v>
      </c>
      <c r="AE522" s="4">
        <v>0.43</v>
      </c>
      <c r="AF522" s="4">
        <v>957</v>
      </c>
      <c r="AG522" s="4">
        <v>9.8000000000000007</v>
      </c>
      <c r="AH522" s="4">
        <v>28</v>
      </c>
      <c r="AI522" s="4">
        <v>31</v>
      </c>
      <c r="AJ522" s="4">
        <v>191</v>
      </c>
      <c r="AK522" s="4">
        <v>190</v>
      </c>
      <c r="AL522" s="4">
        <v>3.6</v>
      </c>
      <c r="AM522" s="4">
        <v>196</v>
      </c>
      <c r="AN522" s="4" t="s">
        <v>155</v>
      </c>
      <c r="AO522" s="4">
        <v>2</v>
      </c>
      <c r="AP522" s="5">
        <v>0.86714120370370373</v>
      </c>
      <c r="AQ522" s="4">
        <v>47.161875000000002</v>
      </c>
      <c r="AR522" s="4">
        <v>-88.491591</v>
      </c>
      <c r="AS522" s="4">
        <v>316.8</v>
      </c>
      <c r="AT522" s="4">
        <v>35.200000000000003</v>
      </c>
      <c r="AU522" s="4">
        <v>12</v>
      </c>
      <c r="AV522" s="4">
        <v>8</v>
      </c>
      <c r="AW522" s="4" t="s">
        <v>417</v>
      </c>
      <c r="AX522" s="4">
        <v>1.635365</v>
      </c>
      <c r="AY522" s="4">
        <v>1</v>
      </c>
      <c r="AZ522" s="4">
        <v>1.935365</v>
      </c>
      <c r="BA522" s="4">
        <v>13.836</v>
      </c>
      <c r="BB522" s="4">
        <v>22.74</v>
      </c>
      <c r="BC522" s="4">
        <v>1.64</v>
      </c>
      <c r="BD522" s="4">
        <v>7.7779999999999996</v>
      </c>
      <c r="BE522" s="4">
        <v>3091.433</v>
      </c>
      <c r="BF522" s="4">
        <v>0.09</v>
      </c>
      <c r="BG522" s="4">
        <v>15.676</v>
      </c>
      <c r="BH522" s="4">
        <v>4.55</v>
      </c>
      <c r="BI522" s="4">
        <v>20.225999999999999</v>
      </c>
      <c r="BJ522" s="4">
        <v>13.609</v>
      </c>
      <c r="BK522" s="4">
        <v>3.95</v>
      </c>
      <c r="BL522" s="4">
        <v>17.559999999999999</v>
      </c>
      <c r="BM522" s="4">
        <v>0</v>
      </c>
      <c r="BQ522" s="4">
        <v>1431.2159999999999</v>
      </c>
      <c r="BR522" s="4">
        <v>0.27845300000000001</v>
      </c>
      <c r="BS522" s="4">
        <v>-5</v>
      </c>
      <c r="BT522" s="4">
        <v>1.0807610000000001</v>
      </c>
      <c r="BU522" s="4">
        <v>6.8046949999999997</v>
      </c>
      <c r="BV522" s="4">
        <v>21.831372000000002</v>
      </c>
    </row>
    <row r="523" spans="1:74" x14ac:dyDescent="0.25">
      <c r="A523" s="2">
        <v>42801</v>
      </c>
      <c r="B523" s="3">
        <v>0.65880599537037032</v>
      </c>
      <c r="C523" s="4">
        <v>7.9160000000000004</v>
      </c>
      <c r="D523" s="4">
        <v>1.4E-3</v>
      </c>
      <c r="E523" s="4">
        <v>14.013491</v>
      </c>
      <c r="F523" s="4">
        <v>454.7</v>
      </c>
      <c r="G523" s="4">
        <v>130.4</v>
      </c>
      <c r="H523" s="4">
        <v>-2</v>
      </c>
      <c r="J523" s="4">
        <v>6.35</v>
      </c>
      <c r="K523" s="4">
        <v>0.93830000000000002</v>
      </c>
      <c r="L523" s="4">
        <v>7.4275000000000002</v>
      </c>
      <c r="M523" s="4">
        <v>1.2999999999999999E-3</v>
      </c>
      <c r="N523" s="4">
        <v>426.67579999999998</v>
      </c>
      <c r="O523" s="4">
        <v>122.3506</v>
      </c>
      <c r="P523" s="4">
        <v>549</v>
      </c>
      <c r="Q523" s="4">
        <v>370.2124</v>
      </c>
      <c r="R523" s="4">
        <v>106.15949999999999</v>
      </c>
      <c r="S523" s="4">
        <v>476.4</v>
      </c>
      <c r="T523" s="4">
        <v>0</v>
      </c>
      <c r="W523" s="4">
        <v>0</v>
      </c>
      <c r="X523" s="4">
        <v>5.9549000000000003</v>
      </c>
      <c r="Y523" s="4">
        <v>11.9</v>
      </c>
      <c r="Z523" s="4">
        <v>811</v>
      </c>
      <c r="AA523" s="4">
        <v>828</v>
      </c>
      <c r="AB523" s="4">
        <v>847</v>
      </c>
      <c r="AC523" s="4">
        <v>34.799999999999997</v>
      </c>
      <c r="AD523" s="4">
        <v>18.510000000000002</v>
      </c>
      <c r="AE523" s="4">
        <v>0.43</v>
      </c>
      <c r="AF523" s="4">
        <v>957</v>
      </c>
      <c r="AG523" s="4">
        <v>9.1999999999999993</v>
      </c>
      <c r="AH523" s="4">
        <v>28</v>
      </c>
      <c r="AI523" s="4">
        <v>31</v>
      </c>
      <c r="AJ523" s="4">
        <v>190.2</v>
      </c>
      <c r="AK523" s="4">
        <v>190</v>
      </c>
      <c r="AL523" s="4">
        <v>3.5</v>
      </c>
      <c r="AM523" s="4">
        <v>195.9</v>
      </c>
      <c r="AN523" s="4" t="s">
        <v>155</v>
      </c>
      <c r="AO523" s="4">
        <v>2</v>
      </c>
      <c r="AP523" s="5">
        <v>0.86715277777777777</v>
      </c>
      <c r="AQ523" s="4">
        <v>47.161740000000002</v>
      </c>
      <c r="AR523" s="4">
        <v>-88.491516000000004</v>
      </c>
      <c r="AS523" s="4">
        <v>316.60000000000002</v>
      </c>
      <c r="AT523" s="4">
        <v>35.1</v>
      </c>
      <c r="AU523" s="4">
        <v>12</v>
      </c>
      <c r="AV523" s="4">
        <v>8</v>
      </c>
      <c r="AW523" s="4" t="s">
        <v>417</v>
      </c>
      <c r="AX523" s="4">
        <v>1.7</v>
      </c>
      <c r="AY523" s="4">
        <v>1.106006</v>
      </c>
      <c r="AZ523" s="4">
        <v>2.0706709999999999</v>
      </c>
      <c r="BA523" s="4">
        <v>13.836</v>
      </c>
      <c r="BB523" s="4">
        <v>26.46</v>
      </c>
      <c r="BC523" s="4">
        <v>1.91</v>
      </c>
      <c r="BD523" s="4">
        <v>6.5789999999999997</v>
      </c>
      <c r="BE523" s="4">
        <v>3093.2939999999999</v>
      </c>
      <c r="BF523" s="4">
        <v>0.34899999999999998</v>
      </c>
      <c r="BG523" s="4">
        <v>18.609000000000002</v>
      </c>
      <c r="BH523" s="4">
        <v>5.3360000000000003</v>
      </c>
      <c r="BI523" s="4">
        <v>23.945</v>
      </c>
      <c r="BJ523" s="4">
        <v>16.146000000000001</v>
      </c>
      <c r="BK523" s="4">
        <v>4.63</v>
      </c>
      <c r="BL523" s="4">
        <v>20.776</v>
      </c>
      <c r="BM523" s="4">
        <v>0</v>
      </c>
      <c r="BQ523" s="4">
        <v>1803.229</v>
      </c>
      <c r="BR523" s="4">
        <v>0.21568599999999999</v>
      </c>
      <c r="BS523" s="4">
        <v>-5</v>
      </c>
      <c r="BT523" s="4">
        <v>1.081761</v>
      </c>
      <c r="BU523" s="4">
        <v>5.2708269999999997</v>
      </c>
      <c r="BV523" s="4">
        <v>21.851572000000001</v>
      </c>
    </row>
    <row r="524" spans="1:74" x14ac:dyDescent="0.25">
      <c r="A524" s="2">
        <v>42801</v>
      </c>
      <c r="B524" s="3">
        <v>0.65881756944444447</v>
      </c>
      <c r="C524" s="4">
        <v>7.149</v>
      </c>
      <c r="D524" s="4">
        <v>2E-3</v>
      </c>
      <c r="E524" s="4">
        <v>20</v>
      </c>
      <c r="F524" s="4">
        <v>464.1</v>
      </c>
      <c r="G524" s="4">
        <v>131.5</v>
      </c>
      <c r="H524" s="4">
        <v>-5.7</v>
      </c>
      <c r="J524" s="4">
        <v>8.3800000000000008</v>
      </c>
      <c r="K524" s="4">
        <v>0.94440000000000002</v>
      </c>
      <c r="L524" s="4">
        <v>6.7508999999999997</v>
      </c>
      <c r="M524" s="4">
        <v>1.9E-3</v>
      </c>
      <c r="N524" s="4">
        <v>438.27429999999998</v>
      </c>
      <c r="O524" s="4">
        <v>124.14490000000001</v>
      </c>
      <c r="P524" s="4">
        <v>562.4</v>
      </c>
      <c r="Q524" s="4">
        <v>380.12299999999999</v>
      </c>
      <c r="R524" s="4">
        <v>107.673</v>
      </c>
      <c r="S524" s="4">
        <v>487.8</v>
      </c>
      <c r="T524" s="4">
        <v>0</v>
      </c>
      <c r="W524" s="4">
        <v>0</v>
      </c>
      <c r="X524" s="4">
        <v>7.9135</v>
      </c>
      <c r="Y524" s="4">
        <v>11.8</v>
      </c>
      <c r="Z524" s="4">
        <v>812</v>
      </c>
      <c r="AA524" s="4">
        <v>829</v>
      </c>
      <c r="AB524" s="4">
        <v>848</v>
      </c>
      <c r="AC524" s="4">
        <v>35</v>
      </c>
      <c r="AD524" s="4">
        <v>18.34</v>
      </c>
      <c r="AE524" s="4">
        <v>0.42</v>
      </c>
      <c r="AF524" s="4">
        <v>957</v>
      </c>
      <c r="AG524" s="4">
        <v>9</v>
      </c>
      <c r="AH524" s="4">
        <v>28</v>
      </c>
      <c r="AI524" s="4">
        <v>31</v>
      </c>
      <c r="AJ524" s="4">
        <v>190</v>
      </c>
      <c r="AK524" s="4">
        <v>189.2</v>
      </c>
      <c r="AL524" s="4">
        <v>3.6</v>
      </c>
      <c r="AM524" s="4">
        <v>195.6</v>
      </c>
      <c r="AN524" s="4" t="s">
        <v>155</v>
      </c>
      <c r="AO524" s="4">
        <v>2</v>
      </c>
      <c r="AP524" s="5">
        <v>0.86716435185185192</v>
      </c>
      <c r="AQ524" s="4">
        <v>47.161605999999999</v>
      </c>
      <c r="AR524" s="4">
        <v>-88.491438000000002</v>
      </c>
      <c r="AS524" s="4">
        <v>316.60000000000002</v>
      </c>
      <c r="AT524" s="4">
        <v>35.200000000000003</v>
      </c>
      <c r="AU524" s="4">
        <v>12</v>
      </c>
      <c r="AV524" s="4">
        <v>7</v>
      </c>
      <c r="AW524" s="4" t="s">
        <v>419</v>
      </c>
      <c r="AX524" s="4">
        <v>1.593906</v>
      </c>
      <c r="AY524" s="4">
        <v>1.3353649999999999</v>
      </c>
      <c r="AZ524" s="4">
        <v>2.2353649999999998</v>
      </c>
      <c r="BA524" s="4">
        <v>13.836</v>
      </c>
      <c r="BB524" s="4">
        <v>29.21</v>
      </c>
      <c r="BC524" s="4">
        <v>2.11</v>
      </c>
      <c r="BD524" s="4">
        <v>5.891</v>
      </c>
      <c r="BE524" s="4">
        <v>3094.6469999999999</v>
      </c>
      <c r="BF524" s="4">
        <v>0.55100000000000005</v>
      </c>
      <c r="BG524" s="4">
        <v>21.039000000000001</v>
      </c>
      <c r="BH524" s="4">
        <v>5.96</v>
      </c>
      <c r="BI524" s="4">
        <v>26.998999999999999</v>
      </c>
      <c r="BJ524" s="4">
        <v>18.248000000000001</v>
      </c>
      <c r="BK524" s="4">
        <v>5.1689999999999996</v>
      </c>
      <c r="BL524" s="4">
        <v>23.417000000000002</v>
      </c>
      <c r="BM524" s="4">
        <v>0</v>
      </c>
      <c r="BQ524" s="4">
        <v>2637.6750000000002</v>
      </c>
      <c r="BR524" s="4">
        <v>0.17973600000000001</v>
      </c>
      <c r="BS524" s="4">
        <v>-5</v>
      </c>
      <c r="BT524" s="4">
        <v>1.078195</v>
      </c>
      <c r="BU524" s="4">
        <v>4.3922980000000003</v>
      </c>
      <c r="BV524" s="4">
        <v>21.779539</v>
      </c>
    </row>
    <row r="525" spans="1:74" x14ac:dyDescent="0.25">
      <c r="A525" s="2">
        <v>42801</v>
      </c>
      <c r="B525" s="3">
        <v>0.65882914351851851</v>
      </c>
      <c r="C525" s="4">
        <v>5.5369999999999999</v>
      </c>
      <c r="D525" s="4">
        <v>1.6000000000000001E-3</v>
      </c>
      <c r="E525" s="4">
        <v>16.3689</v>
      </c>
      <c r="F525" s="4">
        <v>470</v>
      </c>
      <c r="G525" s="4">
        <v>140.1</v>
      </c>
      <c r="H525" s="4">
        <v>-1.5</v>
      </c>
      <c r="J525" s="4">
        <v>9.51</v>
      </c>
      <c r="K525" s="4">
        <v>0.95740000000000003</v>
      </c>
      <c r="L525" s="4">
        <v>5.3015999999999996</v>
      </c>
      <c r="M525" s="4">
        <v>1.6000000000000001E-3</v>
      </c>
      <c r="N525" s="4">
        <v>449.99209999999999</v>
      </c>
      <c r="O525" s="4">
        <v>134.12360000000001</v>
      </c>
      <c r="P525" s="4">
        <v>584.1</v>
      </c>
      <c r="Q525" s="4">
        <v>390.28609999999998</v>
      </c>
      <c r="R525" s="4">
        <v>116.3278</v>
      </c>
      <c r="S525" s="4">
        <v>506.6</v>
      </c>
      <c r="T525" s="4">
        <v>0</v>
      </c>
      <c r="W525" s="4">
        <v>0</v>
      </c>
      <c r="X525" s="4">
        <v>9.1018000000000008</v>
      </c>
      <c r="Y525" s="4">
        <v>11.9</v>
      </c>
      <c r="Z525" s="4">
        <v>810</v>
      </c>
      <c r="AA525" s="4">
        <v>827</v>
      </c>
      <c r="AB525" s="4">
        <v>846</v>
      </c>
      <c r="AC525" s="4">
        <v>35</v>
      </c>
      <c r="AD525" s="4">
        <v>18.34</v>
      </c>
      <c r="AE525" s="4">
        <v>0.42</v>
      </c>
      <c r="AF525" s="4">
        <v>957</v>
      </c>
      <c r="AG525" s="4">
        <v>9</v>
      </c>
      <c r="AH525" s="4">
        <v>28</v>
      </c>
      <c r="AI525" s="4">
        <v>31</v>
      </c>
      <c r="AJ525" s="4">
        <v>190.8</v>
      </c>
      <c r="AK525" s="4">
        <v>189.8</v>
      </c>
      <c r="AL525" s="4">
        <v>3.7</v>
      </c>
      <c r="AM525" s="4">
        <v>195.2</v>
      </c>
      <c r="AN525" s="4" t="s">
        <v>155</v>
      </c>
      <c r="AO525" s="4">
        <v>2</v>
      </c>
      <c r="AP525" s="5">
        <v>0.86717592592592585</v>
      </c>
      <c r="AQ525" s="4">
        <v>47.161481000000002</v>
      </c>
      <c r="AR525" s="4">
        <v>-88.491343000000001</v>
      </c>
      <c r="AS525" s="4">
        <v>316.3</v>
      </c>
      <c r="AT525" s="4">
        <v>34.5</v>
      </c>
      <c r="AU525" s="4">
        <v>12</v>
      </c>
      <c r="AV525" s="4">
        <v>7</v>
      </c>
      <c r="AW525" s="4" t="s">
        <v>419</v>
      </c>
      <c r="AX525" s="4">
        <v>1.4</v>
      </c>
      <c r="AY525" s="4">
        <v>1.4706710000000001</v>
      </c>
      <c r="AZ525" s="4">
        <v>2.3353350000000002</v>
      </c>
      <c r="BA525" s="4">
        <v>13.836</v>
      </c>
      <c r="BB525" s="4">
        <v>37.450000000000003</v>
      </c>
      <c r="BC525" s="4">
        <v>2.71</v>
      </c>
      <c r="BD525" s="4">
        <v>4.4459999999999997</v>
      </c>
      <c r="BE525" s="4">
        <v>3099.625</v>
      </c>
      <c r="BF525" s="4">
        <v>0.58299999999999996</v>
      </c>
      <c r="BG525" s="4">
        <v>27.550999999999998</v>
      </c>
      <c r="BH525" s="4">
        <v>8.2119999999999997</v>
      </c>
      <c r="BI525" s="4">
        <v>35.762999999999998</v>
      </c>
      <c r="BJ525" s="4">
        <v>23.896000000000001</v>
      </c>
      <c r="BK525" s="4">
        <v>7.1219999999999999</v>
      </c>
      <c r="BL525" s="4">
        <v>31.018000000000001</v>
      </c>
      <c r="BM525" s="4">
        <v>0</v>
      </c>
      <c r="BQ525" s="4">
        <v>3869.2620000000002</v>
      </c>
      <c r="BR525" s="4">
        <v>0.145843</v>
      </c>
      <c r="BS525" s="4">
        <v>-5</v>
      </c>
      <c r="BT525" s="4">
        <v>1.077761</v>
      </c>
      <c r="BU525" s="4">
        <v>3.5640390000000002</v>
      </c>
      <c r="BV525" s="4">
        <v>21.770772000000001</v>
      </c>
    </row>
    <row r="526" spans="1:74" x14ac:dyDescent="0.25">
      <c r="A526" s="2">
        <v>42801</v>
      </c>
      <c r="B526" s="3">
        <v>0.65884071759259266</v>
      </c>
      <c r="C526" s="4">
        <v>4.8650000000000002</v>
      </c>
      <c r="D526" s="4">
        <v>2.0999999999999999E-3</v>
      </c>
      <c r="E526" s="4">
        <v>21.376752</v>
      </c>
      <c r="F526" s="4">
        <v>459.9</v>
      </c>
      <c r="G526" s="4">
        <v>140.30000000000001</v>
      </c>
      <c r="H526" s="4">
        <v>-2.4</v>
      </c>
      <c r="J526" s="4">
        <v>11.29</v>
      </c>
      <c r="K526" s="4">
        <v>0.96289999999999998</v>
      </c>
      <c r="L526" s="4">
        <v>4.6845999999999997</v>
      </c>
      <c r="M526" s="4">
        <v>2.0999999999999999E-3</v>
      </c>
      <c r="N526" s="4">
        <v>442.81689999999998</v>
      </c>
      <c r="O526" s="4">
        <v>135.12629999999999</v>
      </c>
      <c r="P526" s="4">
        <v>577.9</v>
      </c>
      <c r="Q526" s="4">
        <v>384.06290000000001</v>
      </c>
      <c r="R526" s="4">
        <v>117.1974</v>
      </c>
      <c r="S526" s="4">
        <v>501.3</v>
      </c>
      <c r="T526" s="4">
        <v>0</v>
      </c>
      <c r="W526" s="4">
        <v>0</v>
      </c>
      <c r="X526" s="4">
        <v>10.8683</v>
      </c>
      <c r="Y526" s="4">
        <v>11.8</v>
      </c>
      <c r="Z526" s="4">
        <v>810</v>
      </c>
      <c r="AA526" s="4">
        <v>826</v>
      </c>
      <c r="AB526" s="4">
        <v>845</v>
      </c>
      <c r="AC526" s="4">
        <v>35</v>
      </c>
      <c r="AD526" s="4">
        <v>18.34</v>
      </c>
      <c r="AE526" s="4">
        <v>0.42</v>
      </c>
      <c r="AF526" s="4">
        <v>957</v>
      </c>
      <c r="AG526" s="4">
        <v>9</v>
      </c>
      <c r="AH526" s="4">
        <v>28</v>
      </c>
      <c r="AI526" s="4">
        <v>31</v>
      </c>
      <c r="AJ526" s="4">
        <v>190.2</v>
      </c>
      <c r="AK526" s="4">
        <v>190</v>
      </c>
      <c r="AL526" s="4">
        <v>3.5</v>
      </c>
      <c r="AM526" s="4">
        <v>195.1</v>
      </c>
      <c r="AN526" s="4" t="s">
        <v>155</v>
      </c>
      <c r="AO526" s="4">
        <v>2</v>
      </c>
      <c r="AP526" s="5">
        <v>0.8671875</v>
      </c>
      <c r="AQ526" s="4">
        <v>47.161374000000002</v>
      </c>
      <c r="AR526" s="4">
        <v>-88.491220999999996</v>
      </c>
      <c r="AS526" s="4">
        <v>315.89999999999998</v>
      </c>
      <c r="AT526" s="4">
        <v>33</v>
      </c>
      <c r="AU526" s="4">
        <v>12</v>
      </c>
      <c r="AV526" s="4">
        <v>7</v>
      </c>
      <c r="AW526" s="4" t="s">
        <v>419</v>
      </c>
      <c r="AX526" s="4">
        <v>1.4</v>
      </c>
      <c r="AY526" s="4">
        <v>1.6</v>
      </c>
      <c r="AZ526" s="4">
        <v>2.4</v>
      </c>
      <c r="BA526" s="4">
        <v>13.836</v>
      </c>
      <c r="BB526" s="4">
        <v>42.5</v>
      </c>
      <c r="BC526" s="4">
        <v>3.07</v>
      </c>
      <c r="BD526" s="4">
        <v>3.8530000000000002</v>
      </c>
      <c r="BE526" s="4">
        <v>3102.268</v>
      </c>
      <c r="BF526" s="4">
        <v>0.86799999999999999</v>
      </c>
      <c r="BG526" s="4">
        <v>30.709</v>
      </c>
      <c r="BH526" s="4">
        <v>9.3710000000000004</v>
      </c>
      <c r="BI526" s="4">
        <v>40.08</v>
      </c>
      <c r="BJ526" s="4">
        <v>26.635000000000002</v>
      </c>
      <c r="BK526" s="4">
        <v>8.1280000000000001</v>
      </c>
      <c r="BL526" s="4">
        <v>34.762999999999998</v>
      </c>
      <c r="BM526" s="4">
        <v>0</v>
      </c>
      <c r="BQ526" s="4">
        <v>5233.24</v>
      </c>
      <c r="BR526" s="4">
        <v>0.103516</v>
      </c>
      <c r="BS526" s="4">
        <v>-5</v>
      </c>
      <c r="BT526" s="4">
        <v>1.0787610000000001</v>
      </c>
      <c r="BU526" s="4">
        <v>2.5296729999999998</v>
      </c>
      <c r="BV526" s="4">
        <v>21.790972</v>
      </c>
    </row>
    <row r="527" spans="1:74" x14ac:dyDescent="0.25">
      <c r="A527" s="2">
        <v>42801</v>
      </c>
      <c r="B527" s="3">
        <v>0.6588522916666667</v>
      </c>
      <c r="C527" s="4">
        <v>5.2869999999999999</v>
      </c>
      <c r="D527" s="4">
        <v>7.0000000000000001E-3</v>
      </c>
      <c r="E527" s="4">
        <v>70.285955000000001</v>
      </c>
      <c r="F527" s="4">
        <v>429.8</v>
      </c>
      <c r="G527" s="4">
        <v>147.6</v>
      </c>
      <c r="H527" s="4">
        <v>-3.9</v>
      </c>
      <c r="J527" s="4">
        <v>13.12</v>
      </c>
      <c r="K527" s="4">
        <v>0.95940000000000003</v>
      </c>
      <c r="L527" s="4">
        <v>5.0726000000000004</v>
      </c>
      <c r="M527" s="4">
        <v>6.7000000000000002E-3</v>
      </c>
      <c r="N527" s="4">
        <v>412.3501</v>
      </c>
      <c r="O527" s="4">
        <v>141.5635</v>
      </c>
      <c r="P527" s="4">
        <v>553.9</v>
      </c>
      <c r="Q527" s="4">
        <v>357.63850000000002</v>
      </c>
      <c r="R527" s="4">
        <v>122.7805</v>
      </c>
      <c r="S527" s="4">
        <v>480.4</v>
      </c>
      <c r="T527" s="4">
        <v>0</v>
      </c>
      <c r="W527" s="4">
        <v>0</v>
      </c>
      <c r="X527" s="4">
        <v>12.5852</v>
      </c>
      <c r="Y527" s="4">
        <v>11.8</v>
      </c>
      <c r="Z527" s="4">
        <v>810</v>
      </c>
      <c r="AA527" s="4">
        <v>826</v>
      </c>
      <c r="AB527" s="4">
        <v>845</v>
      </c>
      <c r="AC527" s="4">
        <v>35</v>
      </c>
      <c r="AD527" s="4">
        <v>18.34</v>
      </c>
      <c r="AE527" s="4">
        <v>0.42</v>
      </c>
      <c r="AF527" s="4">
        <v>957</v>
      </c>
      <c r="AG527" s="4">
        <v>9</v>
      </c>
      <c r="AH527" s="4">
        <v>28</v>
      </c>
      <c r="AI527" s="4">
        <v>31</v>
      </c>
      <c r="AJ527" s="4">
        <v>190</v>
      </c>
      <c r="AK527" s="4">
        <v>190</v>
      </c>
      <c r="AL527" s="4">
        <v>3.6</v>
      </c>
      <c r="AM527" s="4">
        <v>195.5</v>
      </c>
      <c r="AN527" s="4" t="s">
        <v>155</v>
      </c>
      <c r="AO527" s="4">
        <v>2</v>
      </c>
      <c r="AP527" s="5">
        <v>0.86719907407407415</v>
      </c>
      <c r="AQ527" s="4">
        <v>47.161273000000001</v>
      </c>
      <c r="AR527" s="4">
        <v>-88.491094000000004</v>
      </c>
      <c r="AS527" s="4">
        <v>315.89999999999998</v>
      </c>
      <c r="AT527" s="4">
        <v>32.299999999999997</v>
      </c>
      <c r="AU527" s="4">
        <v>12</v>
      </c>
      <c r="AV527" s="4">
        <v>7</v>
      </c>
      <c r="AW527" s="4" t="s">
        <v>419</v>
      </c>
      <c r="AX527" s="4">
        <v>1.4</v>
      </c>
      <c r="AY527" s="4">
        <v>1.6354</v>
      </c>
      <c r="AZ527" s="4">
        <v>2.4354</v>
      </c>
      <c r="BA527" s="4">
        <v>13.836</v>
      </c>
      <c r="BB527" s="4">
        <v>39.14</v>
      </c>
      <c r="BC527" s="4">
        <v>2.83</v>
      </c>
      <c r="BD527" s="4">
        <v>4.2329999999999997</v>
      </c>
      <c r="BE527" s="4">
        <v>3097.4580000000001</v>
      </c>
      <c r="BF527" s="4">
        <v>2.621</v>
      </c>
      <c r="BG527" s="4">
        <v>26.367999999999999</v>
      </c>
      <c r="BH527" s="4">
        <v>9.0519999999999996</v>
      </c>
      <c r="BI527" s="4">
        <v>35.420999999999999</v>
      </c>
      <c r="BJ527" s="4">
        <v>22.87</v>
      </c>
      <c r="BK527" s="4">
        <v>7.851</v>
      </c>
      <c r="BL527" s="4">
        <v>30.721</v>
      </c>
      <c r="BM527" s="4">
        <v>0</v>
      </c>
      <c r="BQ527" s="4">
        <v>5587.7709999999997</v>
      </c>
      <c r="BR527" s="4">
        <v>8.1585000000000005E-2</v>
      </c>
      <c r="BS527" s="4">
        <v>-5</v>
      </c>
      <c r="BT527" s="4">
        <v>1.080522</v>
      </c>
      <c r="BU527" s="4">
        <v>1.9937339999999999</v>
      </c>
      <c r="BV527" s="4">
        <v>21.826543999999998</v>
      </c>
    </row>
    <row r="528" spans="1:74" x14ac:dyDescent="0.25">
      <c r="A528" s="2">
        <v>42801</v>
      </c>
      <c r="B528" s="3">
        <v>0.65886386574074074</v>
      </c>
      <c r="C528" s="4">
        <v>5.98</v>
      </c>
      <c r="D528" s="4">
        <v>8.6999999999999994E-3</v>
      </c>
      <c r="E528" s="4">
        <v>87.106812000000005</v>
      </c>
      <c r="F528" s="4">
        <v>425</v>
      </c>
      <c r="G528" s="4">
        <v>147.30000000000001</v>
      </c>
      <c r="H528" s="4">
        <v>-0.6</v>
      </c>
      <c r="J528" s="4">
        <v>13.6</v>
      </c>
      <c r="K528" s="4">
        <v>0.95379999999999998</v>
      </c>
      <c r="L528" s="4">
        <v>5.7032999999999996</v>
      </c>
      <c r="M528" s="4">
        <v>8.3000000000000001E-3</v>
      </c>
      <c r="N528" s="4">
        <v>405.34460000000001</v>
      </c>
      <c r="O528" s="4">
        <v>140.489</v>
      </c>
      <c r="P528" s="4">
        <v>545.79999999999995</v>
      </c>
      <c r="Q528" s="4">
        <v>351.56259999999997</v>
      </c>
      <c r="R528" s="4">
        <v>121.8486</v>
      </c>
      <c r="S528" s="4">
        <v>473.4</v>
      </c>
      <c r="T528" s="4">
        <v>0</v>
      </c>
      <c r="W528" s="4">
        <v>0</v>
      </c>
      <c r="X528" s="4">
        <v>12.9712</v>
      </c>
      <c r="Y528" s="4">
        <v>11.9</v>
      </c>
      <c r="Z528" s="4">
        <v>809</v>
      </c>
      <c r="AA528" s="4">
        <v>825</v>
      </c>
      <c r="AB528" s="4">
        <v>846</v>
      </c>
      <c r="AC528" s="4">
        <v>35</v>
      </c>
      <c r="AD528" s="4">
        <v>18.34</v>
      </c>
      <c r="AE528" s="4">
        <v>0.42</v>
      </c>
      <c r="AF528" s="4">
        <v>957</v>
      </c>
      <c r="AG528" s="4">
        <v>9</v>
      </c>
      <c r="AH528" s="4">
        <v>28</v>
      </c>
      <c r="AI528" s="4">
        <v>31</v>
      </c>
      <c r="AJ528" s="4">
        <v>190</v>
      </c>
      <c r="AK528" s="4">
        <v>190</v>
      </c>
      <c r="AL528" s="4">
        <v>3.7</v>
      </c>
      <c r="AM528" s="4">
        <v>195.8</v>
      </c>
      <c r="AN528" s="4" t="s">
        <v>155</v>
      </c>
      <c r="AO528" s="4">
        <v>2</v>
      </c>
      <c r="AP528" s="5">
        <v>0.86721064814814808</v>
      </c>
      <c r="AQ528" s="4">
        <v>47.161175999999998</v>
      </c>
      <c r="AR528" s="4">
        <v>-88.490976000000003</v>
      </c>
      <c r="AS528" s="4">
        <v>315.8</v>
      </c>
      <c r="AT528" s="4">
        <v>30.7</v>
      </c>
      <c r="AU528" s="4">
        <v>12</v>
      </c>
      <c r="AV528" s="4">
        <v>7</v>
      </c>
      <c r="AW528" s="4" t="s">
        <v>419</v>
      </c>
      <c r="AX528" s="4">
        <v>1.4</v>
      </c>
      <c r="AY528" s="4">
        <v>1.7354000000000001</v>
      </c>
      <c r="AZ528" s="4">
        <v>2.5</v>
      </c>
      <c r="BA528" s="4">
        <v>13.836</v>
      </c>
      <c r="BB528" s="4">
        <v>34.700000000000003</v>
      </c>
      <c r="BC528" s="4">
        <v>2.5099999999999998</v>
      </c>
      <c r="BD528" s="4">
        <v>4.8479999999999999</v>
      </c>
      <c r="BE528" s="4">
        <v>3094.3560000000002</v>
      </c>
      <c r="BF528" s="4">
        <v>2.8690000000000002</v>
      </c>
      <c r="BG528" s="4">
        <v>23.030999999999999</v>
      </c>
      <c r="BH528" s="4">
        <v>7.9820000000000002</v>
      </c>
      <c r="BI528" s="4">
        <v>31.013000000000002</v>
      </c>
      <c r="BJ528" s="4">
        <v>19.975000000000001</v>
      </c>
      <c r="BK528" s="4">
        <v>6.923</v>
      </c>
      <c r="BL528" s="4">
        <v>26.898</v>
      </c>
      <c r="BM528" s="4">
        <v>0</v>
      </c>
      <c r="BQ528" s="4">
        <v>5117.0839999999998</v>
      </c>
      <c r="BR528" s="4">
        <v>9.0176000000000006E-2</v>
      </c>
      <c r="BS528" s="4">
        <v>-5</v>
      </c>
      <c r="BT528" s="4">
        <v>1.081761</v>
      </c>
      <c r="BU528" s="4">
        <v>2.2036760000000002</v>
      </c>
      <c r="BV528" s="4">
        <v>21.851572000000001</v>
      </c>
    </row>
    <row r="529" spans="1:74" x14ac:dyDescent="0.25">
      <c r="A529" s="2">
        <v>42801</v>
      </c>
      <c r="B529" s="3">
        <v>0.65887543981481478</v>
      </c>
      <c r="C529" s="4">
        <v>6.4340000000000002</v>
      </c>
      <c r="D529" s="4">
        <v>8.3000000000000001E-3</v>
      </c>
      <c r="E529" s="4">
        <v>83.179571999999993</v>
      </c>
      <c r="F529" s="4">
        <v>447.5</v>
      </c>
      <c r="G529" s="4">
        <v>147.30000000000001</v>
      </c>
      <c r="H529" s="4">
        <v>-4</v>
      </c>
      <c r="J529" s="4">
        <v>12.98</v>
      </c>
      <c r="K529" s="4">
        <v>0.95009999999999994</v>
      </c>
      <c r="L529" s="4">
        <v>6.1132999999999997</v>
      </c>
      <c r="M529" s="4">
        <v>7.9000000000000008E-3</v>
      </c>
      <c r="N529" s="4">
        <v>425.14449999999999</v>
      </c>
      <c r="O529" s="4">
        <v>139.90719999999999</v>
      </c>
      <c r="P529" s="4">
        <v>565.1</v>
      </c>
      <c r="Q529" s="4">
        <v>368.73540000000003</v>
      </c>
      <c r="R529" s="4">
        <v>121.34399999999999</v>
      </c>
      <c r="S529" s="4">
        <v>490.1</v>
      </c>
      <c r="T529" s="4">
        <v>0</v>
      </c>
      <c r="W529" s="4">
        <v>0</v>
      </c>
      <c r="X529" s="4">
        <v>12.3316</v>
      </c>
      <c r="Y529" s="4">
        <v>11.8</v>
      </c>
      <c r="Z529" s="4">
        <v>809</v>
      </c>
      <c r="AA529" s="4">
        <v>825</v>
      </c>
      <c r="AB529" s="4">
        <v>846</v>
      </c>
      <c r="AC529" s="4">
        <v>35</v>
      </c>
      <c r="AD529" s="4">
        <v>18.34</v>
      </c>
      <c r="AE529" s="4">
        <v>0.42</v>
      </c>
      <c r="AF529" s="4">
        <v>957</v>
      </c>
      <c r="AG529" s="4">
        <v>9</v>
      </c>
      <c r="AH529" s="4">
        <v>28</v>
      </c>
      <c r="AI529" s="4">
        <v>31</v>
      </c>
      <c r="AJ529" s="4">
        <v>190</v>
      </c>
      <c r="AK529" s="4">
        <v>189.2</v>
      </c>
      <c r="AL529" s="4">
        <v>3.7</v>
      </c>
      <c r="AM529" s="4">
        <v>195.8</v>
      </c>
      <c r="AN529" s="4" t="s">
        <v>155</v>
      </c>
      <c r="AO529" s="4">
        <v>2</v>
      </c>
      <c r="AP529" s="5">
        <v>0.86722222222222223</v>
      </c>
      <c r="AQ529" s="4">
        <v>47.161079000000001</v>
      </c>
      <c r="AR529" s="4">
        <v>-88.490870000000001</v>
      </c>
      <c r="AS529" s="4">
        <v>315.89999999999998</v>
      </c>
      <c r="AT529" s="4">
        <v>29.3</v>
      </c>
      <c r="AU529" s="4">
        <v>12</v>
      </c>
      <c r="AV529" s="4">
        <v>7</v>
      </c>
      <c r="AW529" s="4" t="s">
        <v>419</v>
      </c>
      <c r="AX529" s="4">
        <v>1.4</v>
      </c>
      <c r="AY529" s="4">
        <v>1.8353999999999999</v>
      </c>
      <c r="AZ529" s="4">
        <v>2.5354000000000001</v>
      </c>
      <c r="BA529" s="4">
        <v>13.836</v>
      </c>
      <c r="BB529" s="4">
        <v>32.32</v>
      </c>
      <c r="BC529" s="4">
        <v>2.34</v>
      </c>
      <c r="BD529" s="4">
        <v>5.2530000000000001</v>
      </c>
      <c r="BE529" s="4">
        <v>3093.41</v>
      </c>
      <c r="BF529" s="4">
        <v>2.5449999999999999</v>
      </c>
      <c r="BG529" s="4">
        <v>22.529</v>
      </c>
      <c r="BH529" s="4">
        <v>7.4139999999999997</v>
      </c>
      <c r="BI529" s="4">
        <v>29.943000000000001</v>
      </c>
      <c r="BJ529" s="4">
        <v>19.54</v>
      </c>
      <c r="BK529" s="4">
        <v>6.43</v>
      </c>
      <c r="BL529" s="4">
        <v>25.97</v>
      </c>
      <c r="BM529" s="4">
        <v>0</v>
      </c>
      <c r="BQ529" s="4">
        <v>4537.1610000000001</v>
      </c>
      <c r="BR529" s="4">
        <v>7.6496999999999996E-2</v>
      </c>
      <c r="BS529" s="4">
        <v>-5</v>
      </c>
      <c r="BT529" s="4">
        <v>1.0820000000000001</v>
      </c>
      <c r="BU529" s="4">
        <v>1.8693960000000001</v>
      </c>
      <c r="BV529" s="4">
        <v>21.856400000000001</v>
      </c>
    </row>
    <row r="530" spans="1:74" x14ac:dyDescent="0.25">
      <c r="A530" s="2">
        <v>42801</v>
      </c>
      <c r="B530" s="3">
        <v>0.65888701388888882</v>
      </c>
      <c r="C530" s="4">
        <v>6.4029999999999996</v>
      </c>
      <c r="D530" s="4">
        <v>7.4999999999999997E-3</v>
      </c>
      <c r="E530" s="4">
        <v>74.929810000000003</v>
      </c>
      <c r="F530" s="4">
        <v>458</v>
      </c>
      <c r="G530" s="4">
        <v>147.1</v>
      </c>
      <c r="H530" s="4">
        <v>-0.5</v>
      </c>
      <c r="J530" s="4">
        <v>12.03</v>
      </c>
      <c r="K530" s="4">
        <v>0.95030000000000003</v>
      </c>
      <c r="L530" s="4">
        <v>6.0846</v>
      </c>
      <c r="M530" s="4">
        <v>7.1000000000000004E-3</v>
      </c>
      <c r="N530" s="4">
        <v>435.21679999999998</v>
      </c>
      <c r="O530" s="4">
        <v>139.7927</v>
      </c>
      <c r="P530" s="4">
        <v>575</v>
      </c>
      <c r="Q530" s="4">
        <v>377.47120000000001</v>
      </c>
      <c r="R530" s="4">
        <v>121.24469999999999</v>
      </c>
      <c r="S530" s="4">
        <v>498.7</v>
      </c>
      <c r="T530" s="4">
        <v>0</v>
      </c>
      <c r="W530" s="4">
        <v>0</v>
      </c>
      <c r="X530" s="4">
        <v>11.430400000000001</v>
      </c>
      <c r="Y530" s="4">
        <v>11.9</v>
      </c>
      <c r="Z530" s="4">
        <v>807</v>
      </c>
      <c r="AA530" s="4">
        <v>824</v>
      </c>
      <c r="AB530" s="4">
        <v>844</v>
      </c>
      <c r="AC530" s="4">
        <v>35</v>
      </c>
      <c r="AD530" s="4">
        <v>18.34</v>
      </c>
      <c r="AE530" s="4">
        <v>0.42</v>
      </c>
      <c r="AF530" s="4">
        <v>957</v>
      </c>
      <c r="AG530" s="4">
        <v>9</v>
      </c>
      <c r="AH530" s="4">
        <v>28</v>
      </c>
      <c r="AI530" s="4">
        <v>31</v>
      </c>
      <c r="AJ530" s="4">
        <v>190</v>
      </c>
      <c r="AK530" s="4">
        <v>189.8</v>
      </c>
      <c r="AL530" s="4">
        <v>3.6</v>
      </c>
      <c r="AM530" s="4">
        <v>195.4</v>
      </c>
      <c r="AN530" s="4" t="s">
        <v>155</v>
      </c>
      <c r="AO530" s="4">
        <v>2</v>
      </c>
      <c r="AP530" s="5">
        <v>0.86723379629629627</v>
      </c>
      <c r="AQ530" s="4">
        <v>47.160981999999997</v>
      </c>
      <c r="AR530" s="4">
        <v>-88.490786999999997</v>
      </c>
      <c r="AS530" s="4">
        <v>316.10000000000002</v>
      </c>
      <c r="AT530" s="4">
        <v>27.5</v>
      </c>
      <c r="AU530" s="4">
        <v>12</v>
      </c>
      <c r="AV530" s="4">
        <v>8</v>
      </c>
      <c r="AW530" s="4" t="s">
        <v>417</v>
      </c>
      <c r="AX530" s="4">
        <v>1.4</v>
      </c>
      <c r="AY530" s="4">
        <v>1.9354</v>
      </c>
      <c r="AZ530" s="4">
        <v>2.6</v>
      </c>
      <c r="BA530" s="4">
        <v>13.836</v>
      </c>
      <c r="BB530" s="4">
        <v>32.479999999999997</v>
      </c>
      <c r="BC530" s="4">
        <v>2.35</v>
      </c>
      <c r="BD530" s="4">
        <v>5.2270000000000003</v>
      </c>
      <c r="BE530" s="4">
        <v>3093.886</v>
      </c>
      <c r="BF530" s="4">
        <v>2.3050000000000002</v>
      </c>
      <c r="BG530" s="4">
        <v>23.175000000000001</v>
      </c>
      <c r="BH530" s="4">
        <v>7.444</v>
      </c>
      <c r="BI530" s="4">
        <v>30.619</v>
      </c>
      <c r="BJ530" s="4">
        <v>20.100000000000001</v>
      </c>
      <c r="BK530" s="4">
        <v>6.4560000000000004</v>
      </c>
      <c r="BL530" s="4">
        <v>26.556000000000001</v>
      </c>
      <c r="BM530" s="4">
        <v>0</v>
      </c>
      <c r="BQ530" s="4">
        <v>4226.0739999999996</v>
      </c>
      <c r="BR530" s="4">
        <v>8.1654000000000004E-2</v>
      </c>
      <c r="BS530" s="4">
        <v>-5</v>
      </c>
      <c r="BT530" s="4">
        <v>1.0842830000000001</v>
      </c>
      <c r="BU530" s="4">
        <v>1.99542</v>
      </c>
      <c r="BV530" s="4">
        <v>21.902517</v>
      </c>
    </row>
    <row r="531" spans="1:74" x14ac:dyDescent="0.25">
      <c r="A531" s="2">
        <v>42801</v>
      </c>
      <c r="B531" s="3">
        <v>0.65889858796296297</v>
      </c>
      <c r="C531" s="4">
        <v>5.98</v>
      </c>
      <c r="D531" s="4">
        <v>7.7000000000000002E-3</v>
      </c>
      <c r="E531" s="4">
        <v>76.865416999999994</v>
      </c>
      <c r="F531" s="4">
        <v>464.6</v>
      </c>
      <c r="G531" s="4">
        <v>144.9</v>
      </c>
      <c r="H531" s="4">
        <v>-1</v>
      </c>
      <c r="J531" s="4">
        <v>11.7</v>
      </c>
      <c r="K531" s="4">
        <v>0.95369999999999999</v>
      </c>
      <c r="L531" s="4">
        <v>5.7028999999999996</v>
      </c>
      <c r="M531" s="4">
        <v>7.3000000000000001E-3</v>
      </c>
      <c r="N531" s="4">
        <v>443.084</v>
      </c>
      <c r="O531" s="4">
        <v>138.15430000000001</v>
      </c>
      <c r="P531" s="4">
        <v>581.20000000000005</v>
      </c>
      <c r="Q531" s="4">
        <v>384.2946</v>
      </c>
      <c r="R531" s="4">
        <v>119.8237</v>
      </c>
      <c r="S531" s="4">
        <v>504.1</v>
      </c>
      <c r="T531" s="4">
        <v>0</v>
      </c>
      <c r="W531" s="4">
        <v>0</v>
      </c>
      <c r="X531" s="4">
        <v>11.1587</v>
      </c>
      <c r="Y531" s="4">
        <v>11.8</v>
      </c>
      <c r="Z531" s="4">
        <v>805</v>
      </c>
      <c r="AA531" s="4">
        <v>822</v>
      </c>
      <c r="AB531" s="4">
        <v>841</v>
      </c>
      <c r="AC531" s="4">
        <v>35</v>
      </c>
      <c r="AD531" s="4">
        <v>18.34</v>
      </c>
      <c r="AE531" s="4">
        <v>0.42</v>
      </c>
      <c r="AF531" s="4">
        <v>957</v>
      </c>
      <c r="AG531" s="4">
        <v>9</v>
      </c>
      <c r="AH531" s="4">
        <v>28</v>
      </c>
      <c r="AI531" s="4">
        <v>31</v>
      </c>
      <c r="AJ531" s="4">
        <v>190</v>
      </c>
      <c r="AK531" s="4">
        <v>189.2</v>
      </c>
      <c r="AL531" s="4">
        <v>3.6</v>
      </c>
      <c r="AM531" s="4">
        <v>195.1</v>
      </c>
      <c r="AN531" s="4" t="s">
        <v>155</v>
      </c>
      <c r="AO531" s="4">
        <v>2</v>
      </c>
      <c r="AP531" s="5">
        <v>0.86724537037037042</v>
      </c>
      <c r="AQ531" s="4">
        <v>47.160890000000002</v>
      </c>
      <c r="AR531" s="4">
        <v>-88.490739000000005</v>
      </c>
      <c r="AS531" s="4">
        <v>315.89999999999998</v>
      </c>
      <c r="AT531" s="4">
        <v>24.2</v>
      </c>
      <c r="AU531" s="4">
        <v>12</v>
      </c>
      <c r="AV531" s="4">
        <v>8</v>
      </c>
      <c r="AW531" s="4" t="s">
        <v>417</v>
      </c>
      <c r="AX531" s="4">
        <v>1.4708000000000001</v>
      </c>
      <c r="AY531" s="4">
        <v>1.6459999999999999</v>
      </c>
      <c r="AZ531" s="4">
        <v>2.6354000000000002</v>
      </c>
      <c r="BA531" s="4">
        <v>13.836</v>
      </c>
      <c r="BB531" s="4">
        <v>34.71</v>
      </c>
      <c r="BC531" s="4">
        <v>2.5099999999999998</v>
      </c>
      <c r="BD531" s="4">
        <v>4.851</v>
      </c>
      <c r="BE531" s="4">
        <v>3094.8910000000001</v>
      </c>
      <c r="BF531" s="4">
        <v>2.532</v>
      </c>
      <c r="BG531" s="4">
        <v>25.181000000000001</v>
      </c>
      <c r="BH531" s="4">
        <v>7.851</v>
      </c>
      <c r="BI531" s="4">
        <v>33.031999999999996</v>
      </c>
      <c r="BJ531" s="4">
        <v>21.84</v>
      </c>
      <c r="BK531" s="4">
        <v>6.81</v>
      </c>
      <c r="BL531" s="4">
        <v>28.65</v>
      </c>
      <c r="BM531" s="4">
        <v>0</v>
      </c>
      <c r="BQ531" s="4">
        <v>4403.1400000000003</v>
      </c>
      <c r="BR531" s="4">
        <v>0.107069</v>
      </c>
      <c r="BS531" s="4">
        <v>-5</v>
      </c>
      <c r="BT531" s="4">
        <v>1.085</v>
      </c>
      <c r="BU531" s="4">
        <v>2.6164990000000001</v>
      </c>
      <c r="BV531" s="4">
        <v>21.917000000000002</v>
      </c>
    </row>
    <row r="532" spans="1:74" x14ac:dyDescent="0.25">
      <c r="A532" s="2">
        <v>42801</v>
      </c>
      <c r="B532" s="3">
        <v>0.65891016203703701</v>
      </c>
      <c r="C532" s="4">
        <v>5.7460000000000004</v>
      </c>
      <c r="D532" s="4">
        <v>8.9999999999999993E-3</v>
      </c>
      <c r="E532" s="4">
        <v>90</v>
      </c>
      <c r="F532" s="4">
        <v>464.8</v>
      </c>
      <c r="G532" s="4">
        <v>144.80000000000001</v>
      </c>
      <c r="H532" s="4">
        <v>-1.5</v>
      </c>
      <c r="J532" s="4">
        <v>11.91</v>
      </c>
      <c r="K532" s="4">
        <v>0.9556</v>
      </c>
      <c r="L532" s="4">
        <v>5.4912000000000001</v>
      </c>
      <c r="M532" s="4">
        <v>8.6E-3</v>
      </c>
      <c r="N532" s="4">
        <v>444.17450000000002</v>
      </c>
      <c r="O532" s="4">
        <v>138.37450000000001</v>
      </c>
      <c r="P532" s="4">
        <v>582.5</v>
      </c>
      <c r="Q532" s="4">
        <v>385.24040000000002</v>
      </c>
      <c r="R532" s="4">
        <v>120.0147</v>
      </c>
      <c r="S532" s="4">
        <v>505.3</v>
      </c>
      <c r="T532" s="4">
        <v>0</v>
      </c>
      <c r="W532" s="4">
        <v>0</v>
      </c>
      <c r="X532" s="4">
        <v>11.3789</v>
      </c>
      <c r="Y532" s="4">
        <v>11.8</v>
      </c>
      <c r="Z532" s="4">
        <v>806</v>
      </c>
      <c r="AA532" s="4">
        <v>822</v>
      </c>
      <c r="AB532" s="4">
        <v>842</v>
      </c>
      <c r="AC532" s="4">
        <v>35</v>
      </c>
      <c r="AD532" s="4">
        <v>18.34</v>
      </c>
      <c r="AE532" s="4">
        <v>0.42</v>
      </c>
      <c r="AF532" s="4">
        <v>957</v>
      </c>
      <c r="AG532" s="4">
        <v>9</v>
      </c>
      <c r="AH532" s="4">
        <v>28</v>
      </c>
      <c r="AI532" s="4">
        <v>31</v>
      </c>
      <c r="AJ532" s="4">
        <v>190</v>
      </c>
      <c r="AK532" s="4">
        <v>189</v>
      </c>
      <c r="AL532" s="4">
        <v>3.6</v>
      </c>
      <c r="AM532" s="4">
        <v>195</v>
      </c>
      <c r="AN532" s="4" t="s">
        <v>155</v>
      </c>
      <c r="AO532" s="4">
        <v>2</v>
      </c>
      <c r="AP532" s="5">
        <v>0.86725694444444434</v>
      </c>
      <c r="AQ532" s="4">
        <v>47.160792999999998</v>
      </c>
      <c r="AR532" s="4">
        <v>-88.490714999999994</v>
      </c>
      <c r="AS532" s="4">
        <v>315.8</v>
      </c>
      <c r="AT532" s="4">
        <v>24.1</v>
      </c>
      <c r="AU532" s="4">
        <v>12</v>
      </c>
      <c r="AV532" s="4">
        <v>8</v>
      </c>
      <c r="AW532" s="4" t="s">
        <v>417</v>
      </c>
      <c r="AX532" s="4">
        <v>1.6</v>
      </c>
      <c r="AY532" s="4">
        <v>1</v>
      </c>
      <c r="AZ532" s="4">
        <v>2.7</v>
      </c>
      <c r="BA532" s="4">
        <v>13.836</v>
      </c>
      <c r="BB532" s="4">
        <v>36.07</v>
      </c>
      <c r="BC532" s="4">
        <v>2.61</v>
      </c>
      <c r="BD532" s="4">
        <v>4.6440000000000001</v>
      </c>
      <c r="BE532" s="4">
        <v>3094.855</v>
      </c>
      <c r="BF532" s="4">
        <v>3.085</v>
      </c>
      <c r="BG532" s="4">
        <v>26.216000000000001</v>
      </c>
      <c r="BH532" s="4">
        <v>8.1669999999999998</v>
      </c>
      <c r="BI532" s="4">
        <v>34.383000000000003</v>
      </c>
      <c r="BJ532" s="4">
        <v>22.736999999999998</v>
      </c>
      <c r="BK532" s="4">
        <v>7.0830000000000002</v>
      </c>
      <c r="BL532" s="4">
        <v>29.821000000000002</v>
      </c>
      <c r="BM532" s="4">
        <v>0</v>
      </c>
      <c r="BQ532" s="4">
        <v>4663.049</v>
      </c>
      <c r="BR532" s="4">
        <v>0.101824</v>
      </c>
      <c r="BS532" s="4">
        <v>-5</v>
      </c>
      <c r="BT532" s="4">
        <v>1.0811949999999999</v>
      </c>
      <c r="BU532" s="4">
        <v>2.488324</v>
      </c>
      <c r="BV532" s="4">
        <v>21.840139000000001</v>
      </c>
    </row>
    <row r="533" spans="1:74" x14ac:dyDescent="0.25">
      <c r="A533" s="2">
        <v>42801</v>
      </c>
      <c r="B533" s="3">
        <v>0.65892173611111116</v>
      </c>
      <c r="C533" s="4">
        <v>6.6059999999999999</v>
      </c>
      <c r="D533" s="4">
        <v>8.9999999999999993E-3</v>
      </c>
      <c r="E533" s="4">
        <v>90</v>
      </c>
      <c r="F533" s="4">
        <v>462.4</v>
      </c>
      <c r="G533" s="4">
        <v>148.69999999999999</v>
      </c>
      <c r="H533" s="4">
        <v>1.5</v>
      </c>
      <c r="J533" s="4">
        <v>12.3</v>
      </c>
      <c r="K533" s="4">
        <v>0.94869999999999999</v>
      </c>
      <c r="L533" s="4">
        <v>6.2674000000000003</v>
      </c>
      <c r="M533" s="4">
        <v>8.5000000000000006E-3</v>
      </c>
      <c r="N533" s="4">
        <v>438.62959999999998</v>
      </c>
      <c r="O533" s="4">
        <v>141.07060000000001</v>
      </c>
      <c r="P533" s="4">
        <v>579.70000000000005</v>
      </c>
      <c r="Q533" s="4">
        <v>380.43119999999999</v>
      </c>
      <c r="R533" s="4">
        <v>122.3531</v>
      </c>
      <c r="S533" s="4">
        <v>502.8</v>
      </c>
      <c r="T533" s="4">
        <v>1.4692000000000001</v>
      </c>
      <c r="W533" s="4">
        <v>0</v>
      </c>
      <c r="X533" s="4">
        <v>11.6694</v>
      </c>
      <c r="Y533" s="4">
        <v>11.9</v>
      </c>
      <c r="Z533" s="4">
        <v>805</v>
      </c>
      <c r="AA533" s="4">
        <v>822</v>
      </c>
      <c r="AB533" s="4">
        <v>842</v>
      </c>
      <c r="AC533" s="4">
        <v>35</v>
      </c>
      <c r="AD533" s="4">
        <v>18.34</v>
      </c>
      <c r="AE533" s="4">
        <v>0.42</v>
      </c>
      <c r="AF533" s="4">
        <v>957</v>
      </c>
      <c r="AG533" s="4">
        <v>9</v>
      </c>
      <c r="AH533" s="4">
        <v>28</v>
      </c>
      <c r="AI533" s="4">
        <v>31</v>
      </c>
      <c r="AJ533" s="4">
        <v>190</v>
      </c>
      <c r="AK533" s="4">
        <v>189</v>
      </c>
      <c r="AL533" s="4">
        <v>3.7</v>
      </c>
      <c r="AM533" s="4">
        <v>195</v>
      </c>
      <c r="AN533" s="4" t="s">
        <v>155</v>
      </c>
      <c r="AO533" s="4">
        <v>2</v>
      </c>
      <c r="AP533" s="5">
        <v>0.86726851851851849</v>
      </c>
      <c r="AQ533" s="4">
        <v>47.160699000000001</v>
      </c>
      <c r="AR533" s="4">
        <v>-88.490699000000006</v>
      </c>
      <c r="AS533" s="4">
        <v>315.8</v>
      </c>
      <c r="AT533" s="4">
        <v>23.5</v>
      </c>
      <c r="AU533" s="4">
        <v>12</v>
      </c>
      <c r="AV533" s="4">
        <v>8</v>
      </c>
      <c r="AW533" s="4" t="s">
        <v>417</v>
      </c>
      <c r="AX533" s="4">
        <v>1.5291999999999999</v>
      </c>
      <c r="AY533" s="4">
        <v>1.0708</v>
      </c>
      <c r="AZ533" s="4">
        <v>2.7</v>
      </c>
      <c r="BA533" s="4">
        <v>13.836</v>
      </c>
      <c r="BB533" s="4">
        <v>31.5</v>
      </c>
      <c r="BC533" s="4">
        <v>2.2799999999999998</v>
      </c>
      <c r="BD533" s="4">
        <v>5.4080000000000004</v>
      </c>
      <c r="BE533" s="4">
        <v>3092.6219999999998</v>
      </c>
      <c r="BF533" s="4">
        <v>2.6819999999999999</v>
      </c>
      <c r="BG533" s="4">
        <v>22.666</v>
      </c>
      <c r="BH533" s="4">
        <v>7.29</v>
      </c>
      <c r="BI533" s="4">
        <v>29.956</v>
      </c>
      <c r="BJ533" s="4">
        <v>19.658999999999999</v>
      </c>
      <c r="BK533" s="4">
        <v>6.3230000000000004</v>
      </c>
      <c r="BL533" s="4">
        <v>25.981000000000002</v>
      </c>
      <c r="BM533" s="4">
        <v>2.3599999999999999E-2</v>
      </c>
      <c r="BQ533" s="4">
        <v>4186.8450000000003</v>
      </c>
      <c r="BR533" s="4">
        <v>8.0496999999999999E-2</v>
      </c>
      <c r="BS533" s="4">
        <v>-5</v>
      </c>
      <c r="BT533" s="4">
        <v>1.0845659999999999</v>
      </c>
      <c r="BU533" s="4">
        <v>1.9671460000000001</v>
      </c>
      <c r="BV533" s="4">
        <v>21.908232999999999</v>
      </c>
    </row>
    <row r="534" spans="1:74" x14ac:dyDescent="0.25">
      <c r="A534" s="2">
        <v>42801</v>
      </c>
      <c r="B534" s="3">
        <v>0.65893331018518519</v>
      </c>
      <c r="C534" s="4">
        <v>7.4290000000000003</v>
      </c>
      <c r="D534" s="4">
        <v>8.9999999999999993E-3</v>
      </c>
      <c r="E534" s="4">
        <v>90</v>
      </c>
      <c r="F534" s="4">
        <v>458.4</v>
      </c>
      <c r="G534" s="4">
        <v>147.1</v>
      </c>
      <c r="H534" s="4">
        <v>-2</v>
      </c>
      <c r="J534" s="4">
        <v>12.39</v>
      </c>
      <c r="K534" s="4">
        <v>0.94220000000000004</v>
      </c>
      <c r="L534" s="4">
        <v>6.9993999999999996</v>
      </c>
      <c r="M534" s="4">
        <v>8.5000000000000006E-3</v>
      </c>
      <c r="N534" s="4">
        <v>431.90159999999997</v>
      </c>
      <c r="O534" s="4">
        <v>138.5993</v>
      </c>
      <c r="P534" s="4">
        <v>570.5</v>
      </c>
      <c r="Q534" s="4">
        <v>374.24540000000002</v>
      </c>
      <c r="R534" s="4">
        <v>120.0971</v>
      </c>
      <c r="S534" s="4">
        <v>494.3</v>
      </c>
      <c r="T534" s="4">
        <v>0</v>
      </c>
      <c r="W534" s="4">
        <v>0</v>
      </c>
      <c r="X534" s="4">
        <v>11.676500000000001</v>
      </c>
      <c r="Y534" s="4">
        <v>11.8</v>
      </c>
      <c r="Z534" s="4">
        <v>806</v>
      </c>
      <c r="AA534" s="4">
        <v>822</v>
      </c>
      <c r="AB534" s="4">
        <v>843</v>
      </c>
      <c r="AC534" s="4">
        <v>34.200000000000003</v>
      </c>
      <c r="AD534" s="4">
        <v>17.940000000000001</v>
      </c>
      <c r="AE534" s="4">
        <v>0.41</v>
      </c>
      <c r="AF534" s="4">
        <v>957</v>
      </c>
      <c r="AG534" s="4">
        <v>9</v>
      </c>
      <c r="AH534" s="4">
        <v>28</v>
      </c>
      <c r="AI534" s="4">
        <v>31</v>
      </c>
      <c r="AJ534" s="4">
        <v>190</v>
      </c>
      <c r="AK534" s="4">
        <v>190.5</v>
      </c>
      <c r="AL534" s="4">
        <v>3.6</v>
      </c>
      <c r="AM534" s="4">
        <v>195</v>
      </c>
      <c r="AN534" s="4" t="s">
        <v>155</v>
      </c>
      <c r="AO534" s="4">
        <v>2</v>
      </c>
      <c r="AP534" s="5">
        <v>0.86728009259259264</v>
      </c>
      <c r="AQ534" s="4">
        <v>47.160606000000001</v>
      </c>
      <c r="AR534" s="4">
        <v>-88.490684000000002</v>
      </c>
      <c r="AS534" s="4">
        <v>315.8</v>
      </c>
      <c r="AT534" s="4">
        <v>23</v>
      </c>
      <c r="AU534" s="4">
        <v>12</v>
      </c>
      <c r="AV534" s="4">
        <v>8</v>
      </c>
      <c r="AW534" s="4" t="s">
        <v>417</v>
      </c>
      <c r="AX534" s="4">
        <v>1.4708000000000001</v>
      </c>
      <c r="AY534" s="4">
        <v>1.3062</v>
      </c>
      <c r="AZ534" s="4">
        <v>2.8416000000000001</v>
      </c>
      <c r="BA534" s="4">
        <v>13.836</v>
      </c>
      <c r="BB534" s="4">
        <v>28.11</v>
      </c>
      <c r="BC534" s="4">
        <v>2.0299999999999998</v>
      </c>
      <c r="BD534" s="4">
        <v>6.1360000000000001</v>
      </c>
      <c r="BE534" s="4">
        <v>3091.1</v>
      </c>
      <c r="BF534" s="4">
        <v>2.383</v>
      </c>
      <c r="BG534" s="4">
        <v>19.974</v>
      </c>
      <c r="BH534" s="4">
        <v>6.41</v>
      </c>
      <c r="BI534" s="4">
        <v>26.384</v>
      </c>
      <c r="BJ534" s="4">
        <v>17.308</v>
      </c>
      <c r="BK534" s="4">
        <v>5.5540000000000003</v>
      </c>
      <c r="BL534" s="4">
        <v>22.861999999999998</v>
      </c>
      <c r="BM534" s="4">
        <v>0</v>
      </c>
      <c r="BQ534" s="4">
        <v>3749.4430000000002</v>
      </c>
      <c r="BR534" s="4">
        <v>9.0965000000000004E-2</v>
      </c>
      <c r="BS534" s="4">
        <v>-5</v>
      </c>
      <c r="BT534" s="4">
        <v>1.082959</v>
      </c>
      <c r="BU534" s="4">
        <v>2.2229580000000002</v>
      </c>
      <c r="BV534" s="4">
        <v>21.875772999999999</v>
      </c>
    </row>
    <row r="535" spans="1:74" x14ac:dyDescent="0.25">
      <c r="A535" s="2">
        <v>42801</v>
      </c>
      <c r="B535" s="3">
        <v>0.65894488425925923</v>
      </c>
      <c r="C535" s="4">
        <v>8.0250000000000004</v>
      </c>
      <c r="D535" s="4">
        <v>6.1999999999999998E-3</v>
      </c>
      <c r="E535" s="4">
        <v>62.413792999999998</v>
      </c>
      <c r="F535" s="4">
        <v>459</v>
      </c>
      <c r="G535" s="4">
        <v>145.1</v>
      </c>
      <c r="H535" s="4">
        <v>0.5</v>
      </c>
      <c r="J535" s="4">
        <v>11.18</v>
      </c>
      <c r="K535" s="4">
        <v>0.93759999999999999</v>
      </c>
      <c r="L535" s="4">
        <v>7.5239000000000003</v>
      </c>
      <c r="M535" s="4">
        <v>5.8999999999999999E-3</v>
      </c>
      <c r="N535" s="4">
        <v>430.33640000000003</v>
      </c>
      <c r="O535" s="4">
        <v>136.03880000000001</v>
      </c>
      <c r="P535" s="4">
        <v>566.4</v>
      </c>
      <c r="Q535" s="4">
        <v>372.77910000000003</v>
      </c>
      <c r="R535" s="4">
        <v>117.8437</v>
      </c>
      <c r="S535" s="4">
        <v>490.6</v>
      </c>
      <c r="T535" s="4">
        <v>0.47110000000000002</v>
      </c>
      <c r="W535" s="4">
        <v>0</v>
      </c>
      <c r="X535" s="4">
        <v>10.4794</v>
      </c>
      <c r="Y535" s="4">
        <v>11.9</v>
      </c>
      <c r="Z535" s="4">
        <v>806</v>
      </c>
      <c r="AA535" s="4">
        <v>822</v>
      </c>
      <c r="AB535" s="4">
        <v>843</v>
      </c>
      <c r="AC535" s="4">
        <v>34</v>
      </c>
      <c r="AD535" s="4">
        <v>17.809999999999999</v>
      </c>
      <c r="AE535" s="4">
        <v>0.41</v>
      </c>
      <c r="AF535" s="4">
        <v>957</v>
      </c>
      <c r="AG535" s="4">
        <v>9</v>
      </c>
      <c r="AH535" s="4">
        <v>28</v>
      </c>
      <c r="AI535" s="4">
        <v>31</v>
      </c>
      <c r="AJ535" s="4">
        <v>190</v>
      </c>
      <c r="AK535" s="4">
        <v>190.2</v>
      </c>
      <c r="AL535" s="4">
        <v>3.7</v>
      </c>
      <c r="AM535" s="4">
        <v>195.4</v>
      </c>
      <c r="AN535" s="4" t="s">
        <v>155</v>
      </c>
      <c r="AO535" s="4">
        <v>2</v>
      </c>
      <c r="AP535" s="5">
        <v>0.86729166666666668</v>
      </c>
      <c r="AQ535" s="4">
        <v>47.160518000000003</v>
      </c>
      <c r="AR535" s="4">
        <v>-88.490679999999998</v>
      </c>
      <c r="AS535" s="4">
        <v>315.5</v>
      </c>
      <c r="AT535" s="4">
        <v>22.4</v>
      </c>
      <c r="AU535" s="4">
        <v>12</v>
      </c>
      <c r="AV535" s="4">
        <v>8</v>
      </c>
      <c r="AW535" s="4" t="s">
        <v>417</v>
      </c>
      <c r="AX535" s="4">
        <v>1.6</v>
      </c>
      <c r="AY535" s="4">
        <v>1.5</v>
      </c>
      <c r="AZ535" s="4">
        <v>3.1</v>
      </c>
      <c r="BA535" s="4">
        <v>13.836</v>
      </c>
      <c r="BB535" s="4">
        <v>26.1</v>
      </c>
      <c r="BC535" s="4">
        <v>1.89</v>
      </c>
      <c r="BD535" s="4">
        <v>6.6609999999999996</v>
      </c>
      <c r="BE535" s="4">
        <v>3091.1970000000001</v>
      </c>
      <c r="BF535" s="4">
        <v>1.53</v>
      </c>
      <c r="BG535" s="4">
        <v>18.515000000000001</v>
      </c>
      <c r="BH535" s="4">
        <v>5.8529999999999998</v>
      </c>
      <c r="BI535" s="4">
        <v>24.367999999999999</v>
      </c>
      <c r="BJ535" s="4">
        <v>16.039000000000001</v>
      </c>
      <c r="BK535" s="4">
        <v>5.07</v>
      </c>
      <c r="BL535" s="4">
        <v>21.109000000000002</v>
      </c>
      <c r="BM535" s="4">
        <v>6.3E-3</v>
      </c>
      <c r="BQ535" s="4">
        <v>3130.5659999999998</v>
      </c>
      <c r="BR535" s="4">
        <v>0.121866</v>
      </c>
      <c r="BS535" s="4">
        <v>-5</v>
      </c>
      <c r="BT535" s="4">
        <v>1.0827610000000001</v>
      </c>
      <c r="BU535" s="4">
        <v>2.978097</v>
      </c>
      <c r="BV535" s="4">
        <v>21.871766999999998</v>
      </c>
    </row>
    <row r="536" spans="1:74" x14ac:dyDescent="0.25">
      <c r="A536" s="2">
        <v>42801</v>
      </c>
      <c r="B536" s="3">
        <v>0.65895645833333327</v>
      </c>
      <c r="C536" s="4">
        <v>8.3800000000000008</v>
      </c>
      <c r="D536" s="4">
        <v>3.5000000000000001E-3</v>
      </c>
      <c r="E536" s="4">
        <v>34.516128999999999</v>
      </c>
      <c r="F536" s="4">
        <v>465.6</v>
      </c>
      <c r="G536" s="4">
        <v>145.1</v>
      </c>
      <c r="H536" s="4">
        <v>-0.3</v>
      </c>
      <c r="J536" s="4">
        <v>10.23</v>
      </c>
      <c r="K536" s="4">
        <v>0.93479999999999996</v>
      </c>
      <c r="L536" s="4">
        <v>7.8342999999999998</v>
      </c>
      <c r="M536" s="4">
        <v>3.2000000000000002E-3</v>
      </c>
      <c r="N536" s="4">
        <v>435.29230000000001</v>
      </c>
      <c r="O536" s="4">
        <v>135.6448</v>
      </c>
      <c r="P536" s="4">
        <v>570.9</v>
      </c>
      <c r="Q536" s="4">
        <v>377.07209999999998</v>
      </c>
      <c r="R536" s="4">
        <v>117.50239999999999</v>
      </c>
      <c r="S536" s="4">
        <v>494.6</v>
      </c>
      <c r="T536" s="4">
        <v>0</v>
      </c>
      <c r="W536" s="4">
        <v>0</v>
      </c>
      <c r="X536" s="4">
        <v>9.5618999999999996</v>
      </c>
      <c r="Y536" s="4">
        <v>11.9</v>
      </c>
      <c r="Z536" s="4">
        <v>807</v>
      </c>
      <c r="AA536" s="4">
        <v>823</v>
      </c>
      <c r="AB536" s="4">
        <v>844</v>
      </c>
      <c r="AC536" s="4">
        <v>34</v>
      </c>
      <c r="AD536" s="4">
        <v>17.809999999999999</v>
      </c>
      <c r="AE536" s="4">
        <v>0.41</v>
      </c>
      <c r="AF536" s="4">
        <v>957</v>
      </c>
      <c r="AG536" s="4">
        <v>9</v>
      </c>
      <c r="AH536" s="4">
        <v>28</v>
      </c>
      <c r="AI536" s="4">
        <v>31</v>
      </c>
      <c r="AJ536" s="4">
        <v>190</v>
      </c>
      <c r="AK536" s="4">
        <v>190</v>
      </c>
      <c r="AL536" s="4">
        <v>3.8</v>
      </c>
      <c r="AM536" s="4">
        <v>195.8</v>
      </c>
      <c r="AN536" s="4" t="s">
        <v>155</v>
      </c>
      <c r="AO536" s="4">
        <v>2</v>
      </c>
      <c r="AP536" s="5">
        <v>0.86730324074074072</v>
      </c>
      <c r="AQ536" s="4">
        <v>47.160429000000001</v>
      </c>
      <c r="AR536" s="4">
        <v>-88.490673000000001</v>
      </c>
      <c r="AS536" s="4">
        <v>315.3</v>
      </c>
      <c r="AT536" s="4">
        <v>22.5</v>
      </c>
      <c r="AU536" s="4">
        <v>12</v>
      </c>
      <c r="AV536" s="4">
        <v>8</v>
      </c>
      <c r="AW536" s="4" t="s">
        <v>417</v>
      </c>
      <c r="AX536" s="4">
        <v>1.6708000000000001</v>
      </c>
      <c r="AY536" s="4">
        <v>1.323</v>
      </c>
      <c r="AZ536" s="4">
        <v>3.1</v>
      </c>
      <c r="BA536" s="4">
        <v>13.836</v>
      </c>
      <c r="BB536" s="4">
        <v>25.04</v>
      </c>
      <c r="BC536" s="4">
        <v>1.81</v>
      </c>
      <c r="BD536" s="4">
        <v>6.9710000000000001</v>
      </c>
      <c r="BE536" s="4">
        <v>3091.701</v>
      </c>
      <c r="BF536" s="4">
        <v>0.81</v>
      </c>
      <c r="BG536" s="4">
        <v>17.989000000000001</v>
      </c>
      <c r="BH536" s="4">
        <v>5.6059999999999999</v>
      </c>
      <c r="BI536" s="4">
        <v>23.594999999999999</v>
      </c>
      <c r="BJ536" s="4">
        <v>15.583</v>
      </c>
      <c r="BK536" s="4">
        <v>4.8559999999999999</v>
      </c>
      <c r="BL536" s="4">
        <v>20.439</v>
      </c>
      <c r="BM536" s="4">
        <v>0</v>
      </c>
      <c r="BQ536" s="4">
        <v>2743.721</v>
      </c>
      <c r="BR536" s="4">
        <v>0.14369799999999999</v>
      </c>
      <c r="BS536" s="4">
        <v>-5</v>
      </c>
      <c r="BT536" s="4">
        <v>1.083761</v>
      </c>
      <c r="BU536" s="4">
        <v>3.5116200000000002</v>
      </c>
      <c r="BV536" s="4">
        <v>21.891971999999999</v>
      </c>
    </row>
    <row r="537" spans="1:74" x14ac:dyDescent="0.25">
      <c r="A537" s="2">
        <v>42801</v>
      </c>
      <c r="B537" s="3">
        <v>0.65896803240740742</v>
      </c>
      <c r="C537" s="4">
        <v>8.1270000000000007</v>
      </c>
      <c r="D537" s="4">
        <v>3.0000000000000001E-3</v>
      </c>
      <c r="E537" s="4">
        <v>30.256409999999999</v>
      </c>
      <c r="F537" s="4">
        <v>467.2</v>
      </c>
      <c r="G537" s="4">
        <v>145.1</v>
      </c>
      <c r="H537" s="4">
        <v>-1.5</v>
      </c>
      <c r="J537" s="4">
        <v>9.58</v>
      </c>
      <c r="K537" s="4">
        <v>0.93679999999999997</v>
      </c>
      <c r="L537" s="4">
        <v>7.6132999999999997</v>
      </c>
      <c r="M537" s="4">
        <v>2.8E-3</v>
      </c>
      <c r="N537" s="4">
        <v>437.69099999999997</v>
      </c>
      <c r="O537" s="4">
        <v>135.93530000000001</v>
      </c>
      <c r="P537" s="4">
        <v>573.6</v>
      </c>
      <c r="Q537" s="4">
        <v>379.15</v>
      </c>
      <c r="R537" s="4">
        <v>117.754</v>
      </c>
      <c r="S537" s="4">
        <v>496.9</v>
      </c>
      <c r="T537" s="4">
        <v>0</v>
      </c>
      <c r="W537" s="4">
        <v>0</v>
      </c>
      <c r="X537" s="4">
        <v>8.9760000000000009</v>
      </c>
      <c r="Y537" s="4">
        <v>11.8</v>
      </c>
      <c r="Z537" s="4">
        <v>808</v>
      </c>
      <c r="AA537" s="4">
        <v>824</v>
      </c>
      <c r="AB537" s="4">
        <v>844</v>
      </c>
      <c r="AC537" s="4">
        <v>34</v>
      </c>
      <c r="AD537" s="4">
        <v>17.809999999999999</v>
      </c>
      <c r="AE537" s="4">
        <v>0.41</v>
      </c>
      <c r="AF537" s="4">
        <v>957</v>
      </c>
      <c r="AG537" s="4">
        <v>9</v>
      </c>
      <c r="AH537" s="4">
        <v>28</v>
      </c>
      <c r="AI537" s="4">
        <v>31</v>
      </c>
      <c r="AJ537" s="4">
        <v>190</v>
      </c>
      <c r="AK537" s="4">
        <v>190</v>
      </c>
      <c r="AL537" s="4">
        <v>3.8</v>
      </c>
      <c r="AM537" s="4">
        <v>195.9</v>
      </c>
      <c r="AN537" s="4" t="s">
        <v>155</v>
      </c>
      <c r="AO537" s="4">
        <v>2</v>
      </c>
      <c r="AP537" s="5">
        <v>0.86731481481481476</v>
      </c>
      <c r="AQ537" s="4">
        <v>47.160333999999999</v>
      </c>
      <c r="AR537" s="4">
        <v>-88.490668999999997</v>
      </c>
      <c r="AS537" s="4">
        <v>315.10000000000002</v>
      </c>
      <c r="AT537" s="4">
        <v>23.2</v>
      </c>
      <c r="AU537" s="4">
        <v>12</v>
      </c>
      <c r="AV537" s="4">
        <v>8</v>
      </c>
      <c r="AW537" s="4" t="s">
        <v>417</v>
      </c>
      <c r="AX537" s="4">
        <v>1.8708</v>
      </c>
      <c r="AY537" s="4">
        <v>1.1415999999999999</v>
      </c>
      <c r="AZ537" s="4">
        <v>3.2061999999999999</v>
      </c>
      <c r="BA537" s="4">
        <v>13.836</v>
      </c>
      <c r="BB537" s="4">
        <v>25.8</v>
      </c>
      <c r="BC537" s="4">
        <v>1.86</v>
      </c>
      <c r="BD537" s="4">
        <v>6.742</v>
      </c>
      <c r="BE537" s="4">
        <v>3092.2829999999999</v>
      </c>
      <c r="BF537" s="4">
        <v>0.73299999999999998</v>
      </c>
      <c r="BG537" s="4">
        <v>18.617000000000001</v>
      </c>
      <c r="BH537" s="4">
        <v>5.782</v>
      </c>
      <c r="BI537" s="4">
        <v>24.399000000000001</v>
      </c>
      <c r="BJ537" s="4">
        <v>16.126999999999999</v>
      </c>
      <c r="BK537" s="4">
        <v>5.0090000000000003</v>
      </c>
      <c r="BL537" s="4">
        <v>21.135999999999999</v>
      </c>
      <c r="BM537" s="4">
        <v>0</v>
      </c>
      <c r="BQ537" s="4">
        <v>2650.8679999999999</v>
      </c>
      <c r="BR537" s="4">
        <v>0.14723900000000001</v>
      </c>
      <c r="BS537" s="4">
        <v>-5</v>
      </c>
      <c r="BT537" s="4">
        <v>1.081717</v>
      </c>
      <c r="BU537" s="4">
        <v>3.5981529999999999</v>
      </c>
      <c r="BV537" s="4">
        <v>21.850683</v>
      </c>
    </row>
    <row r="538" spans="1:74" x14ac:dyDescent="0.25">
      <c r="A538" s="2">
        <v>42801</v>
      </c>
      <c r="B538" s="3">
        <v>0.65897960648148146</v>
      </c>
      <c r="C538" s="4">
        <v>8.3879999999999999</v>
      </c>
      <c r="D538" s="4">
        <v>4.7999999999999996E-3</v>
      </c>
      <c r="E538" s="4">
        <v>48.114753999999998</v>
      </c>
      <c r="F538" s="4">
        <v>467.2</v>
      </c>
      <c r="G538" s="4">
        <v>145.1</v>
      </c>
      <c r="H538" s="4">
        <v>1</v>
      </c>
      <c r="J538" s="4">
        <v>9.1999999999999993</v>
      </c>
      <c r="K538" s="4">
        <v>0.93469999999999998</v>
      </c>
      <c r="L538" s="4">
        <v>7.8406000000000002</v>
      </c>
      <c r="M538" s="4">
        <v>4.4999999999999997E-3</v>
      </c>
      <c r="N538" s="4">
        <v>436.7115</v>
      </c>
      <c r="O538" s="4">
        <v>135.6311</v>
      </c>
      <c r="P538" s="4">
        <v>572.29999999999995</v>
      </c>
      <c r="Q538" s="4">
        <v>378.30149999999998</v>
      </c>
      <c r="R538" s="4">
        <v>117.4905</v>
      </c>
      <c r="S538" s="4">
        <v>495.8</v>
      </c>
      <c r="T538" s="4">
        <v>1</v>
      </c>
      <c r="W538" s="4">
        <v>0</v>
      </c>
      <c r="X538" s="4">
        <v>8.5996000000000006</v>
      </c>
      <c r="Y538" s="4">
        <v>11.9</v>
      </c>
      <c r="Z538" s="4">
        <v>808</v>
      </c>
      <c r="AA538" s="4">
        <v>823</v>
      </c>
      <c r="AB538" s="4">
        <v>846</v>
      </c>
      <c r="AC538" s="4">
        <v>34</v>
      </c>
      <c r="AD538" s="4">
        <v>17.809999999999999</v>
      </c>
      <c r="AE538" s="4">
        <v>0.41</v>
      </c>
      <c r="AF538" s="4">
        <v>957</v>
      </c>
      <c r="AG538" s="4">
        <v>9</v>
      </c>
      <c r="AH538" s="4">
        <v>28</v>
      </c>
      <c r="AI538" s="4">
        <v>31</v>
      </c>
      <c r="AJ538" s="4">
        <v>190.8</v>
      </c>
      <c r="AK538" s="4">
        <v>190</v>
      </c>
      <c r="AL538" s="4">
        <v>3.7</v>
      </c>
      <c r="AM538" s="4">
        <v>195.5</v>
      </c>
      <c r="AN538" s="4" t="s">
        <v>155</v>
      </c>
      <c r="AO538" s="4">
        <v>2</v>
      </c>
      <c r="AP538" s="5">
        <v>0.86732638888888891</v>
      </c>
      <c r="AQ538" s="4">
        <v>47.160237000000002</v>
      </c>
      <c r="AR538" s="4">
        <v>-88.490667999999999</v>
      </c>
      <c r="AS538" s="4">
        <v>314.8</v>
      </c>
      <c r="AT538" s="4">
        <v>23.5</v>
      </c>
      <c r="AU538" s="4">
        <v>12</v>
      </c>
      <c r="AV538" s="4">
        <v>8</v>
      </c>
      <c r="AW538" s="4" t="s">
        <v>417</v>
      </c>
      <c r="AX538" s="4">
        <v>2</v>
      </c>
      <c r="AY538" s="4">
        <v>1.4</v>
      </c>
      <c r="AZ538" s="4">
        <v>3.4</v>
      </c>
      <c r="BA538" s="4">
        <v>13.836</v>
      </c>
      <c r="BB538" s="4">
        <v>25.01</v>
      </c>
      <c r="BC538" s="4">
        <v>1.81</v>
      </c>
      <c r="BD538" s="4">
        <v>6.9809999999999999</v>
      </c>
      <c r="BE538" s="4">
        <v>3091.1460000000002</v>
      </c>
      <c r="BF538" s="4">
        <v>1.129</v>
      </c>
      <c r="BG538" s="4">
        <v>18.03</v>
      </c>
      <c r="BH538" s="4">
        <v>5.6</v>
      </c>
      <c r="BI538" s="4">
        <v>23.63</v>
      </c>
      <c r="BJ538" s="4">
        <v>15.619</v>
      </c>
      <c r="BK538" s="4">
        <v>4.851</v>
      </c>
      <c r="BL538" s="4">
        <v>20.469000000000001</v>
      </c>
      <c r="BM538" s="4">
        <v>1.2800000000000001E-2</v>
      </c>
      <c r="BQ538" s="4">
        <v>2465.1819999999998</v>
      </c>
      <c r="BR538" s="4">
        <v>0.13938999999999999</v>
      </c>
      <c r="BS538" s="4">
        <v>-5</v>
      </c>
      <c r="BT538" s="4">
        <v>1.082522</v>
      </c>
      <c r="BU538" s="4">
        <v>3.4063430000000001</v>
      </c>
      <c r="BV538" s="4">
        <v>21.866944</v>
      </c>
    </row>
    <row r="539" spans="1:74" x14ac:dyDescent="0.25">
      <c r="A539" s="2">
        <v>42801</v>
      </c>
      <c r="B539" s="3">
        <v>0.65899118055555561</v>
      </c>
      <c r="C539" s="4">
        <v>8.7759999999999998</v>
      </c>
      <c r="D539" s="4">
        <v>4.0000000000000001E-3</v>
      </c>
      <c r="E539" s="4">
        <v>40.495868000000002</v>
      </c>
      <c r="F539" s="4">
        <v>469.7</v>
      </c>
      <c r="G539" s="4">
        <v>145.1</v>
      </c>
      <c r="H539" s="4">
        <v>-1.3</v>
      </c>
      <c r="J539" s="4">
        <v>9.3000000000000007</v>
      </c>
      <c r="K539" s="4">
        <v>0.93169999999999997</v>
      </c>
      <c r="L539" s="4">
        <v>8.1759000000000004</v>
      </c>
      <c r="M539" s="4">
        <v>3.8E-3</v>
      </c>
      <c r="N539" s="4">
        <v>437.5967</v>
      </c>
      <c r="O539" s="4">
        <v>135.2236</v>
      </c>
      <c r="P539" s="4">
        <v>572.79999999999995</v>
      </c>
      <c r="Q539" s="4">
        <v>379.06830000000002</v>
      </c>
      <c r="R539" s="4">
        <v>117.1375</v>
      </c>
      <c r="S539" s="4">
        <v>496.2</v>
      </c>
      <c r="T539" s="4">
        <v>0</v>
      </c>
      <c r="W539" s="4">
        <v>0</v>
      </c>
      <c r="X539" s="4">
        <v>8.6618999999999993</v>
      </c>
      <c r="Y539" s="4">
        <v>11.8</v>
      </c>
      <c r="Z539" s="4">
        <v>806</v>
      </c>
      <c r="AA539" s="4">
        <v>823</v>
      </c>
      <c r="AB539" s="4">
        <v>844</v>
      </c>
      <c r="AC539" s="4">
        <v>34</v>
      </c>
      <c r="AD539" s="4">
        <v>17.809999999999999</v>
      </c>
      <c r="AE539" s="4">
        <v>0.41</v>
      </c>
      <c r="AF539" s="4">
        <v>957</v>
      </c>
      <c r="AG539" s="4">
        <v>9</v>
      </c>
      <c r="AH539" s="4">
        <v>28</v>
      </c>
      <c r="AI539" s="4">
        <v>31</v>
      </c>
      <c r="AJ539" s="4">
        <v>190.2</v>
      </c>
      <c r="AK539" s="4">
        <v>190</v>
      </c>
      <c r="AL539" s="4">
        <v>3.5</v>
      </c>
      <c r="AM539" s="4">
        <v>195.1</v>
      </c>
      <c r="AN539" s="4" t="s">
        <v>155</v>
      </c>
      <c r="AO539" s="4">
        <v>2</v>
      </c>
      <c r="AP539" s="5">
        <v>0.86733796296296306</v>
      </c>
      <c r="AQ539" s="4">
        <v>47.160138000000003</v>
      </c>
      <c r="AR539" s="4">
        <v>-88.490662</v>
      </c>
      <c r="AS539" s="4">
        <v>314.39999999999998</v>
      </c>
      <c r="AT539" s="4">
        <v>24</v>
      </c>
      <c r="AU539" s="4">
        <v>12</v>
      </c>
      <c r="AV539" s="4">
        <v>7</v>
      </c>
      <c r="AW539" s="4" t="s">
        <v>419</v>
      </c>
      <c r="AX539" s="4">
        <v>2</v>
      </c>
      <c r="AY539" s="4">
        <v>1.4706710000000001</v>
      </c>
      <c r="AZ539" s="4">
        <v>3.4353349999999998</v>
      </c>
      <c r="BA539" s="4">
        <v>13.836</v>
      </c>
      <c r="BB539" s="4">
        <v>23.95</v>
      </c>
      <c r="BC539" s="4">
        <v>1.73</v>
      </c>
      <c r="BD539" s="4">
        <v>7.3360000000000003</v>
      </c>
      <c r="BE539" s="4">
        <v>3090.8870000000002</v>
      </c>
      <c r="BF539" s="4">
        <v>0.90800000000000003</v>
      </c>
      <c r="BG539" s="4">
        <v>17.324000000000002</v>
      </c>
      <c r="BH539" s="4">
        <v>5.3529999999999998</v>
      </c>
      <c r="BI539" s="4">
        <v>22.678000000000001</v>
      </c>
      <c r="BJ539" s="4">
        <v>15.007</v>
      </c>
      <c r="BK539" s="4">
        <v>4.6369999999999996</v>
      </c>
      <c r="BL539" s="4">
        <v>19.645</v>
      </c>
      <c r="BM539" s="4">
        <v>0</v>
      </c>
      <c r="BQ539" s="4">
        <v>2380.9870000000001</v>
      </c>
      <c r="BR539" s="4">
        <v>0.13700000000000001</v>
      </c>
      <c r="BS539" s="4">
        <v>-5</v>
      </c>
      <c r="BT539" s="4">
        <v>1.082239</v>
      </c>
      <c r="BU539" s="4">
        <v>3.3479380000000001</v>
      </c>
      <c r="BV539" s="4">
        <v>21.861228000000001</v>
      </c>
    </row>
    <row r="540" spans="1:74" x14ac:dyDescent="0.25">
      <c r="A540" s="2">
        <v>42801</v>
      </c>
      <c r="B540" s="3">
        <v>0.65900275462962965</v>
      </c>
      <c r="C540" s="4">
        <v>9.6760000000000002</v>
      </c>
      <c r="D540" s="4">
        <v>8.9999999999999993E-3</v>
      </c>
      <c r="E540" s="4">
        <v>90.082644999999999</v>
      </c>
      <c r="F540" s="4">
        <v>472.9</v>
      </c>
      <c r="G540" s="4">
        <v>150.4</v>
      </c>
      <c r="H540" s="4">
        <v>-0.5</v>
      </c>
      <c r="J540" s="4">
        <v>8.99</v>
      </c>
      <c r="K540" s="4">
        <v>0.92469999999999997</v>
      </c>
      <c r="L540" s="4">
        <v>8.9472000000000005</v>
      </c>
      <c r="M540" s="4">
        <v>8.3000000000000001E-3</v>
      </c>
      <c r="N540" s="4">
        <v>437.30829999999997</v>
      </c>
      <c r="O540" s="4">
        <v>139.03059999999999</v>
      </c>
      <c r="P540" s="4">
        <v>576.29999999999995</v>
      </c>
      <c r="Q540" s="4">
        <v>378.81849999999997</v>
      </c>
      <c r="R540" s="4">
        <v>120.4353</v>
      </c>
      <c r="S540" s="4">
        <v>499.3</v>
      </c>
      <c r="T540" s="4">
        <v>0</v>
      </c>
      <c r="W540" s="4">
        <v>0</v>
      </c>
      <c r="X540" s="4">
        <v>8.3154000000000003</v>
      </c>
      <c r="Y540" s="4">
        <v>11.8</v>
      </c>
      <c r="Z540" s="4">
        <v>807</v>
      </c>
      <c r="AA540" s="4">
        <v>823</v>
      </c>
      <c r="AB540" s="4">
        <v>844</v>
      </c>
      <c r="AC540" s="4">
        <v>34</v>
      </c>
      <c r="AD540" s="4">
        <v>17.809999999999999</v>
      </c>
      <c r="AE540" s="4">
        <v>0.41</v>
      </c>
      <c r="AF540" s="4">
        <v>957</v>
      </c>
      <c r="AG540" s="4">
        <v>9</v>
      </c>
      <c r="AH540" s="4">
        <v>28</v>
      </c>
      <c r="AI540" s="4">
        <v>31</v>
      </c>
      <c r="AJ540" s="4">
        <v>190.8</v>
      </c>
      <c r="AK540" s="4">
        <v>190</v>
      </c>
      <c r="AL540" s="4">
        <v>3.5</v>
      </c>
      <c r="AM540" s="4">
        <v>195.2</v>
      </c>
      <c r="AN540" s="4" t="s">
        <v>155</v>
      </c>
      <c r="AO540" s="4">
        <v>2</v>
      </c>
      <c r="AP540" s="5">
        <v>0.86734953703703699</v>
      </c>
      <c r="AQ540" s="4">
        <v>47.160038999999998</v>
      </c>
      <c r="AR540" s="4">
        <v>-88.490634</v>
      </c>
      <c r="AS540" s="4">
        <v>314.10000000000002</v>
      </c>
      <c r="AT540" s="4">
        <v>24.5</v>
      </c>
      <c r="AU540" s="4">
        <v>12</v>
      </c>
      <c r="AV540" s="4">
        <v>7</v>
      </c>
      <c r="AW540" s="4" t="s">
        <v>419</v>
      </c>
      <c r="AX540" s="4">
        <v>2.0708000000000002</v>
      </c>
      <c r="AY540" s="4">
        <v>1.3875999999999999</v>
      </c>
      <c r="AZ540" s="4">
        <v>3.5</v>
      </c>
      <c r="BA540" s="4">
        <v>13.836</v>
      </c>
      <c r="BB540" s="4">
        <v>21.79</v>
      </c>
      <c r="BC540" s="4">
        <v>1.57</v>
      </c>
      <c r="BD540" s="4">
        <v>8.1489999999999991</v>
      </c>
      <c r="BE540" s="4">
        <v>3088.1280000000002</v>
      </c>
      <c r="BF540" s="4">
        <v>1.83</v>
      </c>
      <c r="BG540" s="4">
        <v>15.805999999999999</v>
      </c>
      <c r="BH540" s="4">
        <v>5.0250000000000004</v>
      </c>
      <c r="BI540" s="4">
        <v>20.832000000000001</v>
      </c>
      <c r="BJ540" s="4">
        <v>13.692</v>
      </c>
      <c r="BK540" s="4">
        <v>4.3529999999999998</v>
      </c>
      <c r="BL540" s="4">
        <v>18.045000000000002</v>
      </c>
      <c r="BM540" s="4">
        <v>0</v>
      </c>
      <c r="BQ540" s="4">
        <v>2086.8380000000002</v>
      </c>
      <c r="BR540" s="4">
        <v>0.179616</v>
      </c>
      <c r="BS540" s="4">
        <v>-5</v>
      </c>
      <c r="BT540" s="4">
        <v>1.0842830000000001</v>
      </c>
      <c r="BU540" s="4">
        <v>4.389367</v>
      </c>
      <c r="BV540" s="4">
        <v>21.902517</v>
      </c>
    </row>
    <row r="541" spans="1:74" x14ac:dyDescent="0.25">
      <c r="A541" s="2">
        <v>42801</v>
      </c>
      <c r="B541" s="3">
        <v>0.65901432870370369</v>
      </c>
      <c r="C541" s="4">
        <v>10.336</v>
      </c>
      <c r="D541" s="4">
        <v>4.7000000000000002E-3</v>
      </c>
      <c r="E541" s="4">
        <v>46.755408000000003</v>
      </c>
      <c r="F541" s="4">
        <v>459</v>
      </c>
      <c r="G541" s="4">
        <v>146.4</v>
      </c>
      <c r="H541" s="4">
        <v>0.9</v>
      </c>
      <c r="J541" s="4">
        <v>8.02</v>
      </c>
      <c r="K541" s="4">
        <v>0.91969999999999996</v>
      </c>
      <c r="L541" s="4">
        <v>9.5063999999999993</v>
      </c>
      <c r="M541" s="4">
        <v>4.3E-3</v>
      </c>
      <c r="N541" s="4">
        <v>422.15809999999999</v>
      </c>
      <c r="O541" s="4">
        <v>134.67760000000001</v>
      </c>
      <c r="P541" s="4">
        <v>556.79999999999995</v>
      </c>
      <c r="Q541" s="4">
        <v>365.69459999999998</v>
      </c>
      <c r="R541" s="4">
        <v>116.6645</v>
      </c>
      <c r="S541" s="4">
        <v>482.4</v>
      </c>
      <c r="T541" s="4">
        <v>0.92779999999999996</v>
      </c>
      <c r="W541" s="4">
        <v>0</v>
      </c>
      <c r="X541" s="4">
        <v>7.3771000000000004</v>
      </c>
      <c r="Y541" s="4">
        <v>11.9</v>
      </c>
      <c r="Z541" s="4">
        <v>807</v>
      </c>
      <c r="AA541" s="4">
        <v>825</v>
      </c>
      <c r="AB541" s="4">
        <v>845</v>
      </c>
      <c r="AC541" s="4">
        <v>34</v>
      </c>
      <c r="AD541" s="4">
        <v>17.809999999999999</v>
      </c>
      <c r="AE541" s="4">
        <v>0.41</v>
      </c>
      <c r="AF541" s="4">
        <v>957</v>
      </c>
      <c r="AG541" s="4">
        <v>9</v>
      </c>
      <c r="AH541" s="4">
        <v>28.760999999999999</v>
      </c>
      <c r="AI541" s="4">
        <v>31</v>
      </c>
      <c r="AJ541" s="4">
        <v>191</v>
      </c>
      <c r="AK541" s="4">
        <v>190</v>
      </c>
      <c r="AL541" s="4">
        <v>3.6</v>
      </c>
      <c r="AM541" s="4">
        <v>195.6</v>
      </c>
      <c r="AN541" s="4" t="s">
        <v>155</v>
      </c>
      <c r="AO541" s="4">
        <v>2</v>
      </c>
      <c r="AP541" s="5">
        <v>0.86736111111111114</v>
      </c>
      <c r="AQ541" s="4">
        <v>47.159939000000001</v>
      </c>
      <c r="AR541" s="4">
        <v>-88.490570000000005</v>
      </c>
      <c r="AS541" s="4">
        <v>313.8</v>
      </c>
      <c r="AT541" s="4">
        <v>25.6</v>
      </c>
      <c r="AU541" s="4">
        <v>12</v>
      </c>
      <c r="AV541" s="4">
        <v>7</v>
      </c>
      <c r="AW541" s="4" t="s">
        <v>419</v>
      </c>
      <c r="AX541" s="4">
        <v>2.2000000000000002</v>
      </c>
      <c r="AY541" s="4">
        <v>1.1062000000000001</v>
      </c>
      <c r="AZ541" s="4">
        <v>3.5354000000000001</v>
      </c>
      <c r="BA541" s="4">
        <v>13.836</v>
      </c>
      <c r="BB541" s="4">
        <v>20.47</v>
      </c>
      <c r="BC541" s="4">
        <v>1.48</v>
      </c>
      <c r="BD541" s="4">
        <v>8.7309999999999999</v>
      </c>
      <c r="BE541" s="4">
        <v>3088.77</v>
      </c>
      <c r="BF541" s="4">
        <v>0.88900000000000001</v>
      </c>
      <c r="BG541" s="4">
        <v>14.364000000000001</v>
      </c>
      <c r="BH541" s="4">
        <v>4.5830000000000002</v>
      </c>
      <c r="BI541" s="4">
        <v>18.946999999999999</v>
      </c>
      <c r="BJ541" s="4">
        <v>12.443</v>
      </c>
      <c r="BK541" s="4">
        <v>3.97</v>
      </c>
      <c r="BL541" s="4">
        <v>16.413</v>
      </c>
      <c r="BM541" s="4">
        <v>9.7999999999999997E-3</v>
      </c>
      <c r="BQ541" s="4">
        <v>1742.829</v>
      </c>
      <c r="BR541" s="4">
        <v>0.214308</v>
      </c>
      <c r="BS541" s="4">
        <v>-5</v>
      </c>
      <c r="BT541" s="4">
        <v>1.085761</v>
      </c>
      <c r="BU541" s="4">
        <v>5.237152</v>
      </c>
      <c r="BV541" s="4">
        <v>21.932372000000001</v>
      </c>
    </row>
    <row r="542" spans="1:74" x14ac:dyDescent="0.25">
      <c r="A542" s="2">
        <v>42801</v>
      </c>
      <c r="B542" s="3">
        <v>0.65902590277777773</v>
      </c>
      <c r="C542" s="4">
        <v>10.209</v>
      </c>
      <c r="D542" s="4">
        <v>2E-3</v>
      </c>
      <c r="E542" s="4">
        <v>20</v>
      </c>
      <c r="F542" s="4">
        <v>444.2</v>
      </c>
      <c r="G542" s="4">
        <v>128.9</v>
      </c>
      <c r="H542" s="4">
        <v>0</v>
      </c>
      <c r="J542" s="4">
        <v>6.79</v>
      </c>
      <c r="K542" s="4">
        <v>0.92069999999999996</v>
      </c>
      <c r="L542" s="4">
        <v>9.3999000000000006</v>
      </c>
      <c r="M542" s="4">
        <v>1.8E-3</v>
      </c>
      <c r="N542" s="4">
        <v>408.9699</v>
      </c>
      <c r="O542" s="4">
        <v>118.68210000000001</v>
      </c>
      <c r="P542" s="4">
        <v>527.70000000000005</v>
      </c>
      <c r="Q542" s="4">
        <v>354.2704</v>
      </c>
      <c r="R542" s="4">
        <v>102.80840000000001</v>
      </c>
      <c r="S542" s="4">
        <v>457.1</v>
      </c>
      <c r="T542" s="4">
        <v>0</v>
      </c>
      <c r="W542" s="4">
        <v>0</v>
      </c>
      <c r="X542" s="4">
        <v>6.2538</v>
      </c>
      <c r="Y542" s="4">
        <v>11.9</v>
      </c>
      <c r="Z542" s="4">
        <v>809</v>
      </c>
      <c r="AA542" s="4">
        <v>826</v>
      </c>
      <c r="AB542" s="4">
        <v>847</v>
      </c>
      <c r="AC542" s="4">
        <v>34</v>
      </c>
      <c r="AD542" s="4">
        <v>17.809999999999999</v>
      </c>
      <c r="AE542" s="4">
        <v>0.41</v>
      </c>
      <c r="AF542" s="4">
        <v>957</v>
      </c>
      <c r="AG542" s="4">
        <v>9</v>
      </c>
      <c r="AH542" s="4">
        <v>28.239000000000001</v>
      </c>
      <c r="AI542" s="4">
        <v>31</v>
      </c>
      <c r="AJ542" s="4">
        <v>191</v>
      </c>
      <c r="AK542" s="4">
        <v>190.8</v>
      </c>
      <c r="AL542" s="4">
        <v>3.7</v>
      </c>
      <c r="AM542" s="4">
        <v>195.9</v>
      </c>
      <c r="AN542" s="4" t="s">
        <v>155</v>
      </c>
      <c r="AO542" s="4">
        <v>2</v>
      </c>
      <c r="AP542" s="5">
        <v>0.86737268518518518</v>
      </c>
      <c r="AQ542" s="4">
        <v>47.159846000000002</v>
      </c>
      <c r="AR542" s="4">
        <v>-88.490499999999997</v>
      </c>
      <c r="AS542" s="4">
        <v>313.60000000000002</v>
      </c>
      <c r="AT542" s="4">
        <v>26</v>
      </c>
      <c r="AU542" s="4">
        <v>12</v>
      </c>
      <c r="AV542" s="4">
        <v>7</v>
      </c>
      <c r="AW542" s="4" t="s">
        <v>419</v>
      </c>
      <c r="AX542" s="4">
        <v>2.0937999999999999</v>
      </c>
      <c r="AY542" s="4">
        <v>1.3708</v>
      </c>
      <c r="AZ542" s="4">
        <v>3.6</v>
      </c>
      <c r="BA542" s="4">
        <v>13.836</v>
      </c>
      <c r="BB542" s="4">
        <v>20.72</v>
      </c>
      <c r="BC542" s="4">
        <v>1.5</v>
      </c>
      <c r="BD542" s="4">
        <v>8.609</v>
      </c>
      <c r="BE542" s="4">
        <v>3089.7429999999999</v>
      </c>
      <c r="BF542" s="4">
        <v>0.38500000000000001</v>
      </c>
      <c r="BG542" s="4">
        <v>14.077999999999999</v>
      </c>
      <c r="BH542" s="4">
        <v>4.085</v>
      </c>
      <c r="BI542" s="4">
        <v>18.163</v>
      </c>
      <c r="BJ542" s="4">
        <v>12.195</v>
      </c>
      <c r="BK542" s="4">
        <v>3.5390000000000001</v>
      </c>
      <c r="BL542" s="4">
        <v>15.734</v>
      </c>
      <c r="BM542" s="4">
        <v>0</v>
      </c>
      <c r="BQ542" s="4">
        <v>1494.674</v>
      </c>
      <c r="BR542" s="4">
        <v>0.201214</v>
      </c>
      <c r="BS542" s="4">
        <v>-5</v>
      </c>
      <c r="BT542" s="4">
        <v>1.0860000000000001</v>
      </c>
      <c r="BU542" s="4">
        <v>4.9171680000000002</v>
      </c>
      <c r="BV542" s="4">
        <v>21.937200000000001</v>
      </c>
    </row>
    <row r="543" spans="1:74" x14ac:dyDescent="0.25">
      <c r="A543" s="2">
        <v>42801</v>
      </c>
      <c r="B543" s="3">
        <v>0.65903747685185188</v>
      </c>
      <c r="C543" s="4">
        <v>9.6820000000000004</v>
      </c>
      <c r="D543" s="4">
        <v>2.7000000000000001E-3</v>
      </c>
      <c r="E543" s="4">
        <v>27.030604</v>
      </c>
      <c r="F543" s="4">
        <v>440.8</v>
      </c>
      <c r="G543" s="4">
        <v>136.69999999999999</v>
      </c>
      <c r="H543" s="4">
        <v>7.3</v>
      </c>
      <c r="J543" s="4">
        <v>6.4</v>
      </c>
      <c r="K543" s="4">
        <v>0.92479999999999996</v>
      </c>
      <c r="L543" s="4">
        <v>8.9539000000000009</v>
      </c>
      <c r="M543" s="4">
        <v>2.5000000000000001E-3</v>
      </c>
      <c r="N543" s="4">
        <v>407.64100000000002</v>
      </c>
      <c r="O543" s="4">
        <v>126.4242</v>
      </c>
      <c r="P543" s="4">
        <v>534.1</v>
      </c>
      <c r="Q543" s="4">
        <v>353.11919999999998</v>
      </c>
      <c r="R543" s="4">
        <v>109.515</v>
      </c>
      <c r="S543" s="4">
        <v>462.6</v>
      </c>
      <c r="T543" s="4">
        <v>7.26</v>
      </c>
      <c r="W543" s="4">
        <v>0</v>
      </c>
      <c r="X543" s="4">
        <v>5.9185999999999996</v>
      </c>
      <c r="Y543" s="4">
        <v>11.9</v>
      </c>
      <c r="Z543" s="4">
        <v>810</v>
      </c>
      <c r="AA543" s="4">
        <v>827</v>
      </c>
      <c r="AB543" s="4">
        <v>847</v>
      </c>
      <c r="AC543" s="4">
        <v>34</v>
      </c>
      <c r="AD543" s="4">
        <v>17.809999999999999</v>
      </c>
      <c r="AE543" s="4">
        <v>0.41</v>
      </c>
      <c r="AF543" s="4">
        <v>957</v>
      </c>
      <c r="AG543" s="4">
        <v>9</v>
      </c>
      <c r="AH543" s="4">
        <v>28</v>
      </c>
      <c r="AI543" s="4">
        <v>31</v>
      </c>
      <c r="AJ543" s="4">
        <v>191</v>
      </c>
      <c r="AK543" s="4">
        <v>191</v>
      </c>
      <c r="AL543" s="4">
        <v>3.8</v>
      </c>
      <c r="AM543" s="4">
        <v>195.7</v>
      </c>
      <c r="AN543" s="4" t="s">
        <v>155</v>
      </c>
      <c r="AO543" s="4">
        <v>2</v>
      </c>
      <c r="AP543" s="5">
        <v>0.86738425925925933</v>
      </c>
      <c r="AQ543" s="4">
        <v>47.159754999999997</v>
      </c>
      <c r="AR543" s="4">
        <v>-88.490413000000004</v>
      </c>
      <c r="AS543" s="4">
        <v>313.2</v>
      </c>
      <c r="AT543" s="4">
        <v>26.8</v>
      </c>
      <c r="AU543" s="4">
        <v>12</v>
      </c>
      <c r="AV543" s="4">
        <v>7</v>
      </c>
      <c r="AW543" s="4" t="s">
        <v>419</v>
      </c>
      <c r="AX543" s="4">
        <v>1.9</v>
      </c>
      <c r="AY543" s="4">
        <v>1.6062000000000001</v>
      </c>
      <c r="AZ543" s="4">
        <v>3.6354000000000002</v>
      </c>
      <c r="BA543" s="4">
        <v>13.836</v>
      </c>
      <c r="BB543" s="4">
        <v>21.79</v>
      </c>
      <c r="BC543" s="4">
        <v>1.58</v>
      </c>
      <c r="BD543" s="4">
        <v>8.1340000000000003</v>
      </c>
      <c r="BE543" s="4">
        <v>3089.8870000000002</v>
      </c>
      <c r="BF543" s="4">
        <v>0.54900000000000004</v>
      </c>
      <c r="BG543" s="4">
        <v>14.731</v>
      </c>
      <c r="BH543" s="4">
        <v>4.569</v>
      </c>
      <c r="BI543" s="4">
        <v>19.3</v>
      </c>
      <c r="BJ543" s="4">
        <v>12.760999999999999</v>
      </c>
      <c r="BK543" s="4">
        <v>3.9580000000000002</v>
      </c>
      <c r="BL543" s="4">
        <v>16.719000000000001</v>
      </c>
      <c r="BM543" s="4">
        <v>8.14E-2</v>
      </c>
      <c r="BQ543" s="4">
        <v>1485.07</v>
      </c>
      <c r="BR543" s="4">
        <v>0.26349</v>
      </c>
      <c r="BS543" s="4">
        <v>-5</v>
      </c>
      <c r="BT543" s="4">
        <v>1.0890439999999999</v>
      </c>
      <c r="BU543" s="4">
        <v>6.4390369999999999</v>
      </c>
      <c r="BV543" s="4">
        <v>21.998688999999999</v>
      </c>
    </row>
    <row r="544" spans="1:74" x14ac:dyDescent="0.25">
      <c r="A544" s="2">
        <v>42801</v>
      </c>
      <c r="B544" s="3">
        <v>0.65904905092592592</v>
      </c>
      <c r="C544" s="4">
        <v>9.1080000000000005</v>
      </c>
      <c r="D544" s="4">
        <v>4.4000000000000003E-3</v>
      </c>
      <c r="E544" s="4">
        <v>43.543888000000003</v>
      </c>
      <c r="F544" s="4">
        <v>440.8</v>
      </c>
      <c r="G544" s="4">
        <v>141.6</v>
      </c>
      <c r="H544" s="4">
        <v>2.8</v>
      </c>
      <c r="J544" s="4">
        <v>6.57</v>
      </c>
      <c r="K544" s="4">
        <v>0.92920000000000003</v>
      </c>
      <c r="L544" s="4">
        <v>8.4632000000000005</v>
      </c>
      <c r="M544" s="4">
        <v>4.0000000000000001E-3</v>
      </c>
      <c r="N544" s="4">
        <v>409.5856</v>
      </c>
      <c r="O544" s="4">
        <v>131.5745</v>
      </c>
      <c r="P544" s="4">
        <v>541.20000000000005</v>
      </c>
      <c r="Q544" s="4">
        <v>354.80360000000002</v>
      </c>
      <c r="R544" s="4">
        <v>113.9765</v>
      </c>
      <c r="S544" s="4">
        <v>468.8</v>
      </c>
      <c r="T544" s="4">
        <v>2.7772999999999999</v>
      </c>
      <c r="W544" s="4">
        <v>0</v>
      </c>
      <c r="X544" s="4">
        <v>6.1024000000000003</v>
      </c>
      <c r="Y544" s="4">
        <v>11.8</v>
      </c>
      <c r="Z544" s="4">
        <v>810</v>
      </c>
      <c r="AA544" s="4">
        <v>826</v>
      </c>
      <c r="AB544" s="4">
        <v>847</v>
      </c>
      <c r="AC544" s="4">
        <v>34</v>
      </c>
      <c r="AD544" s="4">
        <v>17.809999999999999</v>
      </c>
      <c r="AE544" s="4">
        <v>0.41</v>
      </c>
      <c r="AF544" s="4">
        <v>957</v>
      </c>
      <c r="AG544" s="4">
        <v>9</v>
      </c>
      <c r="AH544" s="4">
        <v>28.760999999999999</v>
      </c>
      <c r="AI544" s="4">
        <v>31</v>
      </c>
      <c r="AJ544" s="4">
        <v>190.2</v>
      </c>
      <c r="AK544" s="4">
        <v>191</v>
      </c>
      <c r="AL544" s="4">
        <v>3.8</v>
      </c>
      <c r="AM544" s="4">
        <v>195.3</v>
      </c>
      <c r="AN544" s="4" t="s">
        <v>155</v>
      </c>
      <c r="AO544" s="4">
        <v>2</v>
      </c>
      <c r="AP544" s="5">
        <v>0.86739583333333325</v>
      </c>
      <c r="AQ544" s="4">
        <v>47.159669999999998</v>
      </c>
      <c r="AR544" s="4">
        <v>-88.490302999999997</v>
      </c>
      <c r="AS544" s="4">
        <v>313.10000000000002</v>
      </c>
      <c r="AT544" s="4">
        <v>27.9</v>
      </c>
      <c r="AU544" s="4">
        <v>12</v>
      </c>
      <c r="AV544" s="4">
        <v>7</v>
      </c>
      <c r="AW544" s="4" t="s">
        <v>419</v>
      </c>
      <c r="AX544" s="4">
        <v>1.6521999999999999</v>
      </c>
      <c r="AY544" s="4">
        <v>1.8</v>
      </c>
      <c r="AZ544" s="4">
        <v>3.2751999999999999</v>
      </c>
      <c r="BA544" s="4">
        <v>13.836</v>
      </c>
      <c r="BB544" s="4">
        <v>23.11</v>
      </c>
      <c r="BC544" s="4">
        <v>1.67</v>
      </c>
      <c r="BD544" s="4">
        <v>7.6210000000000004</v>
      </c>
      <c r="BE544" s="4">
        <v>3090.22</v>
      </c>
      <c r="BF544" s="4">
        <v>0.94</v>
      </c>
      <c r="BG544" s="4">
        <v>15.662000000000001</v>
      </c>
      <c r="BH544" s="4">
        <v>5.0309999999999997</v>
      </c>
      <c r="BI544" s="4">
        <v>20.693000000000001</v>
      </c>
      <c r="BJ544" s="4">
        <v>13.567</v>
      </c>
      <c r="BK544" s="4">
        <v>4.3579999999999997</v>
      </c>
      <c r="BL544" s="4">
        <v>17.925000000000001</v>
      </c>
      <c r="BM544" s="4">
        <v>3.2899999999999999E-2</v>
      </c>
      <c r="BQ544" s="4">
        <v>1620.144</v>
      </c>
      <c r="BR544" s="4">
        <v>0.19291900000000001</v>
      </c>
      <c r="BS544" s="4">
        <v>-5</v>
      </c>
      <c r="BT544" s="4">
        <v>1.086195</v>
      </c>
      <c r="BU544" s="4">
        <v>4.7144579999999996</v>
      </c>
      <c r="BV544" s="4">
        <v>21.941139</v>
      </c>
    </row>
    <row r="545" spans="1:74" x14ac:dyDescent="0.25">
      <c r="A545" s="2">
        <v>42801</v>
      </c>
      <c r="B545" s="3">
        <v>0.65906062500000007</v>
      </c>
      <c r="C545" s="4">
        <v>9.01</v>
      </c>
      <c r="D545" s="4">
        <v>6.0000000000000001E-3</v>
      </c>
      <c r="E545" s="4">
        <v>59.950778999999997</v>
      </c>
      <c r="F545" s="4">
        <v>440.9</v>
      </c>
      <c r="G545" s="4">
        <v>154.19999999999999</v>
      </c>
      <c r="H545" s="4">
        <v>3.8</v>
      </c>
      <c r="J545" s="4">
        <v>7.5</v>
      </c>
      <c r="K545" s="4">
        <v>0.92989999999999995</v>
      </c>
      <c r="L545" s="4">
        <v>8.3783999999999992</v>
      </c>
      <c r="M545" s="4">
        <v>5.5999999999999999E-3</v>
      </c>
      <c r="N545" s="4">
        <v>410.0324</v>
      </c>
      <c r="O545" s="4">
        <v>143.3947</v>
      </c>
      <c r="P545" s="4">
        <v>553.4</v>
      </c>
      <c r="Q545" s="4">
        <v>355.19069999999999</v>
      </c>
      <c r="R545" s="4">
        <v>124.2157</v>
      </c>
      <c r="S545" s="4">
        <v>479.4</v>
      </c>
      <c r="T545" s="4">
        <v>3.7930000000000001</v>
      </c>
      <c r="W545" s="4">
        <v>0</v>
      </c>
      <c r="X545" s="4">
        <v>6.9714999999999998</v>
      </c>
      <c r="Y545" s="4">
        <v>12</v>
      </c>
      <c r="Z545" s="4">
        <v>808</v>
      </c>
      <c r="AA545" s="4">
        <v>824</v>
      </c>
      <c r="AB545" s="4">
        <v>845</v>
      </c>
      <c r="AC545" s="4">
        <v>34</v>
      </c>
      <c r="AD545" s="4">
        <v>17.809999999999999</v>
      </c>
      <c r="AE545" s="4">
        <v>0.41</v>
      </c>
      <c r="AF545" s="4">
        <v>957</v>
      </c>
      <c r="AG545" s="4">
        <v>9</v>
      </c>
      <c r="AH545" s="4">
        <v>29</v>
      </c>
      <c r="AI545" s="4">
        <v>31</v>
      </c>
      <c r="AJ545" s="4">
        <v>190.8</v>
      </c>
      <c r="AK545" s="4">
        <v>191</v>
      </c>
      <c r="AL545" s="4">
        <v>3.7</v>
      </c>
      <c r="AM545" s="4">
        <v>195.1</v>
      </c>
      <c r="AN545" s="4" t="s">
        <v>155</v>
      </c>
      <c r="AO545" s="4">
        <v>2</v>
      </c>
      <c r="AP545" s="5">
        <v>0.8674074074074074</v>
      </c>
      <c r="AQ545" s="4">
        <v>47.159592000000004</v>
      </c>
      <c r="AR545" s="4">
        <v>-88.490178</v>
      </c>
      <c r="AS545" s="4">
        <v>313.10000000000002</v>
      </c>
      <c r="AT545" s="4">
        <v>28.8</v>
      </c>
      <c r="AU545" s="4">
        <v>12</v>
      </c>
      <c r="AV545" s="4">
        <v>8</v>
      </c>
      <c r="AW545" s="4" t="s">
        <v>417</v>
      </c>
      <c r="AX545" s="4">
        <v>1.2</v>
      </c>
      <c r="AY545" s="4">
        <v>1.8</v>
      </c>
      <c r="AZ545" s="4">
        <v>2.5</v>
      </c>
      <c r="BA545" s="4">
        <v>13.836</v>
      </c>
      <c r="BB545" s="4">
        <v>23.34</v>
      </c>
      <c r="BC545" s="4">
        <v>1.69</v>
      </c>
      <c r="BD545" s="4">
        <v>7.5389999999999997</v>
      </c>
      <c r="BE545" s="4">
        <v>3089.748</v>
      </c>
      <c r="BF545" s="4">
        <v>1.3080000000000001</v>
      </c>
      <c r="BG545" s="4">
        <v>15.835000000000001</v>
      </c>
      <c r="BH545" s="4">
        <v>5.5380000000000003</v>
      </c>
      <c r="BI545" s="4">
        <v>21.373000000000001</v>
      </c>
      <c r="BJ545" s="4">
        <v>13.717000000000001</v>
      </c>
      <c r="BK545" s="4">
        <v>4.7969999999999997</v>
      </c>
      <c r="BL545" s="4">
        <v>18.513999999999999</v>
      </c>
      <c r="BM545" s="4">
        <v>4.5400000000000003E-2</v>
      </c>
      <c r="BQ545" s="4">
        <v>1869.3489999999999</v>
      </c>
      <c r="BR545" s="4">
        <v>0.21879199999999999</v>
      </c>
      <c r="BS545" s="4">
        <v>-5</v>
      </c>
      <c r="BT545" s="4">
        <v>1.0910880000000001</v>
      </c>
      <c r="BU545" s="4">
        <v>5.34673</v>
      </c>
      <c r="BV545" s="4">
        <v>22.039978000000001</v>
      </c>
    </row>
    <row r="546" spans="1:74" x14ac:dyDescent="0.25">
      <c r="A546" s="2">
        <v>42801</v>
      </c>
      <c r="B546" s="3">
        <v>0.65907219907407411</v>
      </c>
      <c r="C546" s="4">
        <v>8.9990000000000006</v>
      </c>
      <c r="D546" s="4">
        <v>6.0000000000000001E-3</v>
      </c>
      <c r="E546" s="4">
        <v>60</v>
      </c>
      <c r="F546" s="4">
        <v>443.2</v>
      </c>
      <c r="G546" s="4">
        <v>165.2</v>
      </c>
      <c r="H546" s="4">
        <v>8.1</v>
      </c>
      <c r="J546" s="4">
        <v>7.95</v>
      </c>
      <c r="K546" s="4">
        <v>0.93010000000000004</v>
      </c>
      <c r="L546" s="4">
        <v>8.3701000000000008</v>
      </c>
      <c r="M546" s="4">
        <v>5.5999999999999999E-3</v>
      </c>
      <c r="N546" s="4">
        <v>412.19400000000002</v>
      </c>
      <c r="O546" s="4">
        <v>153.64840000000001</v>
      </c>
      <c r="P546" s="4">
        <v>565.79999999999995</v>
      </c>
      <c r="Q546" s="4">
        <v>357.06319999999999</v>
      </c>
      <c r="R546" s="4">
        <v>133.09800000000001</v>
      </c>
      <c r="S546" s="4">
        <v>490.2</v>
      </c>
      <c r="T546" s="4">
        <v>8.0661000000000005</v>
      </c>
      <c r="W546" s="4">
        <v>0</v>
      </c>
      <c r="X546" s="4">
        <v>7.3968999999999996</v>
      </c>
      <c r="Y546" s="4">
        <v>12.2</v>
      </c>
      <c r="Z546" s="4">
        <v>806</v>
      </c>
      <c r="AA546" s="4">
        <v>822</v>
      </c>
      <c r="AB546" s="4">
        <v>843</v>
      </c>
      <c r="AC546" s="4">
        <v>34</v>
      </c>
      <c r="AD546" s="4">
        <v>17.809999999999999</v>
      </c>
      <c r="AE546" s="4">
        <v>0.41</v>
      </c>
      <c r="AF546" s="4">
        <v>957</v>
      </c>
      <c r="AG546" s="4">
        <v>9</v>
      </c>
      <c r="AH546" s="4">
        <v>28.239000000000001</v>
      </c>
      <c r="AI546" s="4">
        <v>31</v>
      </c>
      <c r="AJ546" s="4">
        <v>191</v>
      </c>
      <c r="AK546" s="4">
        <v>191</v>
      </c>
      <c r="AL546" s="4">
        <v>3.9</v>
      </c>
      <c r="AM546" s="4">
        <v>195.4</v>
      </c>
      <c r="AN546" s="4" t="s">
        <v>155</v>
      </c>
      <c r="AO546" s="4">
        <v>2</v>
      </c>
      <c r="AP546" s="5">
        <v>0.86741898148148155</v>
      </c>
      <c r="AQ546" s="4">
        <v>47.159511999999999</v>
      </c>
      <c r="AR546" s="4">
        <v>-88.490053000000003</v>
      </c>
      <c r="AS546" s="4">
        <v>313</v>
      </c>
      <c r="AT546" s="4">
        <v>29.1</v>
      </c>
      <c r="AU546" s="4">
        <v>12</v>
      </c>
      <c r="AV546" s="4">
        <v>8</v>
      </c>
      <c r="AW546" s="4" t="s">
        <v>417</v>
      </c>
      <c r="AX546" s="4">
        <v>1.2</v>
      </c>
      <c r="AY546" s="4">
        <v>1.8</v>
      </c>
      <c r="AZ546" s="4">
        <v>2.5</v>
      </c>
      <c r="BA546" s="4">
        <v>13.836</v>
      </c>
      <c r="BB546" s="4">
        <v>23.37</v>
      </c>
      <c r="BC546" s="4">
        <v>1.69</v>
      </c>
      <c r="BD546" s="4">
        <v>7.5190000000000001</v>
      </c>
      <c r="BE546" s="4">
        <v>3089.6</v>
      </c>
      <c r="BF546" s="4">
        <v>1.3109999999999999</v>
      </c>
      <c r="BG546" s="4">
        <v>15.933</v>
      </c>
      <c r="BH546" s="4">
        <v>5.9390000000000001</v>
      </c>
      <c r="BI546" s="4">
        <v>21.873000000000001</v>
      </c>
      <c r="BJ546" s="4">
        <v>13.802</v>
      </c>
      <c r="BK546" s="4">
        <v>5.1449999999999996</v>
      </c>
      <c r="BL546" s="4">
        <v>18.946999999999999</v>
      </c>
      <c r="BM546" s="4">
        <v>9.6699999999999994E-2</v>
      </c>
      <c r="BQ546" s="4">
        <v>1985.2750000000001</v>
      </c>
      <c r="BR546" s="4">
        <v>0.25730799999999998</v>
      </c>
      <c r="BS546" s="4">
        <v>-5</v>
      </c>
      <c r="BT546" s="4">
        <v>1.096044</v>
      </c>
      <c r="BU546" s="4">
        <v>6.2879639999999997</v>
      </c>
      <c r="BV546" s="4">
        <v>22.140089</v>
      </c>
    </row>
    <row r="547" spans="1:74" x14ac:dyDescent="0.25">
      <c r="A547" s="2">
        <v>42801</v>
      </c>
      <c r="B547" s="3">
        <v>0.65908377314814814</v>
      </c>
      <c r="C547" s="4">
        <v>9.2710000000000008</v>
      </c>
      <c r="D547" s="4">
        <v>6.0000000000000001E-3</v>
      </c>
      <c r="E547" s="4">
        <v>60</v>
      </c>
      <c r="F547" s="4">
        <v>441.5</v>
      </c>
      <c r="G547" s="4">
        <v>178.2</v>
      </c>
      <c r="H547" s="4">
        <v>-0.3</v>
      </c>
      <c r="J547" s="4">
        <v>8.1</v>
      </c>
      <c r="K547" s="4">
        <v>0.92800000000000005</v>
      </c>
      <c r="L547" s="4">
        <v>8.6029</v>
      </c>
      <c r="M547" s="4">
        <v>5.5999999999999999E-3</v>
      </c>
      <c r="N547" s="4">
        <v>409.66559999999998</v>
      </c>
      <c r="O547" s="4">
        <v>165.36250000000001</v>
      </c>
      <c r="P547" s="4">
        <v>575</v>
      </c>
      <c r="Q547" s="4">
        <v>354.87299999999999</v>
      </c>
      <c r="R547" s="4">
        <v>143.24529999999999</v>
      </c>
      <c r="S547" s="4">
        <v>498.1</v>
      </c>
      <c r="T547" s="4">
        <v>0</v>
      </c>
      <c r="W547" s="4">
        <v>0</v>
      </c>
      <c r="X547" s="4">
        <v>7.5166000000000004</v>
      </c>
      <c r="Y547" s="4">
        <v>12.2</v>
      </c>
      <c r="Z547" s="4">
        <v>804</v>
      </c>
      <c r="AA547" s="4">
        <v>819</v>
      </c>
      <c r="AB547" s="4">
        <v>841</v>
      </c>
      <c r="AC547" s="4">
        <v>34</v>
      </c>
      <c r="AD547" s="4">
        <v>17.809999999999999</v>
      </c>
      <c r="AE547" s="4">
        <v>0.41</v>
      </c>
      <c r="AF547" s="4">
        <v>957</v>
      </c>
      <c r="AG547" s="4">
        <v>9</v>
      </c>
      <c r="AH547" s="4">
        <v>28</v>
      </c>
      <c r="AI547" s="4">
        <v>31</v>
      </c>
      <c r="AJ547" s="4">
        <v>191</v>
      </c>
      <c r="AK547" s="4">
        <v>191</v>
      </c>
      <c r="AL547" s="4">
        <v>3.9</v>
      </c>
      <c r="AM547" s="4">
        <v>195.8</v>
      </c>
      <c r="AN547" s="4" t="s">
        <v>155</v>
      </c>
      <c r="AO547" s="4">
        <v>2</v>
      </c>
      <c r="AP547" s="5">
        <v>0.86743055555555559</v>
      </c>
      <c r="AQ547" s="4">
        <v>47.159429000000003</v>
      </c>
      <c r="AR547" s="4">
        <v>-88.489926999999994</v>
      </c>
      <c r="AS547" s="4">
        <v>313</v>
      </c>
      <c r="AT547" s="4">
        <v>29.4</v>
      </c>
      <c r="AU547" s="4">
        <v>12</v>
      </c>
      <c r="AV547" s="4">
        <v>8</v>
      </c>
      <c r="AW547" s="4" t="s">
        <v>417</v>
      </c>
      <c r="AX547" s="4">
        <v>1.2</v>
      </c>
      <c r="AY547" s="4">
        <v>1.8353999999999999</v>
      </c>
      <c r="AZ547" s="4">
        <v>2.5</v>
      </c>
      <c r="BA547" s="4">
        <v>13.836</v>
      </c>
      <c r="BB547" s="4">
        <v>22.71</v>
      </c>
      <c r="BC547" s="4">
        <v>1.64</v>
      </c>
      <c r="BD547" s="4">
        <v>7.7610000000000001</v>
      </c>
      <c r="BE547" s="4">
        <v>3089.56</v>
      </c>
      <c r="BF547" s="4">
        <v>1.2729999999999999</v>
      </c>
      <c r="BG547" s="4">
        <v>15.407</v>
      </c>
      <c r="BH547" s="4">
        <v>6.2190000000000003</v>
      </c>
      <c r="BI547" s="4">
        <v>21.626000000000001</v>
      </c>
      <c r="BJ547" s="4">
        <v>13.346</v>
      </c>
      <c r="BK547" s="4">
        <v>5.3869999999999996</v>
      </c>
      <c r="BL547" s="4">
        <v>18.733000000000001</v>
      </c>
      <c r="BM547" s="4">
        <v>0</v>
      </c>
      <c r="BQ547" s="4">
        <v>1962.78</v>
      </c>
      <c r="BR547" s="4">
        <v>0.27084900000000001</v>
      </c>
      <c r="BS547" s="4">
        <v>-5</v>
      </c>
      <c r="BT547" s="4">
        <v>1.098522</v>
      </c>
      <c r="BU547" s="4">
        <v>6.6188729999999998</v>
      </c>
      <c r="BV547" s="4">
        <v>22.190144</v>
      </c>
    </row>
    <row r="548" spans="1:74" x14ac:dyDescent="0.25">
      <c r="A548" s="2">
        <v>42801</v>
      </c>
      <c r="B548" s="3">
        <v>0.65909534722222218</v>
      </c>
      <c r="C548" s="4">
        <v>9.8620000000000001</v>
      </c>
      <c r="D548" s="4">
        <v>4.4999999999999997E-3</v>
      </c>
      <c r="E548" s="4">
        <v>44.873524000000003</v>
      </c>
      <c r="F548" s="4">
        <v>439.4</v>
      </c>
      <c r="G548" s="4">
        <v>180.9</v>
      </c>
      <c r="H548" s="4">
        <v>1</v>
      </c>
      <c r="J548" s="4">
        <v>8.1</v>
      </c>
      <c r="K548" s="4">
        <v>0.92330000000000001</v>
      </c>
      <c r="L548" s="4">
        <v>9.1060999999999996</v>
      </c>
      <c r="M548" s="4">
        <v>4.1000000000000003E-3</v>
      </c>
      <c r="N548" s="4">
        <v>405.69990000000001</v>
      </c>
      <c r="O548" s="4">
        <v>167.0223</v>
      </c>
      <c r="P548" s="4">
        <v>572.70000000000005</v>
      </c>
      <c r="Q548" s="4">
        <v>351.43770000000001</v>
      </c>
      <c r="R548" s="4">
        <v>144.6831</v>
      </c>
      <c r="S548" s="4">
        <v>496.1</v>
      </c>
      <c r="T548" s="4">
        <v>0.95530000000000004</v>
      </c>
      <c r="W548" s="4">
        <v>0</v>
      </c>
      <c r="X548" s="4">
        <v>7.4790999999999999</v>
      </c>
      <c r="Y548" s="4">
        <v>12.2</v>
      </c>
      <c r="Z548" s="4">
        <v>804</v>
      </c>
      <c r="AA548" s="4">
        <v>819</v>
      </c>
      <c r="AB548" s="4">
        <v>841</v>
      </c>
      <c r="AC548" s="4">
        <v>34</v>
      </c>
      <c r="AD548" s="4">
        <v>17.809999999999999</v>
      </c>
      <c r="AE548" s="4">
        <v>0.41</v>
      </c>
      <c r="AF548" s="4">
        <v>957</v>
      </c>
      <c r="AG548" s="4">
        <v>9</v>
      </c>
      <c r="AH548" s="4">
        <v>28</v>
      </c>
      <c r="AI548" s="4">
        <v>31</v>
      </c>
      <c r="AJ548" s="4">
        <v>190.2</v>
      </c>
      <c r="AK548" s="4">
        <v>191</v>
      </c>
      <c r="AL548" s="4">
        <v>3.7</v>
      </c>
      <c r="AM548" s="4">
        <v>196</v>
      </c>
      <c r="AN548" s="4" t="s">
        <v>155</v>
      </c>
      <c r="AO548" s="4">
        <v>2</v>
      </c>
      <c r="AP548" s="5">
        <v>0.86744212962962963</v>
      </c>
      <c r="AQ548" s="4">
        <v>47.159348000000001</v>
      </c>
      <c r="AR548" s="4">
        <v>-88.489804000000007</v>
      </c>
      <c r="AS548" s="4">
        <v>313.10000000000002</v>
      </c>
      <c r="AT548" s="4">
        <v>29</v>
      </c>
      <c r="AU548" s="4">
        <v>12</v>
      </c>
      <c r="AV548" s="4">
        <v>7</v>
      </c>
      <c r="AW548" s="4" t="s">
        <v>420</v>
      </c>
      <c r="AX548" s="4">
        <v>1.2</v>
      </c>
      <c r="AY548" s="4">
        <v>1.9354</v>
      </c>
      <c r="AZ548" s="4">
        <v>2.5</v>
      </c>
      <c r="BA548" s="4">
        <v>13.836</v>
      </c>
      <c r="BB548" s="4">
        <v>21.41</v>
      </c>
      <c r="BC548" s="4">
        <v>1.55</v>
      </c>
      <c r="BD548" s="4">
        <v>8.3019999999999996</v>
      </c>
      <c r="BE548" s="4">
        <v>3089.33</v>
      </c>
      <c r="BF548" s="4">
        <v>0.89500000000000002</v>
      </c>
      <c r="BG548" s="4">
        <v>14.414</v>
      </c>
      <c r="BH548" s="4">
        <v>5.9340000000000002</v>
      </c>
      <c r="BI548" s="4">
        <v>20.347999999999999</v>
      </c>
      <c r="BJ548" s="4">
        <v>12.486000000000001</v>
      </c>
      <c r="BK548" s="4">
        <v>5.14</v>
      </c>
      <c r="BL548" s="4">
        <v>17.626000000000001</v>
      </c>
      <c r="BM548" s="4">
        <v>1.0500000000000001E-2</v>
      </c>
      <c r="BQ548" s="4">
        <v>1844.9380000000001</v>
      </c>
      <c r="BR548" s="4">
        <v>0.24712600000000001</v>
      </c>
      <c r="BS548" s="4">
        <v>-5</v>
      </c>
      <c r="BT548" s="4">
        <v>1.097478</v>
      </c>
      <c r="BU548" s="4">
        <v>6.0391409999999999</v>
      </c>
      <c r="BV548" s="4">
        <v>22.169056000000001</v>
      </c>
    </row>
    <row r="549" spans="1:74" x14ac:dyDescent="0.25">
      <c r="A549" s="2">
        <v>42801</v>
      </c>
      <c r="B549" s="3">
        <v>0.65910692129629633</v>
      </c>
      <c r="C549" s="4">
        <v>10.24</v>
      </c>
      <c r="D549" s="4">
        <v>2.7000000000000001E-3</v>
      </c>
      <c r="E549" s="4">
        <v>26.514382000000001</v>
      </c>
      <c r="F549" s="4">
        <v>429.1</v>
      </c>
      <c r="G549" s="4">
        <v>162.6</v>
      </c>
      <c r="H549" s="4">
        <v>-0.6</v>
      </c>
      <c r="J549" s="4">
        <v>7.65</v>
      </c>
      <c r="K549" s="4">
        <v>0.92049999999999998</v>
      </c>
      <c r="L549" s="4">
        <v>9.4254999999999995</v>
      </c>
      <c r="M549" s="4">
        <v>2.3999999999999998E-3</v>
      </c>
      <c r="N549" s="4">
        <v>394.9436</v>
      </c>
      <c r="O549" s="4">
        <v>149.66640000000001</v>
      </c>
      <c r="P549" s="4">
        <v>544.6</v>
      </c>
      <c r="Q549" s="4">
        <v>342.12</v>
      </c>
      <c r="R549" s="4">
        <v>129.64850000000001</v>
      </c>
      <c r="S549" s="4">
        <v>471.8</v>
      </c>
      <c r="T549" s="4">
        <v>0</v>
      </c>
      <c r="W549" s="4">
        <v>0</v>
      </c>
      <c r="X549" s="4">
        <v>7.0404</v>
      </c>
      <c r="Y549" s="4">
        <v>12.2</v>
      </c>
      <c r="Z549" s="4">
        <v>806</v>
      </c>
      <c r="AA549" s="4">
        <v>821</v>
      </c>
      <c r="AB549" s="4">
        <v>843</v>
      </c>
      <c r="AC549" s="4">
        <v>34</v>
      </c>
      <c r="AD549" s="4">
        <v>17.809999999999999</v>
      </c>
      <c r="AE549" s="4">
        <v>0.41</v>
      </c>
      <c r="AF549" s="4">
        <v>957</v>
      </c>
      <c r="AG549" s="4">
        <v>9</v>
      </c>
      <c r="AH549" s="4">
        <v>28.760999999999999</v>
      </c>
      <c r="AI549" s="4">
        <v>31</v>
      </c>
      <c r="AJ549" s="4">
        <v>190</v>
      </c>
      <c r="AK549" s="4">
        <v>190.2</v>
      </c>
      <c r="AL549" s="4">
        <v>3.6</v>
      </c>
      <c r="AM549" s="4">
        <v>196</v>
      </c>
      <c r="AN549" s="4" t="s">
        <v>155</v>
      </c>
      <c r="AO549" s="4">
        <v>2</v>
      </c>
      <c r="AP549" s="5">
        <v>0.86745370370370367</v>
      </c>
      <c r="AQ549" s="4">
        <v>47.159266000000002</v>
      </c>
      <c r="AR549" s="4">
        <v>-88.489680000000007</v>
      </c>
      <c r="AS549" s="4">
        <v>313</v>
      </c>
      <c r="AT549" s="4">
        <v>29.1</v>
      </c>
      <c r="AU549" s="4">
        <v>12</v>
      </c>
      <c r="AV549" s="4">
        <v>8</v>
      </c>
      <c r="AW549" s="4" t="s">
        <v>417</v>
      </c>
      <c r="AX549" s="4">
        <v>1.2</v>
      </c>
      <c r="AY549" s="4">
        <v>2</v>
      </c>
      <c r="AZ549" s="4">
        <v>2.5</v>
      </c>
      <c r="BA549" s="4">
        <v>13.836</v>
      </c>
      <c r="BB549" s="4">
        <v>20.65</v>
      </c>
      <c r="BC549" s="4">
        <v>1.49</v>
      </c>
      <c r="BD549" s="4">
        <v>8.6419999999999995</v>
      </c>
      <c r="BE549" s="4">
        <v>3089.511</v>
      </c>
      <c r="BF549" s="4">
        <v>0.50900000000000001</v>
      </c>
      <c r="BG549" s="4">
        <v>13.557</v>
      </c>
      <c r="BH549" s="4">
        <v>5.1369999999999996</v>
      </c>
      <c r="BI549" s="4">
        <v>18.693999999999999</v>
      </c>
      <c r="BJ549" s="4">
        <v>11.744</v>
      </c>
      <c r="BK549" s="4">
        <v>4.45</v>
      </c>
      <c r="BL549" s="4">
        <v>16.193999999999999</v>
      </c>
      <c r="BM549" s="4">
        <v>0</v>
      </c>
      <c r="BQ549" s="4">
        <v>1677.963</v>
      </c>
      <c r="BR549" s="4">
        <v>0.293792</v>
      </c>
      <c r="BS549" s="4">
        <v>-5</v>
      </c>
      <c r="BT549" s="4">
        <v>1.095478</v>
      </c>
      <c r="BU549" s="4">
        <v>7.1795419999999996</v>
      </c>
      <c r="BV549" s="4">
        <v>22.128655999999999</v>
      </c>
    </row>
    <row r="550" spans="1:74" x14ac:dyDescent="0.25">
      <c r="A550" s="2">
        <v>42801</v>
      </c>
      <c r="B550" s="3">
        <v>0.65911849537037037</v>
      </c>
      <c r="C550" s="4">
        <v>10.24</v>
      </c>
      <c r="D550" s="4">
        <v>2.3999999999999998E-3</v>
      </c>
      <c r="E550" s="4">
        <v>23.817426999999999</v>
      </c>
      <c r="F550" s="4">
        <v>423</v>
      </c>
      <c r="G550" s="4">
        <v>157.19999999999999</v>
      </c>
      <c r="H550" s="4">
        <v>-4.3</v>
      </c>
      <c r="J550" s="4">
        <v>6.79</v>
      </c>
      <c r="K550" s="4">
        <v>0.92049999999999998</v>
      </c>
      <c r="L550" s="4">
        <v>9.4254999999999995</v>
      </c>
      <c r="M550" s="4">
        <v>2.2000000000000001E-3</v>
      </c>
      <c r="N550" s="4">
        <v>389.38010000000003</v>
      </c>
      <c r="O550" s="4">
        <v>144.68520000000001</v>
      </c>
      <c r="P550" s="4">
        <v>534.1</v>
      </c>
      <c r="Q550" s="4">
        <v>337.30070000000001</v>
      </c>
      <c r="R550" s="4">
        <v>125.3336</v>
      </c>
      <c r="S550" s="4">
        <v>462.6</v>
      </c>
      <c r="T550" s="4">
        <v>0</v>
      </c>
      <c r="W550" s="4">
        <v>0</v>
      </c>
      <c r="X550" s="4">
        <v>6.2529000000000003</v>
      </c>
      <c r="Y550" s="4">
        <v>12</v>
      </c>
      <c r="Z550" s="4">
        <v>808</v>
      </c>
      <c r="AA550" s="4">
        <v>825</v>
      </c>
      <c r="AB550" s="4">
        <v>846</v>
      </c>
      <c r="AC550" s="4">
        <v>34</v>
      </c>
      <c r="AD550" s="4">
        <v>17.809999999999999</v>
      </c>
      <c r="AE550" s="4">
        <v>0.41</v>
      </c>
      <c r="AF550" s="4">
        <v>957</v>
      </c>
      <c r="AG550" s="4">
        <v>9</v>
      </c>
      <c r="AH550" s="4">
        <v>28.239000000000001</v>
      </c>
      <c r="AI550" s="4">
        <v>31</v>
      </c>
      <c r="AJ550" s="4">
        <v>190.8</v>
      </c>
      <c r="AK550" s="4">
        <v>190</v>
      </c>
      <c r="AL550" s="4">
        <v>3.6</v>
      </c>
      <c r="AM550" s="4">
        <v>196</v>
      </c>
      <c r="AN550" s="4" t="s">
        <v>155</v>
      </c>
      <c r="AO550" s="4">
        <v>2</v>
      </c>
      <c r="AP550" s="5">
        <v>0.86746527777777782</v>
      </c>
      <c r="AQ550" s="4">
        <v>47.159185000000001</v>
      </c>
      <c r="AR550" s="4">
        <v>-88.489553000000001</v>
      </c>
      <c r="AS550" s="4">
        <v>312.89999999999998</v>
      </c>
      <c r="AT550" s="4">
        <v>29.3</v>
      </c>
      <c r="AU550" s="4">
        <v>12</v>
      </c>
      <c r="AV550" s="4">
        <v>8</v>
      </c>
      <c r="AW550" s="4" t="s">
        <v>417</v>
      </c>
      <c r="AX550" s="4">
        <v>1.2</v>
      </c>
      <c r="AY550" s="4">
        <v>2</v>
      </c>
      <c r="AZ550" s="4">
        <v>2.5</v>
      </c>
      <c r="BA550" s="4">
        <v>13.836</v>
      </c>
      <c r="BB550" s="4">
        <v>20.66</v>
      </c>
      <c r="BC550" s="4">
        <v>1.49</v>
      </c>
      <c r="BD550" s="4">
        <v>8.641</v>
      </c>
      <c r="BE550" s="4">
        <v>3089.5929999999998</v>
      </c>
      <c r="BF550" s="4">
        <v>0.45700000000000002</v>
      </c>
      <c r="BG550" s="4">
        <v>13.366</v>
      </c>
      <c r="BH550" s="4">
        <v>4.9669999999999996</v>
      </c>
      <c r="BI550" s="4">
        <v>18.332999999999998</v>
      </c>
      <c r="BJ550" s="4">
        <v>11.577999999999999</v>
      </c>
      <c r="BK550" s="4">
        <v>4.3019999999999996</v>
      </c>
      <c r="BL550" s="4">
        <v>15.881</v>
      </c>
      <c r="BM550" s="4">
        <v>0</v>
      </c>
      <c r="BQ550" s="4">
        <v>1490.318</v>
      </c>
      <c r="BR550" s="4">
        <v>0.31252200000000002</v>
      </c>
      <c r="BS550" s="4">
        <v>-5</v>
      </c>
      <c r="BT550" s="4">
        <v>1.0904339999999999</v>
      </c>
      <c r="BU550" s="4">
        <v>7.6372559999999998</v>
      </c>
      <c r="BV550" s="4">
        <v>22.026767</v>
      </c>
    </row>
    <row r="551" spans="1:74" x14ac:dyDescent="0.25">
      <c r="A551" s="2">
        <v>42801</v>
      </c>
      <c r="B551" s="3">
        <v>0.65913006944444441</v>
      </c>
      <c r="C551" s="4">
        <v>10.226000000000001</v>
      </c>
      <c r="D551" s="4">
        <v>4.1000000000000003E-3</v>
      </c>
      <c r="E551" s="4">
        <v>40.633445999999999</v>
      </c>
      <c r="F551" s="4">
        <v>418.9</v>
      </c>
      <c r="G551" s="4">
        <v>158.80000000000001</v>
      </c>
      <c r="H551" s="4">
        <v>-0.3</v>
      </c>
      <c r="J551" s="4">
        <v>6.5</v>
      </c>
      <c r="K551" s="4">
        <v>0.92049999999999998</v>
      </c>
      <c r="L551" s="4">
        <v>9.4136000000000006</v>
      </c>
      <c r="M551" s="4">
        <v>3.7000000000000002E-3</v>
      </c>
      <c r="N551" s="4">
        <v>385.59570000000002</v>
      </c>
      <c r="O551" s="4">
        <v>146.2037</v>
      </c>
      <c r="P551" s="4">
        <v>531.79999999999995</v>
      </c>
      <c r="Q551" s="4">
        <v>334.0224</v>
      </c>
      <c r="R551" s="4">
        <v>126.649</v>
      </c>
      <c r="S551" s="4">
        <v>460.7</v>
      </c>
      <c r="T551" s="4">
        <v>0</v>
      </c>
      <c r="W551" s="4">
        <v>0</v>
      </c>
      <c r="X551" s="4">
        <v>5.9832999999999998</v>
      </c>
      <c r="Y551" s="4">
        <v>11.9</v>
      </c>
      <c r="Z551" s="4">
        <v>808</v>
      </c>
      <c r="AA551" s="4">
        <v>825</v>
      </c>
      <c r="AB551" s="4">
        <v>845</v>
      </c>
      <c r="AC551" s="4">
        <v>34</v>
      </c>
      <c r="AD551" s="4">
        <v>17.809999999999999</v>
      </c>
      <c r="AE551" s="4">
        <v>0.41</v>
      </c>
      <c r="AF551" s="4">
        <v>957</v>
      </c>
      <c r="AG551" s="4">
        <v>9</v>
      </c>
      <c r="AH551" s="4">
        <v>28.760999999999999</v>
      </c>
      <c r="AI551" s="4">
        <v>31</v>
      </c>
      <c r="AJ551" s="4">
        <v>191</v>
      </c>
      <c r="AK551" s="4">
        <v>190</v>
      </c>
      <c r="AL551" s="4">
        <v>3.5</v>
      </c>
      <c r="AM551" s="4">
        <v>196</v>
      </c>
      <c r="AN551" s="4" t="s">
        <v>155</v>
      </c>
      <c r="AO551" s="4">
        <v>2</v>
      </c>
      <c r="AP551" s="5">
        <v>0.86747685185185175</v>
      </c>
      <c r="AQ551" s="4">
        <v>47.159104999999997</v>
      </c>
      <c r="AR551" s="4">
        <v>-88.489423000000002</v>
      </c>
      <c r="AS551" s="4">
        <v>312.8</v>
      </c>
      <c r="AT551" s="4">
        <v>29.9</v>
      </c>
      <c r="AU551" s="4">
        <v>12</v>
      </c>
      <c r="AV551" s="4">
        <v>8</v>
      </c>
      <c r="AW551" s="4" t="s">
        <v>417</v>
      </c>
      <c r="AX551" s="4">
        <v>1.1292</v>
      </c>
      <c r="AY551" s="4">
        <v>2</v>
      </c>
      <c r="AZ551" s="4">
        <v>2.4291999999999998</v>
      </c>
      <c r="BA551" s="4">
        <v>13.836</v>
      </c>
      <c r="BB551" s="4">
        <v>20.68</v>
      </c>
      <c r="BC551" s="4">
        <v>1.49</v>
      </c>
      <c r="BD551" s="4">
        <v>8.6349999999999998</v>
      </c>
      <c r="BE551" s="4">
        <v>3089.098</v>
      </c>
      <c r="BF551" s="4">
        <v>0.78100000000000003</v>
      </c>
      <c r="BG551" s="4">
        <v>13.250999999999999</v>
      </c>
      <c r="BH551" s="4">
        <v>5.024</v>
      </c>
      <c r="BI551" s="4">
        <v>18.274999999999999</v>
      </c>
      <c r="BJ551" s="4">
        <v>11.478999999999999</v>
      </c>
      <c r="BK551" s="4">
        <v>4.3520000000000003</v>
      </c>
      <c r="BL551" s="4">
        <v>15.831</v>
      </c>
      <c r="BM551" s="4">
        <v>0</v>
      </c>
      <c r="BQ551" s="4">
        <v>1427.6389999999999</v>
      </c>
      <c r="BR551" s="4">
        <v>0.352572</v>
      </c>
      <c r="BS551" s="4">
        <v>-5</v>
      </c>
      <c r="BT551" s="4">
        <v>1.0874779999999999</v>
      </c>
      <c r="BU551" s="4">
        <v>8.6159789999999994</v>
      </c>
      <c r="BV551" s="4">
        <v>21.967055999999999</v>
      </c>
    </row>
    <row r="552" spans="1:74" x14ac:dyDescent="0.25">
      <c r="A552" s="2">
        <v>42801</v>
      </c>
      <c r="B552" s="3">
        <v>0.65914164351851856</v>
      </c>
      <c r="C552" s="4">
        <v>10.753</v>
      </c>
      <c r="D552" s="4">
        <v>6.6E-3</v>
      </c>
      <c r="E552" s="4">
        <v>65.971283999999997</v>
      </c>
      <c r="F552" s="4">
        <v>418.5</v>
      </c>
      <c r="G552" s="4">
        <v>163.19999999999999</v>
      </c>
      <c r="H552" s="4">
        <v>-3.5</v>
      </c>
      <c r="J552" s="4">
        <v>6.5</v>
      </c>
      <c r="K552" s="4">
        <v>0.91649999999999998</v>
      </c>
      <c r="L552" s="4">
        <v>9.8547999999999991</v>
      </c>
      <c r="M552" s="4">
        <v>6.0000000000000001E-3</v>
      </c>
      <c r="N552" s="4">
        <v>383.52050000000003</v>
      </c>
      <c r="O552" s="4">
        <v>149.56129999999999</v>
      </c>
      <c r="P552" s="4">
        <v>533.1</v>
      </c>
      <c r="Q552" s="4">
        <v>332.22480000000002</v>
      </c>
      <c r="R552" s="4">
        <v>129.5575</v>
      </c>
      <c r="S552" s="4">
        <v>461.8</v>
      </c>
      <c r="T552" s="4">
        <v>0</v>
      </c>
      <c r="W552" s="4">
        <v>0</v>
      </c>
      <c r="X552" s="4">
        <v>5.9573</v>
      </c>
      <c r="Y552" s="4">
        <v>11.8</v>
      </c>
      <c r="Z552" s="4">
        <v>809</v>
      </c>
      <c r="AA552" s="4">
        <v>824</v>
      </c>
      <c r="AB552" s="4">
        <v>845</v>
      </c>
      <c r="AC552" s="4">
        <v>34</v>
      </c>
      <c r="AD552" s="4">
        <v>17.809999999999999</v>
      </c>
      <c r="AE552" s="4">
        <v>0.41</v>
      </c>
      <c r="AF552" s="4">
        <v>957</v>
      </c>
      <c r="AG552" s="4">
        <v>9</v>
      </c>
      <c r="AH552" s="4">
        <v>29</v>
      </c>
      <c r="AI552" s="4">
        <v>31</v>
      </c>
      <c r="AJ552" s="4">
        <v>191</v>
      </c>
      <c r="AK552" s="4">
        <v>190</v>
      </c>
      <c r="AL552" s="4">
        <v>3.5</v>
      </c>
      <c r="AM552" s="4">
        <v>196</v>
      </c>
      <c r="AN552" s="4" t="s">
        <v>155</v>
      </c>
      <c r="AO552" s="4">
        <v>2</v>
      </c>
      <c r="AP552" s="5">
        <v>0.8674884259259259</v>
      </c>
      <c r="AQ552" s="4">
        <v>47.159033999999998</v>
      </c>
      <c r="AR552" s="4">
        <v>-88.489277000000001</v>
      </c>
      <c r="AS552" s="4">
        <v>312.60000000000002</v>
      </c>
      <c r="AT552" s="4">
        <v>30.5</v>
      </c>
      <c r="AU552" s="4">
        <v>12</v>
      </c>
      <c r="AV552" s="4">
        <v>8</v>
      </c>
      <c r="AW552" s="4" t="s">
        <v>417</v>
      </c>
      <c r="AX552" s="4">
        <v>1.0708</v>
      </c>
      <c r="AY552" s="4">
        <v>1.6459999999999999</v>
      </c>
      <c r="AZ552" s="4">
        <v>2.3353999999999999</v>
      </c>
      <c r="BA552" s="4">
        <v>13.836</v>
      </c>
      <c r="BB552" s="4">
        <v>19.7</v>
      </c>
      <c r="BC552" s="4">
        <v>1.42</v>
      </c>
      <c r="BD552" s="4">
        <v>9.109</v>
      </c>
      <c r="BE552" s="4">
        <v>3087.8409999999999</v>
      </c>
      <c r="BF552" s="4">
        <v>1.206</v>
      </c>
      <c r="BG552" s="4">
        <v>12.584</v>
      </c>
      <c r="BH552" s="4">
        <v>4.9080000000000004</v>
      </c>
      <c r="BI552" s="4">
        <v>17.492000000000001</v>
      </c>
      <c r="BJ552" s="4">
        <v>10.901</v>
      </c>
      <c r="BK552" s="4">
        <v>4.2510000000000003</v>
      </c>
      <c r="BL552" s="4">
        <v>15.151999999999999</v>
      </c>
      <c r="BM552" s="4">
        <v>0</v>
      </c>
      <c r="BQ552" s="4">
        <v>1357.239</v>
      </c>
      <c r="BR552" s="4">
        <v>0.30335899999999999</v>
      </c>
      <c r="BS552" s="4">
        <v>-5</v>
      </c>
      <c r="BT552" s="4">
        <v>1.0816730000000001</v>
      </c>
      <c r="BU552" s="4">
        <v>7.4133360000000001</v>
      </c>
      <c r="BV552" s="4">
        <v>21.849795</v>
      </c>
    </row>
    <row r="553" spans="1:74" x14ac:dyDescent="0.25">
      <c r="A553" s="2">
        <v>42801</v>
      </c>
      <c r="B553" s="3">
        <v>0.6591532175925926</v>
      </c>
      <c r="C553" s="4">
        <v>11.67</v>
      </c>
      <c r="D553" s="4">
        <v>3.5000000000000001E-3</v>
      </c>
      <c r="E553" s="4">
        <v>35.074750999999999</v>
      </c>
      <c r="F553" s="4">
        <v>417.9</v>
      </c>
      <c r="G553" s="4">
        <v>147.80000000000001</v>
      </c>
      <c r="H553" s="4">
        <v>-0.2</v>
      </c>
      <c r="J553" s="4">
        <v>6.48</v>
      </c>
      <c r="K553" s="4">
        <v>0.90969999999999995</v>
      </c>
      <c r="L553" s="4">
        <v>10.616099999999999</v>
      </c>
      <c r="M553" s="4">
        <v>3.2000000000000002E-3</v>
      </c>
      <c r="N553" s="4">
        <v>380.21899999999999</v>
      </c>
      <c r="O553" s="4">
        <v>134.458</v>
      </c>
      <c r="P553" s="4">
        <v>514.70000000000005</v>
      </c>
      <c r="Q553" s="4">
        <v>329.3648</v>
      </c>
      <c r="R553" s="4">
        <v>116.4743</v>
      </c>
      <c r="S553" s="4">
        <v>445.8</v>
      </c>
      <c r="T553" s="4">
        <v>0</v>
      </c>
      <c r="W553" s="4">
        <v>0</v>
      </c>
      <c r="X553" s="4">
        <v>5.8975999999999997</v>
      </c>
      <c r="Y553" s="4">
        <v>11.9</v>
      </c>
      <c r="Z553" s="4">
        <v>806</v>
      </c>
      <c r="AA553" s="4">
        <v>826</v>
      </c>
      <c r="AB553" s="4">
        <v>846</v>
      </c>
      <c r="AC553" s="4">
        <v>34</v>
      </c>
      <c r="AD553" s="4">
        <v>17.809999999999999</v>
      </c>
      <c r="AE553" s="4">
        <v>0.41</v>
      </c>
      <c r="AF553" s="4">
        <v>957</v>
      </c>
      <c r="AG553" s="4">
        <v>9</v>
      </c>
      <c r="AH553" s="4">
        <v>28.23976</v>
      </c>
      <c r="AI553" s="4">
        <v>31</v>
      </c>
      <c r="AJ553" s="4">
        <v>191</v>
      </c>
      <c r="AK553" s="4">
        <v>190</v>
      </c>
      <c r="AL553" s="4">
        <v>3.6</v>
      </c>
      <c r="AM553" s="4">
        <v>196</v>
      </c>
      <c r="AN553" s="4" t="s">
        <v>155</v>
      </c>
      <c r="AO553" s="4">
        <v>2</v>
      </c>
      <c r="AP553" s="5">
        <v>0.86750000000000005</v>
      </c>
      <c r="AQ553" s="4">
        <v>47.158982000000002</v>
      </c>
      <c r="AR553" s="4">
        <v>-88.489102000000003</v>
      </c>
      <c r="AS553" s="4">
        <v>312.3</v>
      </c>
      <c r="AT553" s="4">
        <v>30.7</v>
      </c>
      <c r="AU553" s="4">
        <v>12</v>
      </c>
      <c r="AV553" s="4">
        <v>8</v>
      </c>
      <c r="AW553" s="4" t="s">
        <v>417</v>
      </c>
      <c r="AX553" s="4">
        <v>1.2354000000000001</v>
      </c>
      <c r="AY553" s="4">
        <v>1.1415999999999999</v>
      </c>
      <c r="AZ553" s="4">
        <v>2.5062000000000002</v>
      </c>
      <c r="BA553" s="4">
        <v>13.836</v>
      </c>
      <c r="BB553" s="4">
        <v>18.23</v>
      </c>
      <c r="BC553" s="4">
        <v>1.32</v>
      </c>
      <c r="BD553" s="4">
        <v>9.923</v>
      </c>
      <c r="BE553" s="4">
        <v>3087.913</v>
      </c>
      <c r="BF553" s="4">
        <v>0.59099999999999997</v>
      </c>
      <c r="BG553" s="4">
        <v>11.582000000000001</v>
      </c>
      <c r="BH553" s="4">
        <v>4.0960000000000001</v>
      </c>
      <c r="BI553" s="4">
        <v>15.677</v>
      </c>
      <c r="BJ553" s="4">
        <v>10.032999999999999</v>
      </c>
      <c r="BK553" s="4">
        <v>3.548</v>
      </c>
      <c r="BL553" s="4">
        <v>13.58</v>
      </c>
      <c r="BM553" s="4">
        <v>0</v>
      </c>
      <c r="BQ553" s="4">
        <v>1247.319</v>
      </c>
      <c r="BR553" s="4">
        <v>0.231543</v>
      </c>
      <c r="BS553" s="4">
        <v>-5</v>
      </c>
      <c r="BT553" s="4">
        <v>1.082281</v>
      </c>
      <c r="BU553" s="4">
        <v>5.6583430000000003</v>
      </c>
      <c r="BV553" s="4">
        <v>21.862071</v>
      </c>
    </row>
    <row r="554" spans="1:74" x14ac:dyDescent="0.25">
      <c r="A554" s="2">
        <v>42801</v>
      </c>
      <c r="B554" s="3">
        <v>0.65916479166666664</v>
      </c>
      <c r="C554" s="4">
        <v>12.534000000000001</v>
      </c>
      <c r="D554" s="4">
        <v>3.5999999999999999E-3</v>
      </c>
      <c r="E554" s="4">
        <v>35.978261000000003</v>
      </c>
      <c r="F554" s="4">
        <v>408.1</v>
      </c>
      <c r="G554" s="4">
        <v>139.9</v>
      </c>
      <c r="H554" s="4">
        <v>-0.3</v>
      </c>
      <c r="J554" s="4">
        <v>5.53</v>
      </c>
      <c r="K554" s="4">
        <v>0.90349999999999997</v>
      </c>
      <c r="L554" s="4">
        <v>11.3246</v>
      </c>
      <c r="M554" s="4">
        <v>3.3E-3</v>
      </c>
      <c r="N554" s="4">
        <v>368.67649999999998</v>
      </c>
      <c r="O554" s="4">
        <v>126.4087</v>
      </c>
      <c r="P554" s="4">
        <v>495.1</v>
      </c>
      <c r="Q554" s="4">
        <v>319.36619999999999</v>
      </c>
      <c r="R554" s="4">
        <v>109.5016</v>
      </c>
      <c r="S554" s="4">
        <v>428.9</v>
      </c>
      <c r="T554" s="4">
        <v>0</v>
      </c>
      <c r="W554" s="4">
        <v>0</v>
      </c>
      <c r="X554" s="4">
        <v>4.9968000000000004</v>
      </c>
      <c r="Y554" s="4">
        <v>11.8</v>
      </c>
      <c r="Z554" s="4">
        <v>808</v>
      </c>
      <c r="AA554" s="4">
        <v>826</v>
      </c>
      <c r="AB554" s="4">
        <v>847</v>
      </c>
      <c r="AC554" s="4">
        <v>34</v>
      </c>
      <c r="AD554" s="4">
        <v>17.809999999999999</v>
      </c>
      <c r="AE554" s="4">
        <v>0.41</v>
      </c>
      <c r="AF554" s="4">
        <v>957</v>
      </c>
      <c r="AG554" s="4">
        <v>9</v>
      </c>
      <c r="AH554" s="4">
        <v>28</v>
      </c>
      <c r="AI554" s="4">
        <v>31</v>
      </c>
      <c r="AJ554" s="4">
        <v>191</v>
      </c>
      <c r="AK554" s="4">
        <v>190</v>
      </c>
      <c r="AL554" s="4">
        <v>3.8</v>
      </c>
      <c r="AM554" s="4">
        <v>195.7</v>
      </c>
      <c r="AN554" s="4" t="s">
        <v>155</v>
      </c>
      <c r="AO554" s="4">
        <v>2</v>
      </c>
      <c r="AP554" s="5">
        <v>0.86751157407407409</v>
      </c>
      <c r="AQ554" s="4">
        <v>47.158937999999999</v>
      </c>
      <c r="AR554" s="4">
        <v>-88.488921000000005</v>
      </c>
      <c r="AS554" s="4">
        <v>312</v>
      </c>
      <c r="AT554" s="4">
        <v>31.5</v>
      </c>
      <c r="AU554" s="4">
        <v>12</v>
      </c>
      <c r="AV554" s="4">
        <v>8</v>
      </c>
      <c r="AW554" s="4" t="s">
        <v>417</v>
      </c>
      <c r="AX554" s="4">
        <v>1.3</v>
      </c>
      <c r="AY554" s="4">
        <v>1.470729</v>
      </c>
      <c r="AZ554" s="4">
        <v>2.7353649999999998</v>
      </c>
      <c r="BA554" s="4">
        <v>13.836</v>
      </c>
      <c r="BB554" s="4">
        <v>17.03</v>
      </c>
      <c r="BC554" s="4">
        <v>1.23</v>
      </c>
      <c r="BD554" s="4">
        <v>10.683999999999999</v>
      </c>
      <c r="BE554" s="4">
        <v>3087.2269999999999</v>
      </c>
      <c r="BF554" s="4">
        <v>0.56399999999999995</v>
      </c>
      <c r="BG554" s="4">
        <v>10.525</v>
      </c>
      <c r="BH554" s="4">
        <v>3.609</v>
      </c>
      <c r="BI554" s="4">
        <v>14.134</v>
      </c>
      <c r="BJ554" s="4">
        <v>9.1170000000000009</v>
      </c>
      <c r="BK554" s="4">
        <v>3.1259999999999999</v>
      </c>
      <c r="BL554" s="4">
        <v>12.244</v>
      </c>
      <c r="BM554" s="4">
        <v>0</v>
      </c>
      <c r="BQ554" s="4">
        <v>990.46699999999998</v>
      </c>
      <c r="BR554" s="4">
        <v>0.22336800000000001</v>
      </c>
      <c r="BS554" s="4">
        <v>-5</v>
      </c>
      <c r="BT554" s="4">
        <v>1.082239</v>
      </c>
      <c r="BU554" s="4">
        <v>5.458564</v>
      </c>
      <c r="BV554" s="4">
        <v>21.861232999999999</v>
      </c>
    </row>
    <row r="555" spans="1:74" x14ac:dyDescent="0.25">
      <c r="A555" s="2">
        <v>42801</v>
      </c>
      <c r="B555" s="3">
        <v>0.65917636574074068</v>
      </c>
      <c r="C555" s="4">
        <v>12.885999999999999</v>
      </c>
      <c r="D555" s="4">
        <v>3.5000000000000001E-3</v>
      </c>
      <c r="E555" s="4">
        <v>35.433526000000001</v>
      </c>
      <c r="F555" s="4">
        <v>393.8</v>
      </c>
      <c r="G555" s="4">
        <v>123.4</v>
      </c>
      <c r="H555" s="4">
        <v>-1.5</v>
      </c>
      <c r="J555" s="4">
        <v>4.1399999999999997</v>
      </c>
      <c r="K555" s="4">
        <v>0.90090000000000003</v>
      </c>
      <c r="L555" s="4">
        <v>11.608599999999999</v>
      </c>
      <c r="M555" s="4">
        <v>3.2000000000000002E-3</v>
      </c>
      <c r="N555" s="4">
        <v>354.73200000000003</v>
      </c>
      <c r="O555" s="4">
        <v>111.1876</v>
      </c>
      <c r="P555" s="4">
        <v>465.9</v>
      </c>
      <c r="Q555" s="4">
        <v>307.2867</v>
      </c>
      <c r="R555" s="4">
        <v>96.316299999999998</v>
      </c>
      <c r="S555" s="4">
        <v>403.6</v>
      </c>
      <c r="T555" s="4">
        <v>0</v>
      </c>
      <c r="W555" s="4">
        <v>0</v>
      </c>
      <c r="X555" s="4">
        <v>3.7275999999999998</v>
      </c>
      <c r="Y555" s="4">
        <v>11.8</v>
      </c>
      <c r="Z555" s="4">
        <v>811</v>
      </c>
      <c r="AA555" s="4">
        <v>828</v>
      </c>
      <c r="AB555" s="4">
        <v>848</v>
      </c>
      <c r="AC555" s="4">
        <v>34</v>
      </c>
      <c r="AD555" s="4">
        <v>17.809999999999999</v>
      </c>
      <c r="AE555" s="4">
        <v>0.41</v>
      </c>
      <c r="AF555" s="4">
        <v>957</v>
      </c>
      <c r="AG555" s="4">
        <v>9</v>
      </c>
      <c r="AH555" s="4">
        <v>28</v>
      </c>
      <c r="AI555" s="4">
        <v>31</v>
      </c>
      <c r="AJ555" s="4">
        <v>191</v>
      </c>
      <c r="AK555" s="4">
        <v>189.2</v>
      </c>
      <c r="AL555" s="4">
        <v>3.7</v>
      </c>
      <c r="AM555" s="4">
        <v>195.3</v>
      </c>
      <c r="AN555" s="4" t="s">
        <v>155</v>
      </c>
      <c r="AO555" s="4">
        <v>2</v>
      </c>
      <c r="AP555" s="5">
        <v>0.86752314814814813</v>
      </c>
      <c r="AQ555" s="4">
        <v>47.158895999999999</v>
      </c>
      <c r="AR555" s="4">
        <v>-88.488742000000002</v>
      </c>
      <c r="AS555" s="4">
        <v>311.89999999999998</v>
      </c>
      <c r="AT555" s="4">
        <v>32.299999999999997</v>
      </c>
      <c r="AU555" s="4">
        <v>12</v>
      </c>
      <c r="AV555" s="4">
        <v>8</v>
      </c>
      <c r="AW555" s="4" t="s">
        <v>417</v>
      </c>
      <c r="AX555" s="4">
        <v>1.3</v>
      </c>
      <c r="AY555" s="4">
        <v>1.635335</v>
      </c>
      <c r="AZ555" s="4">
        <v>2.8</v>
      </c>
      <c r="BA555" s="4">
        <v>13.836</v>
      </c>
      <c r="BB555" s="4">
        <v>16.59</v>
      </c>
      <c r="BC555" s="4">
        <v>1.2</v>
      </c>
      <c r="BD555" s="4">
        <v>11.002000000000001</v>
      </c>
      <c r="BE555" s="4">
        <v>3086.998</v>
      </c>
      <c r="BF555" s="4">
        <v>0.54</v>
      </c>
      <c r="BG555" s="4">
        <v>9.8789999999999996</v>
      </c>
      <c r="BH555" s="4">
        <v>3.0960000000000001</v>
      </c>
      <c r="BI555" s="4">
        <v>12.975</v>
      </c>
      <c r="BJ555" s="4">
        <v>8.5570000000000004</v>
      </c>
      <c r="BK555" s="4">
        <v>2.6819999999999999</v>
      </c>
      <c r="BL555" s="4">
        <v>11.24</v>
      </c>
      <c r="BM555" s="4">
        <v>0</v>
      </c>
      <c r="BQ555" s="4">
        <v>720.74900000000002</v>
      </c>
      <c r="BR555" s="4">
        <v>0.26100600000000002</v>
      </c>
      <c r="BS555" s="4">
        <v>-5</v>
      </c>
      <c r="BT555" s="4">
        <v>1.078956</v>
      </c>
      <c r="BU555" s="4">
        <v>6.3783339999999997</v>
      </c>
      <c r="BV555" s="4">
        <v>21.794910999999999</v>
      </c>
    </row>
    <row r="556" spans="1:74" x14ac:dyDescent="0.25">
      <c r="A556" s="2">
        <v>42801</v>
      </c>
      <c r="B556" s="3">
        <v>0.65918793981481483</v>
      </c>
      <c r="C556" s="4">
        <v>10.833</v>
      </c>
      <c r="D556" s="4">
        <v>1.1999999999999999E-3</v>
      </c>
      <c r="E556" s="4">
        <v>11.896125</v>
      </c>
      <c r="F556" s="4">
        <v>389.1</v>
      </c>
      <c r="G556" s="4">
        <v>118.7</v>
      </c>
      <c r="H556" s="4">
        <v>1.5</v>
      </c>
      <c r="J556" s="4">
        <v>3.04</v>
      </c>
      <c r="K556" s="4">
        <v>0.91600000000000004</v>
      </c>
      <c r="L556" s="4">
        <v>9.9224999999999994</v>
      </c>
      <c r="M556" s="4">
        <v>1.1000000000000001E-3</v>
      </c>
      <c r="N556" s="4">
        <v>356.3691</v>
      </c>
      <c r="O556" s="4">
        <v>108.7409</v>
      </c>
      <c r="P556" s="4">
        <v>465.1</v>
      </c>
      <c r="Q556" s="4">
        <v>308.70490000000001</v>
      </c>
      <c r="R556" s="4">
        <v>94.196799999999996</v>
      </c>
      <c r="S556" s="4">
        <v>402.9</v>
      </c>
      <c r="T556" s="4">
        <v>1.4504999999999999</v>
      </c>
      <c r="W556" s="4">
        <v>0</v>
      </c>
      <c r="X556" s="4">
        <v>2.7845</v>
      </c>
      <c r="Y556" s="4">
        <v>11.9</v>
      </c>
      <c r="Z556" s="4">
        <v>811</v>
      </c>
      <c r="AA556" s="4">
        <v>828</v>
      </c>
      <c r="AB556" s="4">
        <v>847</v>
      </c>
      <c r="AC556" s="4">
        <v>34</v>
      </c>
      <c r="AD556" s="4">
        <v>17.809999999999999</v>
      </c>
      <c r="AE556" s="4">
        <v>0.41</v>
      </c>
      <c r="AF556" s="4">
        <v>957</v>
      </c>
      <c r="AG556" s="4">
        <v>9</v>
      </c>
      <c r="AH556" s="4">
        <v>28</v>
      </c>
      <c r="AI556" s="4">
        <v>31</v>
      </c>
      <c r="AJ556" s="4">
        <v>191</v>
      </c>
      <c r="AK556" s="4">
        <v>189.8</v>
      </c>
      <c r="AL556" s="4">
        <v>3.5</v>
      </c>
      <c r="AM556" s="4">
        <v>195</v>
      </c>
      <c r="AN556" s="4" t="s">
        <v>155</v>
      </c>
      <c r="AO556" s="4">
        <v>2</v>
      </c>
      <c r="AP556" s="5">
        <v>0.86753472222222217</v>
      </c>
      <c r="AQ556" s="4">
        <v>47.158869000000003</v>
      </c>
      <c r="AR556" s="4">
        <v>-88.488552999999996</v>
      </c>
      <c r="AS556" s="4">
        <v>311.5</v>
      </c>
      <c r="AT556" s="4">
        <v>32.5</v>
      </c>
      <c r="AU556" s="4">
        <v>12</v>
      </c>
      <c r="AV556" s="4">
        <v>8</v>
      </c>
      <c r="AW556" s="4" t="s">
        <v>417</v>
      </c>
      <c r="AX556" s="4">
        <v>1.3353999999999999</v>
      </c>
      <c r="AY556" s="4">
        <v>1.7707999999999999</v>
      </c>
      <c r="AZ556" s="4">
        <v>2.8353999999999999</v>
      </c>
      <c r="BA556" s="4">
        <v>13.836</v>
      </c>
      <c r="BB556" s="4">
        <v>19.579999999999998</v>
      </c>
      <c r="BC556" s="4">
        <v>1.41</v>
      </c>
      <c r="BD556" s="4">
        <v>9.173</v>
      </c>
      <c r="BE556" s="4">
        <v>3089.2719999999999</v>
      </c>
      <c r="BF556" s="4">
        <v>0.216</v>
      </c>
      <c r="BG556" s="4">
        <v>11.619</v>
      </c>
      <c r="BH556" s="4">
        <v>3.5449999999999999</v>
      </c>
      <c r="BI556" s="4">
        <v>15.164999999999999</v>
      </c>
      <c r="BJ556" s="4">
        <v>10.065</v>
      </c>
      <c r="BK556" s="4">
        <v>3.0710000000000002</v>
      </c>
      <c r="BL556" s="4">
        <v>13.135999999999999</v>
      </c>
      <c r="BM556" s="4">
        <v>1.47E-2</v>
      </c>
      <c r="BQ556" s="4">
        <v>630.346</v>
      </c>
      <c r="BR556" s="4">
        <v>0.303201</v>
      </c>
      <c r="BS556" s="4">
        <v>-5</v>
      </c>
      <c r="BT556" s="4">
        <v>1.0833269999999999</v>
      </c>
      <c r="BU556" s="4">
        <v>7.4094740000000003</v>
      </c>
      <c r="BV556" s="4">
        <v>21.883205</v>
      </c>
    </row>
    <row r="557" spans="1:74" x14ac:dyDescent="0.25">
      <c r="A557" s="2">
        <v>42801</v>
      </c>
      <c r="B557" s="3">
        <v>0.65919951388888887</v>
      </c>
      <c r="C557" s="4">
        <v>9.8729999999999993</v>
      </c>
      <c r="D557" s="4">
        <v>2.0999999999999999E-3</v>
      </c>
      <c r="E557" s="4">
        <v>20.556010000000001</v>
      </c>
      <c r="F557" s="4">
        <v>393.5</v>
      </c>
      <c r="G557" s="4">
        <v>121.9</v>
      </c>
      <c r="H557" s="4">
        <v>0</v>
      </c>
      <c r="J557" s="4">
        <v>3.45</v>
      </c>
      <c r="K557" s="4">
        <v>0.92320000000000002</v>
      </c>
      <c r="L557" s="4">
        <v>9.1149000000000004</v>
      </c>
      <c r="M557" s="4">
        <v>1.9E-3</v>
      </c>
      <c r="N557" s="4">
        <v>363.3073</v>
      </c>
      <c r="O557" s="4">
        <v>112.547</v>
      </c>
      <c r="P557" s="4">
        <v>475.9</v>
      </c>
      <c r="Q557" s="4">
        <v>314.71499999999997</v>
      </c>
      <c r="R557" s="4">
        <v>97.493899999999996</v>
      </c>
      <c r="S557" s="4">
        <v>412.2</v>
      </c>
      <c r="T557" s="4">
        <v>0</v>
      </c>
      <c r="W557" s="4">
        <v>0</v>
      </c>
      <c r="X557" s="4">
        <v>3.1838000000000002</v>
      </c>
      <c r="Y557" s="4">
        <v>11.8</v>
      </c>
      <c r="Z557" s="4">
        <v>810</v>
      </c>
      <c r="AA557" s="4">
        <v>827</v>
      </c>
      <c r="AB557" s="4">
        <v>846</v>
      </c>
      <c r="AC557" s="4">
        <v>34</v>
      </c>
      <c r="AD557" s="4">
        <v>17.809999999999999</v>
      </c>
      <c r="AE557" s="4">
        <v>0.41</v>
      </c>
      <c r="AF557" s="4">
        <v>957</v>
      </c>
      <c r="AG557" s="4">
        <v>9</v>
      </c>
      <c r="AH557" s="4">
        <v>28</v>
      </c>
      <c r="AI557" s="4">
        <v>31</v>
      </c>
      <c r="AJ557" s="4">
        <v>191</v>
      </c>
      <c r="AK557" s="4">
        <v>190.8</v>
      </c>
      <c r="AL557" s="4">
        <v>3.6</v>
      </c>
      <c r="AM557" s="4">
        <v>195</v>
      </c>
      <c r="AN557" s="4" t="s">
        <v>155</v>
      </c>
      <c r="AO557" s="4">
        <v>2</v>
      </c>
      <c r="AP557" s="5">
        <v>0.86754629629629632</v>
      </c>
      <c r="AQ557" s="4">
        <v>47.158853000000001</v>
      </c>
      <c r="AR557" s="4">
        <v>-88.488355999999996</v>
      </c>
      <c r="AS557" s="4">
        <v>311.2</v>
      </c>
      <c r="AT557" s="4">
        <v>33.6</v>
      </c>
      <c r="AU557" s="4">
        <v>12</v>
      </c>
      <c r="AV557" s="4">
        <v>8</v>
      </c>
      <c r="AW557" s="4" t="s">
        <v>417</v>
      </c>
      <c r="AX557" s="4">
        <v>1.4</v>
      </c>
      <c r="AY557" s="4">
        <v>1.9354</v>
      </c>
      <c r="AZ557" s="4">
        <v>2.9354</v>
      </c>
      <c r="BA557" s="4">
        <v>13.836</v>
      </c>
      <c r="BB557" s="4">
        <v>21.39</v>
      </c>
      <c r="BC557" s="4">
        <v>1.55</v>
      </c>
      <c r="BD557" s="4">
        <v>8.3140000000000001</v>
      </c>
      <c r="BE557" s="4">
        <v>3090.1149999999998</v>
      </c>
      <c r="BF557" s="4">
        <v>0.40899999999999997</v>
      </c>
      <c r="BG557" s="4">
        <v>12.898</v>
      </c>
      <c r="BH557" s="4">
        <v>3.996</v>
      </c>
      <c r="BI557" s="4">
        <v>16.893999999999998</v>
      </c>
      <c r="BJ557" s="4">
        <v>11.173</v>
      </c>
      <c r="BK557" s="4">
        <v>3.4609999999999999</v>
      </c>
      <c r="BL557" s="4">
        <v>14.634</v>
      </c>
      <c r="BM557" s="4">
        <v>0</v>
      </c>
      <c r="BQ557" s="4">
        <v>784.8</v>
      </c>
      <c r="BR557" s="4">
        <v>0.28712599999999999</v>
      </c>
      <c r="BS557" s="4">
        <v>-5</v>
      </c>
      <c r="BT557" s="4">
        <v>1.085</v>
      </c>
      <c r="BU557" s="4">
        <v>7.016642</v>
      </c>
      <c r="BV557" s="4">
        <v>21.917000000000002</v>
      </c>
    </row>
    <row r="558" spans="1:74" x14ac:dyDescent="0.25">
      <c r="A558" s="2">
        <v>42801</v>
      </c>
      <c r="B558" s="3">
        <v>0.65921108796296302</v>
      </c>
      <c r="C558" s="4">
        <v>9.7249999999999996</v>
      </c>
      <c r="D558" s="4">
        <v>5.3E-3</v>
      </c>
      <c r="E558" s="4">
        <v>53.262469000000003</v>
      </c>
      <c r="F558" s="4">
        <v>420.4</v>
      </c>
      <c r="G558" s="4">
        <v>151.1</v>
      </c>
      <c r="H558" s="4">
        <v>5.7</v>
      </c>
      <c r="J558" s="4">
        <v>6.02</v>
      </c>
      <c r="K558" s="4">
        <v>0.92430000000000001</v>
      </c>
      <c r="L558" s="4">
        <v>8.9893000000000001</v>
      </c>
      <c r="M558" s="4">
        <v>4.8999999999999998E-3</v>
      </c>
      <c r="N558" s="4">
        <v>388.6318</v>
      </c>
      <c r="O558" s="4">
        <v>139.70949999999999</v>
      </c>
      <c r="P558" s="4">
        <v>528.29999999999995</v>
      </c>
      <c r="Q558" s="4">
        <v>336.6524</v>
      </c>
      <c r="R558" s="4">
        <v>121.0234</v>
      </c>
      <c r="S558" s="4">
        <v>457.7</v>
      </c>
      <c r="T558" s="4">
        <v>5.6555999999999997</v>
      </c>
      <c r="W558" s="4">
        <v>0</v>
      </c>
      <c r="X558" s="4">
        <v>5.5671999999999997</v>
      </c>
      <c r="Y558" s="4">
        <v>11.8</v>
      </c>
      <c r="Z558" s="4">
        <v>811</v>
      </c>
      <c r="AA558" s="4">
        <v>827</v>
      </c>
      <c r="AB558" s="4">
        <v>846</v>
      </c>
      <c r="AC558" s="4">
        <v>34</v>
      </c>
      <c r="AD558" s="4">
        <v>17.809999999999999</v>
      </c>
      <c r="AE558" s="4">
        <v>0.41</v>
      </c>
      <c r="AF558" s="4">
        <v>957</v>
      </c>
      <c r="AG558" s="4">
        <v>9</v>
      </c>
      <c r="AH558" s="4">
        <v>28</v>
      </c>
      <c r="AI558" s="4">
        <v>31</v>
      </c>
      <c r="AJ558" s="4">
        <v>191</v>
      </c>
      <c r="AK558" s="4">
        <v>190.2</v>
      </c>
      <c r="AL558" s="4">
        <v>3.6</v>
      </c>
      <c r="AM558" s="4">
        <v>195</v>
      </c>
      <c r="AN558" s="4" t="s">
        <v>155</v>
      </c>
      <c r="AO558" s="4">
        <v>2</v>
      </c>
      <c r="AP558" s="5">
        <v>0.86755787037037047</v>
      </c>
      <c r="AQ558" s="4">
        <v>47.158845999999997</v>
      </c>
      <c r="AR558" s="4">
        <v>-88.488150000000005</v>
      </c>
      <c r="AS558" s="4">
        <v>310.89999999999998</v>
      </c>
      <c r="AT558" s="4">
        <v>35.299999999999997</v>
      </c>
      <c r="AU558" s="4">
        <v>12</v>
      </c>
      <c r="AV558" s="4">
        <v>8</v>
      </c>
      <c r="AW558" s="4" t="s">
        <v>417</v>
      </c>
      <c r="AX558" s="4">
        <v>1.4</v>
      </c>
      <c r="AY558" s="4">
        <v>2.0354000000000001</v>
      </c>
      <c r="AZ558" s="4">
        <v>3</v>
      </c>
      <c r="BA558" s="4">
        <v>13.836</v>
      </c>
      <c r="BB558" s="4">
        <v>21.69</v>
      </c>
      <c r="BC558" s="4">
        <v>1.57</v>
      </c>
      <c r="BD558" s="4">
        <v>8.1839999999999993</v>
      </c>
      <c r="BE558" s="4">
        <v>3089.056</v>
      </c>
      <c r="BF558" s="4">
        <v>1.077</v>
      </c>
      <c r="BG558" s="4">
        <v>13.984999999999999</v>
      </c>
      <c r="BH558" s="4">
        <v>5.0279999999999996</v>
      </c>
      <c r="BI558" s="4">
        <v>19.013000000000002</v>
      </c>
      <c r="BJ558" s="4">
        <v>12.115</v>
      </c>
      <c r="BK558" s="4">
        <v>4.3550000000000004</v>
      </c>
      <c r="BL558" s="4">
        <v>16.47</v>
      </c>
      <c r="BM558" s="4">
        <v>6.3100000000000003E-2</v>
      </c>
      <c r="BQ558" s="4">
        <v>1391.04</v>
      </c>
      <c r="BR558" s="4">
        <v>0.25008200000000003</v>
      </c>
      <c r="BS558" s="4">
        <v>-5</v>
      </c>
      <c r="BT558" s="4">
        <v>1.086522</v>
      </c>
      <c r="BU558" s="4">
        <v>6.1113790000000003</v>
      </c>
      <c r="BV558" s="4">
        <v>21.947744</v>
      </c>
    </row>
    <row r="559" spans="1:74" x14ac:dyDescent="0.25">
      <c r="A559" s="2">
        <v>42801</v>
      </c>
      <c r="B559" s="3">
        <v>0.65922266203703705</v>
      </c>
      <c r="C559" s="4">
        <v>9.3160000000000007</v>
      </c>
      <c r="D559" s="4">
        <v>5.3E-3</v>
      </c>
      <c r="E559" s="4">
        <v>53.377814999999998</v>
      </c>
      <c r="F559" s="4">
        <v>433.4</v>
      </c>
      <c r="G559" s="4">
        <v>151.19999999999999</v>
      </c>
      <c r="H559" s="4">
        <v>8.5</v>
      </c>
      <c r="J559" s="4">
        <v>6.9</v>
      </c>
      <c r="K559" s="4">
        <v>0.92749999999999999</v>
      </c>
      <c r="L559" s="4">
        <v>8.6402999999999999</v>
      </c>
      <c r="M559" s="4">
        <v>5.0000000000000001E-3</v>
      </c>
      <c r="N559" s="4">
        <v>402.00040000000001</v>
      </c>
      <c r="O559" s="4">
        <v>140.28129999999999</v>
      </c>
      <c r="P559" s="4">
        <v>542.29999999999995</v>
      </c>
      <c r="Q559" s="4">
        <v>348.22149999999999</v>
      </c>
      <c r="R559" s="4">
        <v>121.5147</v>
      </c>
      <c r="S559" s="4">
        <v>469.7</v>
      </c>
      <c r="T559" s="4">
        <v>8.5</v>
      </c>
      <c r="W559" s="4">
        <v>0</v>
      </c>
      <c r="X559" s="4">
        <v>6.3998999999999997</v>
      </c>
      <c r="Y559" s="4">
        <v>11.8</v>
      </c>
      <c r="Z559" s="4">
        <v>811</v>
      </c>
      <c r="AA559" s="4">
        <v>827</v>
      </c>
      <c r="AB559" s="4">
        <v>847</v>
      </c>
      <c r="AC559" s="4">
        <v>34</v>
      </c>
      <c r="AD559" s="4">
        <v>17.8</v>
      </c>
      <c r="AE559" s="4">
        <v>0.41</v>
      </c>
      <c r="AF559" s="4">
        <v>958</v>
      </c>
      <c r="AG559" s="4">
        <v>9</v>
      </c>
      <c r="AH559" s="4">
        <v>28</v>
      </c>
      <c r="AI559" s="4">
        <v>31</v>
      </c>
      <c r="AJ559" s="4">
        <v>191</v>
      </c>
      <c r="AK559" s="4">
        <v>190.8</v>
      </c>
      <c r="AL559" s="4">
        <v>3.7</v>
      </c>
      <c r="AM559" s="4">
        <v>195.1</v>
      </c>
      <c r="AN559" s="4" t="s">
        <v>155</v>
      </c>
      <c r="AO559" s="4">
        <v>2</v>
      </c>
      <c r="AP559" s="5">
        <v>0.86756944444444439</v>
      </c>
      <c r="AQ559" s="4">
        <v>47.158845999999997</v>
      </c>
      <c r="AR559" s="4">
        <v>-88.487938</v>
      </c>
      <c r="AS559" s="4">
        <v>310.7</v>
      </c>
      <c r="AT559" s="4">
        <v>35.6</v>
      </c>
      <c r="AU559" s="4">
        <v>12</v>
      </c>
      <c r="AV559" s="4">
        <v>8</v>
      </c>
      <c r="AW559" s="4" t="s">
        <v>417</v>
      </c>
      <c r="AX559" s="4">
        <v>1.4</v>
      </c>
      <c r="AY559" s="4">
        <v>2.1354000000000002</v>
      </c>
      <c r="AZ559" s="4">
        <v>3</v>
      </c>
      <c r="BA559" s="4">
        <v>13.836</v>
      </c>
      <c r="BB559" s="4">
        <v>22.61</v>
      </c>
      <c r="BC559" s="4">
        <v>1.63</v>
      </c>
      <c r="BD559" s="4">
        <v>7.8150000000000004</v>
      </c>
      <c r="BE559" s="4">
        <v>3089.4229999999998</v>
      </c>
      <c r="BF559" s="4">
        <v>1.127</v>
      </c>
      <c r="BG559" s="4">
        <v>15.053000000000001</v>
      </c>
      <c r="BH559" s="4">
        <v>5.2530000000000001</v>
      </c>
      <c r="BI559" s="4">
        <v>20.305</v>
      </c>
      <c r="BJ559" s="4">
        <v>13.039</v>
      </c>
      <c r="BK559" s="4">
        <v>4.55</v>
      </c>
      <c r="BL559" s="4">
        <v>17.588999999999999</v>
      </c>
      <c r="BM559" s="4">
        <v>9.8699999999999996E-2</v>
      </c>
      <c r="BQ559" s="4">
        <v>1663.867</v>
      </c>
      <c r="BR559" s="4">
        <v>0.26763500000000001</v>
      </c>
      <c r="BS559" s="4">
        <v>-5</v>
      </c>
      <c r="BT559" s="4">
        <v>1.0854779999999999</v>
      </c>
      <c r="BU559" s="4">
        <v>6.54033</v>
      </c>
      <c r="BV559" s="4">
        <v>21.926656000000001</v>
      </c>
    </row>
    <row r="560" spans="1:74" x14ac:dyDescent="0.25">
      <c r="A560" s="2">
        <v>42801</v>
      </c>
      <c r="B560" s="3">
        <v>0.65923423611111109</v>
      </c>
      <c r="C560" s="4">
        <v>8.0570000000000004</v>
      </c>
      <c r="D560" s="4">
        <v>1.5E-3</v>
      </c>
      <c r="E560" s="4">
        <v>15.262719000000001</v>
      </c>
      <c r="F560" s="4">
        <v>434.3</v>
      </c>
      <c r="G560" s="4">
        <v>161.6</v>
      </c>
      <c r="H560" s="4">
        <v>1.8</v>
      </c>
      <c r="J560" s="4">
        <v>6.95</v>
      </c>
      <c r="K560" s="4">
        <v>0.93730000000000002</v>
      </c>
      <c r="L560" s="4">
        <v>7.5522</v>
      </c>
      <c r="M560" s="4">
        <v>1.4E-3</v>
      </c>
      <c r="N560" s="4">
        <v>407.08879999999999</v>
      </c>
      <c r="O560" s="4">
        <v>151.43950000000001</v>
      </c>
      <c r="P560" s="4">
        <v>558.5</v>
      </c>
      <c r="Q560" s="4">
        <v>352.62540000000001</v>
      </c>
      <c r="R560" s="4">
        <v>131.1788</v>
      </c>
      <c r="S560" s="4">
        <v>483.8</v>
      </c>
      <c r="T560" s="4">
        <v>1.7521</v>
      </c>
      <c r="W560" s="4">
        <v>0</v>
      </c>
      <c r="X560" s="4">
        <v>6.5178000000000003</v>
      </c>
      <c r="Y560" s="4">
        <v>12</v>
      </c>
      <c r="Z560" s="4">
        <v>810</v>
      </c>
      <c r="AA560" s="4">
        <v>825</v>
      </c>
      <c r="AB560" s="4">
        <v>846</v>
      </c>
      <c r="AC560" s="4">
        <v>34</v>
      </c>
      <c r="AD560" s="4">
        <v>17.8</v>
      </c>
      <c r="AE560" s="4">
        <v>0.41</v>
      </c>
      <c r="AF560" s="4">
        <v>958</v>
      </c>
      <c r="AG560" s="4">
        <v>9</v>
      </c>
      <c r="AH560" s="4">
        <v>28</v>
      </c>
      <c r="AI560" s="4">
        <v>31</v>
      </c>
      <c r="AJ560" s="4">
        <v>191</v>
      </c>
      <c r="AK560" s="4">
        <v>191</v>
      </c>
      <c r="AL560" s="4">
        <v>3.7</v>
      </c>
      <c r="AM560" s="4">
        <v>195.5</v>
      </c>
      <c r="AN560" s="4" t="s">
        <v>155</v>
      </c>
      <c r="AO560" s="4">
        <v>2</v>
      </c>
      <c r="AP560" s="5">
        <v>0.86758101851851854</v>
      </c>
      <c r="AQ560" s="4">
        <v>47.158848999999996</v>
      </c>
      <c r="AR560" s="4">
        <v>-88.487724999999998</v>
      </c>
      <c r="AS560" s="4">
        <v>310.5</v>
      </c>
      <c r="AT560" s="4">
        <v>35.5</v>
      </c>
      <c r="AU560" s="4">
        <v>12</v>
      </c>
      <c r="AV560" s="4">
        <v>8</v>
      </c>
      <c r="AW560" s="4" t="s">
        <v>417</v>
      </c>
      <c r="AX560" s="4">
        <v>1.4</v>
      </c>
      <c r="AY560" s="4">
        <v>2.2353999999999998</v>
      </c>
      <c r="AZ560" s="4">
        <v>3.0354000000000001</v>
      </c>
      <c r="BA560" s="4">
        <v>13.836</v>
      </c>
      <c r="BB560" s="4">
        <v>26.01</v>
      </c>
      <c r="BC560" s="4">
        <v>1.88</v>
      </c>
      <c r="BD560" s="4">
        <v>6.6840000000000002</v>
      </c>
      <c r="BE560" s="4">
        <v>3092.91</v>
      </c>
      <c r="BF560" s="4">
        <v>0.373</v>
      </c>
      <c r="BG560" s="4">
        <v>17.459</v>
      </c>
      <c r="BH560" s="4">
        <v>6.4950000000000001</v>
      </c>
      <c r="BI560" s="4">
        <v>23.954000000000001</v>
      </c>
      <c r="BJ560" s="4">
        <v>15.122999999999999</v>
      </c>
      <c r="BK560" s="4">
        <v>5.6260000000000003</v>
      </c>
      <c r="BL560" s="4">
        <v>20.748999999999999</v>
      </c>
      <c r="BM560" s="4">
        <v>2.3300000000000001E-2</v>
      </c>
      <c r="BQ560" s="4">
        <v>1940.8579999999999</v>
      </c>
      <c r="BR560" s="4">
        <v>0.256214</v>
      </c>
      <c r="BS560" s="4">
        <v>-5</v>
      </c>
      <c r="BT560" s="4">
        <v>1.089566</v>
      </c>
      <c r="BU560" s="4">
        <v>6.2612300000000003</v>
      </c>
      <c r="BV560" s="4">
        <v>22.009232999999998</v>
      </c>
    </row>
    <row r="561" spans="1:74" x14ac:dyDescent="0.25">
      <c r="A561" s="2">
        <v>42801</v>
      </c>
      <c r="B561" s="3">
        <v>0.65924581018518513</v>
      </c>
      <c r="C561" s="4">
        <v>6.5350000000000001</v>
      </c>
      <c r="D561" s="4">
        <v>-2.9999999999999997E-4</v>
      </c>
      <c r="E561" s="4">
        <v>-3.0188679999999999</v>
      </c>
      <c r="F561" s="4">
        <v>433.4</v>
      </c>
      <c r="G561" s="4">
        <v>162.9</v>
      </c>
      <c r="H561" s="4">
        <v>8.6999999999999993</v>
      </c>
      <c r="J561" s="4">
        <v>7.95</v>
      </c>
      <c r="K561" s="4">
        <v>0.94950000000000001</v>
      </c>
      <c r="L561" s="4">
        <v>6.2046999999999999</v>
      </c>
      <c r="M561" s="4">
        <v>0</v>
      </c>
      <c r="N561" s="4">
        <v>411.46679999999998</v>
      </c>
      <c r="O561" s="4">
        <v>154.69710000000001</v>
      </c>
      <c r="P561" s="4">
        <v>566.20000000000005</v>
      </c>
      <c r="Q561" s="4">
        <v>356.41770000000002</v>
      </c>
      <c r="R561" s="4">
        <v>134.00049999999999</v>
      </c>
      <c r="S561" s="4">
        <v>490.4</v>
      </c>
      <c r="T561" s="4">
        <v>8.6999999999999993</v>
      </c>
      <c r="W561" s="4">
        <v>0</v>
      </c>
      <c r="X561" s="4">
        <v>7.5468999999999999</v>
      </c>
      <c r="Y561" s="4">
        <v>12.2</v>
      </c>
      <c r="Z561" s="4">
        <v>808</v>
      </c>
      <c r="AA561" s="4">
        <v>823</v>
      </c>
      <c r="AB561" s="4">
        <v>844</v>
      </c>
      <c r="AC561" s="4">
        <v>34</v>
      </c>
      <c r="AD561" s="4">
        <v>17.8</v>
      </c>
      <c r="AE561" s="4">
        <v>0.41</v>
      </c>
      <c r="AF561" s="4">
        <v>958</v>
      </c>
      <c r="AG561" s="4">
        <v>9</v>
      </c>
      <c r="AH561" s="4">
        <v>28</v>
      </c>
      <c r="AI561" s="4">
        <v>31</v>
      </c>
      <c r="AJ561" s="4">
        <v>191</v>
      </c>
      <c r="AK561" s="4">
        <v>191</v>
      </c>
      <c r="AL561" s="4">
        <v>3.7</v>
      </c>
      <c r="AM561" s="4">
        <v>195.9</v>
      </c>
      <c r="AN561" s="4" t="s">
        <v>155</v>
      </c>
      <c r="AO561" s="4">
        <v>2</v>
      </c>
      <c r="AP561" s="5">
        <v>0.86759259259259258</v>
      </c>
      <c r="AQ561" s="4">
        <v>47.158853999999998</v>
      </c>
      <c r="AR561" s="4">
        <v>-88.487513000000007</v>
      </c>
      <c r="AS561" s="4">
        <v>310.3</v>
      </c>
      <c r="AT561" s="4">
        <v>35.5</v>
      </c>
      <c r="AU561" s="4">
        <v>12</v>
      </c>
      <c r="AV561" s="4">
        <v>7</v>
      </c>
      <c r="AW561" s="4" t="s">
        <v>420</v>
      </c>
      <c r="AX561" s="4">
        <v>1.4</v>
      </c>
      <c r="AY561" s="4">
        <v>2.2999999999999998</v>
      </c>
      <c r="AZ561" s="4">
        <v>3.1</v>
      </c>
      <c r="BA561" s="4">
        <v>13.836</v>
      </c>
      <c r="BB561" s="4">
        <v>31.87</v>
      </c>
      <c r="BC561" s="4">
        <v>2.2999999999999998</v>
      </c>
      <c r="BD561" s="4">
        <v>5.3239999999999998</v>
      </c>
      <c r="BE561" s="4">
        <v>3096.7020000000002</v>
      </c>
      <c r="BF561" s="4">
        <v>0</v>
      </c>
      <c r="BG561" s="4">
        <v>21.506</v>
      </c>
      <c r="BH561" s="4">
        <v>8.0850000000000009</v>
      </c>
      <c r="BI561" s="4">
        <v>29.591000000000001</v>
      </c>
      <c r="BJ561" s="4">
        <v>18.628</v>
      </c>
      <c r="BK561" s="4">
        <v>7.0039999999999996</v>
      </c>
      <c r="BL561" s="4">
        <v>25.632000000000001</v>
      </c>
      <c r="BM561" s="4">
        <v>0.1411</v>
      </c>
      <c r="BQ561" s="4">
        <v>2738.7179999999998</v>
      </c>
      <c r="BR561" s="4">
        <v>0.202818</v>
      </c>
      <c r="BS561" s="4">
        <v>-5</v>
      </c>
      <c r="BT561" s="4">
        <v>1.0978490000000001</v>
      </c>
      <c r="BU561" s="4">
        <v>4.9563649999999999</v>
      </c>
      <c r="BV561" s="4">
        <v>22.176549999999999</v>
      </c>
    </row>
    <row r="562" spans="1:74" x14ac:dyDescent="0.25">
      <c r="A562" s="2">
        <v>42801</v>
      </c>
      <c r="B562" s="3">
        <v>0.65925738425925928</v>
      </c>
      <c r="C562" s="4">
        <v>5.7</v>
      </c>
      <c r="D562" s="4">
        <v>4.1999999999999997E-3</v>
      </c>
      <c r="E562" s="4">
        <v>41.538462000000003</v>
      </c>
      <c r="F562" s="4">
        <v>430</v>
      </c>
      <c r="G562" s="4">
        <v>163.1</v>
      </c>
      <c r="H562" s="4">
        <v>7.7</v>
      </c>
      <c r="J562" s="4">
        <v>10.119999999999999</v>
      </c>
      <c r="K562" s="4">
        <v>0.95630000000000004</v>
      </c>
      <c r="L562" s="4">
        <v>5.4511000000000003</v>
      </c>
      <c r="M562" s="4">
        <v>4.0000000000000001E-3</v>
      </c>
      <c r="N562" s="4">
        <v>411.25229999999999</v>
      </c>
      <c r="O562" s="4">
        <v>155.97139999999999</v>
      </c>
      <c r="P562" s="4">
        <v>567.20000000000005</v>
      </c>
      <c r="Q562" s="4">
        <v>356.2319</v>
      </c>
      <c r="R562" s="4">
        <v>135.1044</v>
      </c>
      <c r="S562" s="4">
        <v>491.3</v>
      </c>
      <c r="T562" s="4">
        <v>7.7194000000000003</v>
      </c>
      <c r="W562" s="4">
        <v>0</v>
      </c>
      <c r="X562" s="4">
        <v>9.6814999999999998</v>
      </c>
      <c r="Y562" s="4">
        <v>12.3</v>
      </c>
      <c r="Z562" s="4">
        <v>805</v>
      </c>
      <c r="AA562" s="4">
        <v>821</v>
      </c>
      <c r="AB562" s="4">
        <v>843</v>
      </c>
      <c r="AC562" s="4">
        <v>34</v>
      </c>
      <c r="AD562" s="4">
        <v>17.8</v>
      </c>
      <c r="AE562" s="4">
        <v>0.41</v>
      </c>
      <c r="AF562" s="4">
        <v>958</v>
      </c>
      <c r="AG562" s="4">
        <v>9</v>
      </c>
      <c r="AH562" s="4">
        <v>28.760999999999999</v>
      </c>
      <c r="AI562" s="4">
        <v>31</v>
      </c>
      <c r="AJ562" s="4">
        <v>191</v>
      </c>
      <c r="AK562" s="4">
        <v>191</v>
      </c>
      <c r="AL562" s="4">
        <v>3.9</v>
      </c>
      <c r="AM562" s="4">
        <v>196</v>
      </c>
      <c r="AN562" s="4" t="s">
        <v>155</v>
      </c>
      <c r="AO562" s="4">
        <v>2</v>
      </c>
      <c r="AP562" s="5">
        <v>0.86760416666666673</v>
      </c>
      <c r="AQ562" s="4">
        <v>47.158858000000002</v>
      </c>
      <c r="AR562" s="4">
        <v>-88.487297999999996</v>
      </c>
      <c r="AS562" s="4">
        <v>310.10000000000002</v>
      </c>
      <c r="AT562" s="4">
        <v>35.799999999999997</v>
      </c>
      <c r="AU562" s="4">
        <v>12</v>
      </c>
      <c r="AV562" s="4">
        <v>7</v>
      </c>
      <c r="AW562" s="4" t="s">
        <v>420</v>
      </c>
      <c r="AX562" s="4">
        <v>1.4354</v>
      </c>
      <c r="AY562" s="4">
        <v>2.5124</v>
      </c>
      <c r="AZ562" s="4">
        <v>3.2770000000000001</v>
      </c>
      <c r="BA562" s="4">
        <v>13.836</v>
      </c>
      <c r="BB562" s="4">
        <v>36.380000000000003</v>
      </c>
      <c r="BC562" s="4">
        <v>2.63</v>
      </c>
      <c r="BD562" s="4">
        <v>4.57</v>
      </c>
      <c r="BE562" s="4">
        <v>3097.192</v>
      </c>
      <c r="BF562" s="4">
        <v>1.4359999999999999</v>
      </c>
      <c r="BG562" s="4">
        <v>24.47</v>
      </c>
      <c r="BH562" s="4">
        <v>9.2799999999999994</v>
      </c>
      <c r="BI562" s="4">
        <v>33.75</v>
      </c>
      <c r="BJ562" s="4">
        <v>21.196000000000002</v>
      </c>
      <c r="BK562" s="4">
        <v>8.0389999999999997</v>
      </c>
      <c r="BL562" s="4">
        <v>29.234999999999999</v>
      </c>
      <c r="BM562" s="4">
        <v>0.14249999999999999</v>
      </c>
      <c r="BQ562" s="4">
        <v>3999.643</v>
      </c>
      <c r="BR562" s="4">
        <v>0.186478</v>
      </c>
      <c r="BS562" s="4">
        <v>-5</v>
      </c>
      <c r="BT562" s="4">
        <v>1.0992390000000001</v>
      </c>
      <c r="BU562" s="4">
        <v>4.5570560000000002</v>
      </c>
      <c r="BV562" s="4">
        <v>22.204628</v>
      </c>
    </row>
    <row r="563" spans="1:74" x14ac:dyDescent="0.25">
      <c r="A563" s="2">
        <v>42801</v>
      </c>
      <c r="B563" s="3">
        <v>0.65926895833333332</v>
      </c>
      <c r="C563" s="4">
        <v>5.9950000000000001</v>
      </c>
      <c r="D563" s="4">
        <v>9.1000000000000004E-3</v>
      </c>
      <c r="E563" s="4">
        <v>91.095889999999997</v>
      </c>
      <c r="F563" s="4">
        <v>415.5</v>
      </c>
      <c r="G563" s="4">
        <v>172.1</v>
      </c>
      <c r="H563" s="4">
        <v>8.4</v>
      </c>
      <c r="J563" s="4">
        <v>11.83</v>
      </c>
      <c r="K563" s="4">
        <v>0.95379999999999998</v>
      </c>
      <c r="L563" s="4">
        <v>5.7184999999999997</v>
      </c>
      <c r="M563" s="4">
        <v>8.6999999999999994E-3</v>
      </c>
      <c r="N563" s="4">
        <v>396.31529999999998</v>
      </c>
      <c r="O563" s="4">
        <v>164.16579999999999</v>
      </c>
      <c r="P563" s="4">
        <v>560.5</v>
      </c>
      <c r="Q563" s="4">
        <v>343.29329999999999</v>
      </c>
      <c r="R563" s="4">
        <v>142.20249999999999</v>
      </c>
      <c r="S563" s="4">
        <v>485.5</v>
      </c>
      <c r="T563" s="4">
        <v>8.3927999999999994</v>
      </c>
      <c r="W563" s="4">
        <v>0</v>
      </c>
      <c r="X563" s="4">
        <v>11.2873</v>
      </c>
      <c r="Y563" s="4">
        <v>12.1</v>
      </c>
      <c r="Z563" s="4">
        <v>805</v>
      </c>
      <c r="AA563" s="4">
        <v>821</v>
      </c>
      <c r="AB563" s="4">
        <v>842</v>
      </c>
      <c r="AC563" s="4">
        <v>34</v>
      </c>
      <c r="AD563" s="4">
        <v>17.8</v>
      </c>
      <c r="AE563" s="4">
        <v>0.41</v>
      </c>
      <c r="AF563" s="4">
        <v>958</v>
      </c>
      <c r="AG563" s="4">
        <v>9</v>
      </c>
      <c r="AH563" s="4">
        <v>28.239000000000001</v>
      </c>
      <c r="AI563" s="4">
        <v>31</v>
      </c>
      <c r="AJ563" s="4">
        <v>191</v>
      </c>
      <c r="AK563" s="4">
        <v>191.8</v>
      </c>
      <c r="AL563" s="4">
        <v>3.8</v>
      </c>
      <c r="AM563" s="4">
        <v>196</v>
      </c>
      <c r="AN563" s="4" t="s">
        <v>155</v>
      </c>
      <c r="AO563" s="4">
        <v>2</v>
      </c>
      <c r="AP563" s="5">
        <v>0.86761574074074066</v>
      </c>
      <c r="AQ563" s="4">
        <v>47.158856999999998</v>
      </c>
      <c r="AR563" s="4">
        <v>-88.487082999999998</v>
      </c>
      <c r="AS563" s="4">
        <v>309.89999999999998</v>
      </c>
      <c r="AT563" s="4">
        <v>35.700000000000003</v>
      </c>
      <c r="AU563" s="4">
        <v>12</v>
      </c>
      <c r="AV563" s="4">
        <v>7</v>
      </c>
      <c r="AW563" s="4" t="s">
        <v>420</v>
      </c>
      <c r="AX563" s="4">
        <v>1.4645999999999999</v>
      </c>
      <c r="AY563" s="4">
        <v>2.2982</v>
      </c>
      <c r="AZ563" s="4">
        <v>3.5291999999999999</v>
      </c>
      <c r="BA563" s="4">
        <v>13.836</v>
      </c>
      <c r="BB563" s="4">
        <v>34.61</v>
      </c>
      <c r="BC563" s="4">
        <v>2.5</v>
      </c>
      <c r="BD563" s="4">
        <v>4.843</v>
      </c>
      <c r="BE563" s="4">
        <v>3093.6489999999999</v>
      </c>
      <c r="BF563" s="4">
        <v>2.992</v>
      </c>
      <c r="BG563" s="4">
        <v>22.452999999999999</v>
      </c>
      <c r="BH563" s="4">
        <v>9.3010000000000002</v>
      </c>
      <c r="BI563" s="4">
        <v>31.753</v>
      </c>
      <c r="BJ563" s="4">
        <v>19.449000000000002</v>
      </c>
      <c r="BK563" s="4">
        <v>8.0559999999999992</v>
      </c>
      <c r="BL563" s="4">
        <v>27.504999999999999</v>
      </c>
      <c r="BM563" s="4">
        <v>0.14749999999999999</v>
      </c>
      <c r="BQ563" s="4">
        <v>4439.9570000000003</v>
      </c>
      <c r="BR563" s="4">
        <v>0.129686</v>
      </c>
      <c r="BS563" s="4">
        <v>-5</v>
      </c>
      <c r="BT563" s="4">
        <v>1.0929120000000001</v>
      </c>
      <c r="BU563" s="4">
        <v>3.1692019999999999</v>
      </c>
      <c r="BV563" s="4">
        <v>22.076822</v>
      </c>
    </row>
    <row r="564" spans="1:74" x14ac:dyDescent="0.25">
      <c r="A564" s="2">
        <v>42801</v>
      </c>
      <c r="B564" s="3">
        <v>0.65928053240740747</v>
      </c>
      <c r="C564" s="4">
        <v>7.36</v>
      </c>
      <c r="D564" s="4">
        <v>1.23E-2</v>
      </c>
      <c r="E564" s="4">
        <v>123.327961</v>
      </c>
      <c r="F564" s="4">
        <v>409.2</v>
      </c>
      <c r="G564" s="4">
        <v>171.4</v>
      </c>
      <c r="H564" s="4">
        <v>7.8</v>
      </c>
      <c r="J564" s="4">
        <v>12.4</v>
      </c>
      <c r="K564" s="4">
        <v>0.94279999999999997</v>
      </c>
      <c r="L564" s="4">
        <v>6.9393000000000002</v>
      </c>
      <c r="M564" s="4">
        <v>1.1599999999999999E-2</v>
      </c>
      <c r="N564" s="4">
        <v>385.81319999999999</v>
      </c>
      <c r="O564" s="4">
        <v>161.5513</v>
      </c>
      <c r="P564" s="4">
        <v>547.4</v>
      </c>
      <c r="Q564" s="4">
        <v>334.50920000000002</v>
      </c>
      <c r="R564" s="4">
        <v>140.06880000000001</v>
      </c>
      <c r="S564" s="4">
        <v>474.6</v>
      </c>
      <c r="T564" s="4">
        <v>7.7560000000000002</v>
      </c>
      <c r="W564" s="4">
        <v>0</v>
      </c>
      <c r="X564" s="4">
        <v>11.6905</v>
      </c>
      <c r="Y564" s="4">
        <v>12.3</v>
      </c>
      <c r="Z564" s="4">
        <v>804</v>
      </c>
      <c r="AA564" s="4">
        <v>819</v>
      </c>
      <c r="AB564" s="4">
        <v>841</v>
      </c>
      <c r="AC564" s="4">
        <v>34.799999999999997</v>
      </c>
      <c r="AD564" s="4">
        <v>18.2</v>
      </c>
      <c r="AE564" s="4">
        <v>0.42</v>
      </c>
      <c r="AF564" s="4">
        <v>958</v>
      </c>
      <c r="AG564" s="4">
        <v>9</v>
      </c>
      <c r="AH564" s="4">
        <v>28</v>
      </c>
      <c r="AI564" s="4">
        <v>31</v>
      </c>
      <c r="AJ564" s="4">
        <v>191</v>
      </c>
      <c r="AK564" s="4">
        <v>191.2</v>
      </c>
      <c r="AL564" s="4">
        <v>4</v>
      </c>
      <c r="AM564" s="4">
        <v>196</v>
      </c>
      <c r="AN564" s="4" t="s">
        <v>155</v>
      </c>
      <c r="AO564" s="4">
        <v>2</v>
      </c>
      <c r="AP564" s="5">
        <v>0.86762731481481481</v>
      </c>
      <c r="AQ564" s="4">
        <v>47.158856</v>
      </c>
      <c r="AR564" s="4">
        <v>-88.486873000000003</v>
      </c>
      <c r="AS564" s="4">
        <v>309.7</v>
      </c>
      <c r="AT564" s="4">
        <v>35</v>
      </c>
      <c r="AU564" s="4">
        <v>12</v>
      </c>
      <c r="AV564" s="4">
        <v>7</v>
      </c>
      <c r="AW564" s="4" t="s">
        <v>420</v>
      </c>
      <c r="AX564" s="4">
        <v>1.4354</v>
      </c>
      <c r="AY564" s="4">
        <v>1.3062</v>
      </c>
      <c r="AZ564" s="4">
        <v>3.4354</v>
      </c>
      <c r="BA564" s="4">
        <v>13.836</v>
      </c>
      <c r="BB564" s="4">
        <v>28.35</v>
      </c>
      <c r="BC564" s="4">
        <v>2.0499999999999998</v>
      </c>
      <c r="BD564" s="4">
        <v>6.069</v>
      </c>
      <c r="BE564" s="4">
        <v>3089.4650000000001</v>
      </c>
      <c r="BF564" s="4">
        <v>3.2949999999999999</v>
      </c>
      <c r="BG564" s="4">
        <v>17.988</v>
      </c>
      <c r="BH564" s="4">
        <v>7.532</v>
      </c>
      <c r="BI564" s="4">
        <v>25.52</v>
      </c>
      <c r="BJ564" s="4">
        <v>15.596</v>
      </c>
      <c r="BK564" s="4">
        <v>6.53</v>
      </c>
      <c r="BL564" s="4">
        <v>22.126000000000001</v>
      </c>
      <c r="BM564" s="4">
        <v>0.11219999999999999</v>
      </c>
      <c r="BQ564" s="4">
        <v>3784.422</v>
      </c>
      <c r="BR564" s="4">
        <v>0.190383</v>
      </c>
      <c r="BS564" s="4">
        <v>-5</v>
      </c>
      <c r="BT564" s="4">
        <v>1.0963270000000001</v>
      </c>
      <c r="BU564" s="4">
        <v>4.6524840000000003</v>
      </c>
      <c r="BV564" s="4">
        <v>22.145804999999999</v>
      </c>
    </row>
    <row r="565" spans="1:74" x14ac:dyDescent="0.25">
      <c r="A565" s="2">
        <v>42801</v>
      </c>
      <c r="B565" s="3">
        <v>0.65929210648148151</v>
      </c>
      <c r="C565" s="4">
        <v>8.8219999999999992</v>
      </c>
      <c r="D565" s="4">
        <v>1.0200000000000001E-2</v>
      </c>
      <c r="E565" s="4">
        <v>102.489159</v>
      </c>
      <c r="F565" s="4">
        <v>425.3</v>
      </c>
      <c r="G565" s="4">
        <v>169.8</v>
      </c>
      <c r="H565" s="4">
        <v>0.4</v>
      </c>
      <c r="J565" s="4">
        <v>11.83</v>
      </c>
      <c r="K565" s="4">
        <v>0.93130000000000002</v>
      </c>
      <c r="L565" s="4">
        <v>8.2155000000000005</v>
      </c>
      <c r="M565" s="4">
        <v>9.4999999999999998E-3</v>
      </c>
      <c r="N565" s="4">
        <v>396.11520000000002</v>
      </c>
      <c r="O565" s="4">
        <v>158.1523</v>
      </c>
      <c r="P565" s="4">
        <v>554.29999999999995</v>
      </c>
      <c r="Q565" s="4">
        <v>343.54230000000001</v>
      </c>
      <c r="R565" s="4">
        <v>137.16210000000001</v>
      </c>
      <c r="S565" s="4">
        <v>480.7</v>
      </c>
      <c r="T565" s="4">
        <v>0.40250000000000002</v>
      </c>
      <c r="W565" s="4">
        <v>0</v>
      </c>
      <c r="X565" s="4">
        <v>11.0158</v>
      </c>
      <c r="Y565" s="4">
        <v>12.3</v>
      </c>
      <c r="Z565" s="4">
        <v>804</v>
      </c>
      <c r="AA565" s="4">
        <v>820</v>
      </c>
      <c r="AB565" s="4">
        <v>841</v>
      </c>
      <c r="AC565" s="4">
        <v>35</v>
      </c>
      <c r="AD565" s="4">
        <v>18.32</v>
      </c>
      <c r="AE565" s="4">
        <v>0.42</v>
      </c>
      <c r="AF565" s="4">
        <v>958</v>
      </c>
      <c r="AG565" s="4">
        <v>9</v>
      </c>
      <c r="AH565" s="4">
        <v>28</v>
      </c>
      <c r="AI565" s="4">
        <v>31</v>
      </c>
      <c r="AJ565" s="4">
        <v>191</v>
      </c>
      <c r="AK565" s="4">
        <v>191</v>
      </c>
      <c r="AL565" s="4">
        <v>3.9</v>
      </c>
      <c r="AM565" s="4">
        <v>195.7</v>
      </c>
      <c r="AN565" s="4" t="s">
        <v>155</v>
      </c>
      <c r="AO565" s="4">
        <v>2</v>
      </c>
      <c r="AP565" s="5">
        <v>0.86763888888888896</v>
      </c>
      <c r="AQ565" s="4">
        <v>47.158853000000001</v>
      </c>
      <c r="AR565" s="4">
        <v>-88.486665000000002</v>
      </c>
      <c r="AS565" s="4">
        <v>309.39999999999998</v>
      </c>
      <c r="AT565" s="4">
        <v>34.299999999999997</v>
      </c>
      <c r="AU565" s="4">
        <v>12</v>
      </c>
      <c r="AV565" s="4">
        <v>6</v>
      </c>
      <c r="AW565" s="4" t="s">
        <v>425</v>
      </c>
      <c r="AX565" s="4">
        <v>1.5354000000000001</v>
      </c>
      <c r="AY565" s="4">
        <v>1.6062000000000001</v>
      </c>
      <c r="AZ565" s="4">
        <v>3.5708000000000002</v>
      </c>
      <c r="BA565" s="4">
        <v>13.836</v>
      </c>
      <c r="BB565" s="4">
        <v>23.81</v>
      </c>
      <c r="BC565" s="4">
        <v>1.72</v>
      </c>
      <c r="BD565" s="4">
        <v>7.3769999999999998</v>
      </c>
      <c r="BE565" s="4">
        <v>3088.6239999999998</v>
      </c>
      <c r="BF565" s="4">
        <v>2.2839999999999998</v>
      </c>
      <c r="BG565" s="4">
        <v>15.595000000000001</v>
      </c>
      <c r="BH565" s="4">
        <v>6.226</v>
      </c>
      <c r="BI565" s="4">
        <v>21.821999999999999</v>
      </c>
      <c r="BJ565" s="4">
        <v>13.525</v>
      </c>
      <c r="BK565" s="4">
        <v>5.4</v>
      </c>
      <c r="BL565" s="4">
        <v>18.925000000000001</v>
      </c>
      <c r="BM565" s="4">
        <v>4.8999999999999998E-3</v>
      </c>
      <c r="BQ565" s="4">
        <v>3011.252</v>
      </c>
      <c r="BR565" s="4">
        <v>0.22641500000000001</v>
      </c>
      <c r="BS565" s="4">
        <v>-5</v>
      </c>
      <c r="BT565" s="4">
        <v>1.0980000000000001</v>
      </c>
      <c r="BU565" s="4">
        <v>5.5330159999999999</v>
      </c>
      <c r="BV565" s="4">
        <v>22.179600000000001</v>
      </c>
    </row>
    <row r="566" spans="1:74" x14ac:dyDescent="0.25">
      <c r="A566" s="2">
        <v>42801</v>
      </c>
      <c r="B566" s="3">
        <v>0.65930368055555555</v>
      </c>
      <c r="C566" s="4">
        <v>9.2170000000000005</v>
      </c>
      <c r="D566" s="4">
        <v>5.8999999999999999E-3</v>
      </c>
      <c r="E566" s="4">
        <v>59.156627</v>
      </c>
      <c r="F566" s="4">
        <v>433.4</v>
      </c>
      <c r="G566" s="4">
        <v>155.4</v>
      </c>
      <c r="H566" s="4">
        <v>3.7</v>
      </c>
      <c r="J566" s="4">
        <v>9.7899999999999991</v>
      </c>
      <c r="K566" s="4">
        <v>0.92830000000000001</v>
      </c>
      <c r="L566" s="4">
        <v>8.5563000000000002</v>
      </c>
      <c r="M566" s="4">
        <v>5.4999999999999997E-3</v>
      </c>
      <c r="N566" s="4">
        <v>402.32830000000001</v>
      </c>
      <c r="O566" s="4">
        <v>144.2705</v>
      </c>
      <c r="P566" s="4">
        <v>546.6</v>
      </c>
      <c r="Q566" s="4">
        <v>348.93079999999998</v>
      </c>
      <c r="R566" s="4">
        <v>125.12269999999999</v>
      </c>
      <c r="S566" s="4">
        <v>474.1</v>
      </c>
      <c r="T566" s="4">
        <v>3.7326000000000001</v>
      </c>
      <c r="W566" s="4">
        <v>0</v>
      </c>
      <c r="X566" s="4">
        <v>9.0839999999999996</v>
      </c>
      <c r="Y566" s="4">
        <v>12.4</v>
      </c>
      <c r="Z566" s="4">
        <v>805</v>
      </c>
      <c r="AA566" s="4">
        <v>820</v>
      </c>
      <c r="AB566" s="4">
        <v>842</v>
      </c>
      <c r="AC566" s="4">
        <v>35</v>
      </c>
      <c r="AD566" s="4">
        <v>18.32</v>
      </c>
      <c r="AE566" s="4">
        <v>0.42</v>
      </c>
      <c r="AF566" s="4">
        <v>958</v>
      </c>
      <c r="AG566" s="4">
        <v>9</v>
      </c>
      <c r="AH566" s="4">
        <v>28</v>
      </c>
      <c r="AI566" s="4">
        <v>31</v>
      </c>
      <c r="AJ566" s="4">
        <v>191</v>
      </c>
      <c r="AK566" s="4">
        <v>190.2</v>
      </c>
      <c r="AL566" s="4">
        <v>4</v>
      </c>
      <c r="AM566" s="4">
        <v>195.3</v>
      </c>
      <c r="AN566" s="4" t="s">
        <v>155</v>
      </c>
      <c r="AO566" s="4">
        <v>2</v>
      </c>
      <c r="AP566" s="5">
        <v>0.867650462962963</v>
      </c>
      <c r="AQ566" s="4">
        <v>47.158844000000002</v>
      </c>
      <c r="AR566" s="4">
        <v>-88.486463999999998</v>
      </c>
      <c r="AS566" s="4">
        <v>309.2</v>
      </c>
      <c r="AT566" s="4">
        <v>34</v>
      </c>
      <c r="AU566" s="4">
        <v>12</v>
      </c>
      <c r="AV566" s="4">
        <v>6</v>
      </c>
      <c r="AW566" s="4" t="s">
        <v>425</v>
      </c>
      <c r="AX566" s="4">
        <v>1.6354</v>
      </c>
      <c r="AY566" s="4">
        <v>1.8708</v>
      </c>
      <c r="AZ566" s="4">
        <v>3.7</v>
      </c>
      <c r="BA566" s="4">
        <v>13.836</v>
      </c>
      <c r="BB566" s="4">
        <v>22.84</v>
      </c>
      <c r="BC566" s="4">
        <v>1.65</v>
      </c>
      <c r="BD566" s="4">
        <v>7.7240000000000002</v>
      </c>
      <c r="BE566" s="4">
        <v>3089.518</v>
      </c>
      <c r="BF566" s="4">
        <v>1.262</v>
      </c>
      <c r="BG566" s="4">
        <v>15.212999999999999</v>
      </c>
      <c r="BH566" s="4">
        <v>5.4550000000000001</v>
      </c>
      <c r="BI566" s="4">
        <v>20.669</v>
      </c>
      <c r="BJ566" s="4">
        <v>13.194000000000001</v>
      </c>
      <c r="BK566" s="4">
        <v>4.7309999999999999</v>
      </c>
      <c r="BL566" s="4">
        <v>17.925000000000001</v>
      </c>
      <c r="BM566" s="4">
        <v>4.3799999999999999E-2</v>
      </c>
      <c r="BQ566" s="4">
        <v>2384.9690000000001</v>
      </c>
      <c r="BR566" s="4">
        <v>0.27033299999999999</v>
      </c>
      <c r="BS566" s="4">
        <v>-5</v>
      </c>
      <c r="BT566" s="4">
        <v>1.0995220000000001</v>
      </c>
      <c r="BU566" s="4">
        <v>6.6062620000000001</v>
      </c>
      <c r="BV566" s="4">
        <v>22.210343999999999</v>
      </c>
    </row>
    <row r="567" spans="1:74" x14ac:dyDescent="0.25">
      <c r="A567" s="2">
        <v>42801</v>
      </c>
      <c r="B567" s="3">
        <v>0.65931525462962959</v>
      </c>
      <c r="C567" s="4">
        <v>7.7329999999999997</v>
      </c>
      <c r="D567" s="4">
        <v>2.3E-3</v>
      </c>
      <c r="E567" s="4">
        <v>23.218883999999999</v>
      </c>
      <c r="F567" s="4">
        <v>438.5</v>
      </c>
      <c r="G567" s="4">
        <v>151.9</v>
      </c>
      <c r="H567" s="4">
        <v>2.1</v>
      </c>
      <c r="J567" s="4">
        <v>8.08</v>
      </c>
      <c r="K567" s="4">
        <v>0.93979999999999997</v>
      </c>
      <c r="L567" s="4">
        <v>7.2679999999999998</v>
      </c>
      <c r="M567" s="4">
        <v>2.2000000000000001E-3</v>
      </c>
      <c r="N567" s="4">
        <v>412.09789999999998</v>
      </c>
      <c r="O567" s="4">
        <v>142.80250000000001</v>
      </c>
      <c r="P567" s="4">
        <v>554.9</v>
      </c>
      <c r="Q567" s="4">
        <v>357.40370000000001</v>
      </c>
      <c r="R567" s="4">
        <v>123.8496</v>
      </c>
      <c r="S567" s="4">
        <v>481.3</v>
      </c>
      <c r="T567" s="4">
        <v>2.1011000000000002</v>
      </c>
      <c r="W567" s="4">
        <v>0</v>
      </c>
      <c r="X567" s="4">
        <v>7.5955000000000004</v>
      </c>
      <c r="Y567" s="4">
        <v>12.2</v>
      </c>
      <c r="Z567" s="4">
        <v>806</v>
      </c>
      <c r="AA567" s="4">
        <v>822</v>
      </c>
      <c r="AB567" s="4">
        <v>843</v>
      </c>
      <c r="AC567" s="4">
        <v>35</v>
      </c>
      <c r="AD567" s="4">
        <v>18.32</v>
      </c>
      <c r="AE567" s="4">
        <v>0.42</v>
      </c>
      <c r="AF567" s="4">
        <v>958</v>
      </c>
      <c r="AG567" s="4">
        <v>9</v>
      </c>
      <c r="AH567" s="4">
        <v>28</v>
      </c>
      <c r="AI567" s="4">
        <v>31</v>
      </c>
      <c r="AJ567" s="4">
        <v>191</v>
      </c>
      <c r="AK567" s="4">
        <v>190</v>
      </c>
      <c r="AL567" s="4">
        <v>3.8</v>
      </c>
      <c r="AM567" s="4">
        <v>195.1</v>
      </c>
      <c r="AN567" s="4" t="s">
        <v>155</v>
      </c>
      <c r="AO567" s="4">
        <v>2</v>
      </c>
      <c r="AP567" s="5">
        <v>0.86766203703703704</v>
      </c>
      <c r="AQ567" s="4">
        <v>47.158827000000002</v>
      </c>
      <c r="AR567" s="4">
        <v>-88.486275000000006</v>
      </c>
      <c r="AS567" s="4">
        <v>308.89999999999998</v>
      </c>
      <c r="AT567" s="4">
        <v>32.299999999999997</v>
      </c>
      <c r="AU567" s="4">
        <v>12</v>
      </c>
      <c r="AV567" s="4">
        <v>6</v>
      </c>
      <c r="AW567" s="4" t="s">
        <v>425</v>
      </c>
      <c r="AX567" s="4">
        <v>1.7</v>
      </c>
      <c r="AY567" s="4">
        <v>2.0354000000000001</v>
      </c>
      <c r="AZ567" s="4">
        <v>3.6292</v>
      </c>
      <c r="BA567" s="4">
        <v>13.836</v>
      </c>
      <c r="BB567" s="4">
        <v>27.06</v>
      </c>
      <c r="BC567" s="4">
        <v>1.96</v>
      </c>
      <c r="BD567" s="4">
        <v>6.4</v>
      </c>
      <c r="BE567" s="4">
        <v>3093.1880000000001</v>
      </c>
      <c r="BF567" s="4">
        <v>0.59099999999999997</v>
      </c>
      <c r="BG567" s="4">
        <v>18.367000000000001</v>
      </c>
      <c r="BH567" s="4">
        <v>6.3650000000000002</v>
      </c>
      <c r="BI567" s="4">
        <v>24.731000000000002</v>
      </c>
      <c r="BJ567" s="4">
        <v>15.929</v>
      </c>
      <c r="BK567" s="4">
        <v>5.52</v>
      </c>
      <c r="BL567" s="4">
        <v>21.449000000000002</v>
      </c>
      <c r="BM567" s="4">
        <v>2.9100000000000001E-2</v>
      </c>
      <c r="BQ567" s="4">
        <v>2350.4189999999999</v>
      </c>
      <c r="BR567" s="4">
        <v>0.216032</v>
      </c>
      <c r="BS567" s="4">
        <v>-5</v>
      </c>
      <c r="BT567" s="4">
        <v>1.09239</v>
      </c>
      <c r="BU567" s="4">
        <v>5.2792820000000003</v>
      </c>
      <c r="BV567" s="4">
        <v>22.066278000000001</v>
      </c>
    </row>
    <row r="568" spans="1:74" x14ac:dyDescent="0.25">
      <c r="A568" s="2">
        <v>42801</v>
      </c>
      <c r="B568" s="3">
        <v>0.65932682870370374</v>
      </c>
      <c r="C568" s="4">
        <v>7.0010000000000003</v>
      </c>
      <c r="D568" s="4">
        <v>1.4E-3</v>
      </c>
      <c r="E568" s="4">
        <v>13.767404000000001</v>
      </c>
      <c r="F568" s="4">
        <v>436.9</v>
      </c>
      <c r="G568" s="4">
        <v>150.69999999999999</v>
      </c>
      <c r="H568" s="4">
        <v>0.8</v>
      </c>
      <c r="J568" s="4">
        <v>8.3699999999999992</v>
      </c>
      <c r="K568" s="4">
        <v>0.9456</v>
      </c>
      <c r="L568" s="4">
        <v>6.6200999999999999</v>
      </c>
      <c r="M568" s="4">
        <v>1.2999999999999999E-3</v>
      </c>
      <c r="N568" s="4">
        <v>413.1721</v>
      </c>
      <c r="O568" s="4">
        <v>142.50389999999999</v>
      </c>
      <c r="P568" s="4">
        <v>555.70000000000005</v>
      </c>
      <c r="Q568" s="4">
        <v>358.33530000000002</v>
      </c>
      <c r="R568" s="4">
        <v>123.59059999999999</v>
      </c>
      <c r="S568" s="4">
        <v>481.9</v>
      </c>
      <c r="T568" s="4">
        <v>0.84260000000000002</v>
      </c>
      <c r="W568" s="4">
        <v>0</v>
      </c>
      <c r="X568" s="4">
        <v>7.9141000000000004</v>
      </c>
      <c r="Y568" s="4">
        <v>12</v>
      </c>
      <c r="Z568" s="4">
        <v>807</v>
      </c>
      <c r="AA568" s="4">
        <v>823</v>
      </c>
      <c r="AB568" s="4">
        <v>843</v>
      </c>
      <c r="AC568" s="4">
        <v>35</v>
      </c>
      <c r="AD568" s="4">
        <v>18.32</v>
      </c>
      <c r="AE568" s="4">
        <v>0.42</v>
      </c>
      <c r="AF568" s="4">
        <v>958</v>
      </c>
      <c r="AG568" s="4">
        <v>9</v>
      </c>
      <c r="AH568" s="4">
        <v>28</v>
      </c>
      <c r="AI568" s="4">
        <v>30.239000000000001</v>
      </c>
      <c r="AJ568" s="4">
        <v>191</v>
      </c>
      <c r="AK568" s="4">
        <v>189.2</v>
      </c>
      <c r="AL568" s="4">
        <v>3.7</v>
      </c>
      <c r="AM568" s="4">
        <v>195.4</v>
      </c>
      <c r="AN568" s="4" t="s">
        <v>155</v>
      </c>
      <c r="AO568" s="4">
        <v>2</v>
      </c>
      <c r="AP568" s="5">
        <v>0.86767361111111108</v>
      </c>
      <c r="AQ568" s="4">
        <v>47.158797</v>
      </c>
      <c r="AR568" s="4">
        <v>-88.486102000000002</v>
      </c>
      <c r="AS568" s="4">
        <v>308.89999999999998</v>
      </c>
      <c r="AT568" s="4">
        <v>29.9</v>
      </c>
      <c r="AU568" s="4">
        <v>12</v>
      </c>
      <c r="AV568" s="4">
        <v>7</v>
      </c>
      <c r="AW568" s="4" t="s">
        <v>420</v>
      </c>
      <c r="AX568" s="4">
        <v>2.0539999999999998</v>
      </c>
      <c r="AY568" s="4">
        <v>1.7105999999999999</v>
      </c>
      <c r="AZ568" s="4">
        <v>3.7831999999999999</v>
      </c>
      <c r="BA568" s="4">
        <v>13.836</v>
      </c>
      <c r="BB568" s="4">
        <v>29.81</v>
      </c>
      <c r="BC568" s="4">
        <v>2.15</v>
      </c>
      <c r="BD568" s="4">
        <v>5.7510000000000003</v>
      </c>
      <c r="BE568" s="4">
        <v>3095.2289999999998</v>
      </c>
      <c r="BF568" s="4">
        <v>0.38700000000000001</v>
      </c>
      <c r="BG568" s="4">
        <v>20.23</v>
      </c>
      <c r="BH568" s="4">
        <v>6.9770000000000003</v>
      </c>
      <c r="BI568" s="4">
        <v>27.207000000000001</v>
      </c>
      <c r="BJ568" s="4">
        <v>17.545000000000002</v>
      </c>
      <c r="BK568" s="4">
        <v>6.0510000000000002</v>
      </c>
      <c r="BL568" s="4">
        <v>23.596</v>
      </c>
      <c r="BM568" s="4">
        <v>1.2800000000000001E-2</v>
      </c>
      <c r="BQ568" s="4">
        <v>2690.4670000000001</v>
      </c>
      <c r="BR568" s="4">
        <v>0.145535</v>
      </c>
      <c r="BS568" s="4">
        <v>-5</v>
      </c>
      <c r="BT568" s="4">
        <v>1.087717</v>
      </c>
      <c r="BU568" s="4">
        <v>3.5565120000000001</v>
      </c>
      <c r="BV568" s="4">
        <v>21.971882999999998</v>
      </c>
    </row>
    <row r="569" spans="1:74" x14ac:dyDescent="0.25">
      <c r="A569" s="2">
        <v>42801</v>
      </c>
      <c r="B569" s="3">
        <v>0.65933840277777778</v>
      </c>
      <c r="C569" s="4">
        <v>6.2149999999999999</v>
      </c>
      <c r="D569" s="4">
        <v>3.0000000000000001E-3</v>
      </c>
      <c r="E569" s="4">
        <v>30.369458000000002</v>
      </c>
      <c r="F569" s="4">
        <v>433.3</v>
      </c>
      <c r="G569" s="4">
        <v>159.4</v>
      </c>
      <c r="H569" s="4">
        <v>5.2</v>
      </c>
      <c r="J569" s="4">
        <v>10.11</v>
      </c>
      <c r="K569" s="4">
        <v>0.95189999999999997</v>
      </c>
      <c r="L569" s="4">
        <v>5.9158999999999997</v>
      </c>
      <c r="M569" s="4">
        <v>2.8999999999999998E-3</v>
      </c>
      <c r="N569" s="4">
        <v>412.46440000000001</v>
      </c>
      <c r="O569" s="4">
        <v>151.73609999999999</v>
      </c>
      <c r="P569" s="4">
        <v>564.20000000000005</v>
      </c>
      <c r="Q569" s="4">
        <v>357.72160000000002</v>
      </c>
      <c r="R569" s="4">
        <v>131.5975</v>
      </c>
      <c r="S569" s="4">
        <v>489.3</v>
      </c>
      <c r="T569" s="4">
        <v>5.2073</v>
      </c>
      <c r="W569" s="4">
        <v>0</v>
      </c>
      <c r="X569" s="4">
        <v>9.6259999999999994</v>
      </c>
      <c r="Y569" s="4">
        <v>12.1</v>
      </c>
      <c r="Z569" s="4">
        <v>805</v>
      </c>
      <c r="AA569" s="4">
        <v>822</v>
      </c>
      <c r="AB569" s="4">
        <v>841</v>
      </c>
      <c r="AC569" s="4">
        <v>35</v>
      </c>
      <c r="AD569" s="4">
        <v>18.32</v>
      </c>
      <c r="AE569" s="4">
        <v>0.42</v>
      </c>
      <c r="AF569" s="4">
        <v>958</v>
      </c>
      <c r="AG569" s="4">
        <v>9</v>
      </c>
      <c r="AH569" s="4">
        <v>28</v>
      </c>
      <c r="AI569" s="4">
        <v>30</v>
      </c>
      <c r="AJ569" s="4">
        <v>191</v>
      </c>
      <c r="AK569" s="4">
        <v>189</v>
      </c>
      <c r="AL569" s="4">
        <v>3.8</v>
      </c>
      <c r="AM569" s="4">
        <v>195.8</v>
      </c>
      <c r="AN569" s="4" t="s">
        <v>155</v>
      </c>
      <c r="AO569" s="4">
        <v>2</v>
      </c>
      <c r="AP569" s="5">
        <v>0.86768518518518523</v>
      </c>
      <c r="AQ569" s="4">
        <v>47.158762000000003</v>
      </c>
      <c r="AR569" s="4">
        <v>-88.485934</v>
      </c>
      <c r="AS569" s="4">
        <v>308.8</v>
      </c>
      <c r="AT569" s="4">
        <v>28.7</v>
      </c>
      <c r="AU569" s="4">
        <v>12</v>
      </c>
      <c r="AV569" s="4">
        <v>7</v>
      </c>
      <c r="AW569" s="4" t="s">
        <v>420</v>
      </c>
      <c r="AX569" s="4">
        <v>2.1335999999999999</v>
      </c>
      <c r="AY569" s="4">
        <v>1.0354000000000001</v>
      </c>
      <c r="AZ569" s="4">
        <v>3.6274000000000002</v>
      </c>
      <c r="BA569" s="4">
        <v>13.836</v>
      </c>
      <c r="BB569" s="4">
        <v>33.450000000000003</v>
      </c>
      <c r="BC569" s="4">
        <v>2.42</v>
      </c>
      <c r="BD569" s="4">
        <v>5.048</v>
      </c>
      <c r="BE569" s="4">
        <v>3096.3150000000001</v>
      </c>
      <c r="BF569" s="4">
        <v>0.96299999999999997</v>
      </c>
      <c r="BG569" s="4">
        <v>22.606999999999999</v>
      </c>
      <c r="BH569" s="4">
        <v>8.3170000000000002</v>
      </c>
      <c r="BI569" s="4">
        <v>30.923999999999999</v>
      </c>
      <c r="BJ569" s="4">
        <v>19.606999999999999</v>
      </c>
      <c r="BK569" s="4">
        <v>7.2130000000000001</v>
      </c>
      <c r="BL569" s="4">
        <v>26.82</v>
      </c>
      <c r="BM569" s="4">
        <v>8.8599999999999998E-2</v>
      </c>
      <c r="BQ569" s="4">
        <v>3663.28</v>
      </c>
      <c r="BR569" s="4">
        <v>0.13608200000000001</v>
      </c>
      <c r="BS569" s="4">
        <v>-5</v>
      </c>
      <c r="BT569" s="4">
        <v>1.0892809999999999</v>
      </c>
      <c r="BU569" s="4">
        <v>3.3255020000000002</v>
      </c>
      <c r="BV569" s="4">
        <v>22.003471000000001</v>
      </c>
    </row>
    <row r="570" spans="1:74" x14ac:dyDescent="0.25">
      <c r="A570" s="2">
        <v>42801</v>
      </c>
      <c r="B570" s="3">
        <v>0.65934997685185182</v>
      </c>
      <c r="C570" s="4">
        <v>5.92</v>
      </c>
      <c r="D570" s="4">
        <v>7.1000000000000004E-3</v>
      </c>
      <c r="E570" s="4">
        <v>71.420361</v>
      </c>
      <c r="F570" s="4">
        <v>433.4</v>
      </c>
      <c r="G570" s="4">
        <v>170.5</v>
      </c>
      <c r="H570" s="4">
        <v>0.5</v>
      </c>
      <c r="J570" s="4">
        <v>11.26</v>
      </c>
      <c r="K570" s="4">
        <v>0.95430000000000004</v>
      </c>
      <c r="L570" s="4">
        <v>5.6496000000000004</v>
      </c>
      <c r="M570" s="4">
        <v>6.7999999999999996E-3</v>
      </c>
      <c r="N570" s="4">
        <v>413.6053</v>
      </c>
      <c r="O570" s="4">
        <v>162.71279999999999</v>
      </c>
      <c r="P570" s="4">
        <v>576.29999999999995</v>
      </c>
      <c r="Q570" s="4">
        <v>358.37549999999999</v>
      </c>
      <c r="R570" s="4">
        <v>140.9853</v>
      </c>
      <c r="S570" s="4">
        <v>499.4</v>
      </c>
      <c r="T570" s="4">
        <v>0.53129999999999999</v>
      </c>
      <c r="W570" s="4">
        <v>0</v>
      </c>
      <c r="X570" s="4">
        <v>10.7476</v>
      </c>
      <c r="Y570" s="4">
        <v>11.9</v>
      </c>
      <c r="Z570" s="4">
        <v>806</v>
      </c>
      <c r="AA570" s="4">
        <v>822</v>
      </c>
      <c r="AB570" s="4">
        <v>842</v>
      </c>
      <c r="AC570" s="4">
        <v>34.200000000000003</v>
      </c>
      <c r="AD570" s="4">
        <v>17.920000000000002</v>
      </c>
      <c r="AE570" s="4">
        <v>0.41</v>
      </c>
      <c r="AF570" s="4">
        <v>958</v>
      </c>
      <c r="AG570" s="4">
        <v>9</v>
      </c>
      <c r="AH570" s="4">
        <v>28</v>
      </c>
      <c r="AI570" s="4">
        <v>30.760760999999999</v>
      </c>
      <c r="AJ570" s="4">
        <v>191</v>
      </c>
      <c r="AK570" s="4">
        <v>189.8</v>
      </c>
      <c r="AL570" s="4">
        <v>3.6</v>
      </c>
      <c r="AM570" s="4">
        <v>196</v>
      </c>
      <c r="AN570" s="4" t="s">
        <v>155</v>
      </c>
      <c r="AO570" s="4">
        <v>2</v>
      </c>
      <c r="AP570" s="5">
        <v>0.86769675925925915</v>
      </c>
      <c r="AQ570" s="4">
        <v>47.158718</v>
      </c>
      <c r="AR570" s="4">
        <v>-88.485778999999994</v>
      </c>
      <c r="AS570" s="4">
        <v>308.8</v>
      </c>
      <c r="AT570" s="4">
        <v>27.5</v>
      </c>
      <c r="AU570" s="4">
        <v>12</v>
      </c>
      <c r="AV570" s="4">
        <v>7</v>
      </c>
      <c r="AW570" s="4" t="s">
        <v>420</v>
      </c>
      <c r="AX570" s="4">
        <v>1.2766470000000001</v>
      </c>
      <c r="AY570" s="4">
        <v>1.0646709999999999</v>
      </c>
      <c r="AZ570" s="4">
        <v>2.5413169999999998</v>
      </c>
      <c r="BA570" s="4">
        <v>13.836</v>
      </c>
      <c r="BB570" s="4">
        <v>35.049999999999997</v>
      </c>
      <c r="BC570" s="4">
        <v>2.5299999999999998</v>
      </c>
      <c r="BD570" s="4">
        <v>4.7859999999999996</v>
      </c>
      <c r="BE570" s="4">
        <v>3095.3150000000001</v>
      </c>
      <c r="BF570" s="4">
        <v>2.3769999999999998</v>
      </c>
      <c r="BG570" s="4">
        <v>23.731000000000002</v>
      </c>
      <c r="BH570" s="4">
        <v>9.3360000000000003</v>
      </c>
      <c r="BI570" s="4">
        <v>33.066000000000003</v>
      </c>
      <c r="BJ570" s="4">
        <v>20.562000000000001</v>
      </c>
      <c r="BK570" s="4">
        <v>8.0890000000000004</v>
      </c>
      <c r="BL570" s="4">
        <v>28.651</v>
      </c>
      <c r="BM570" s="4">
        <v>9.4999999999999998E-3</v>
      </c>
      <c r="BQ570" s="4">
        <v>4281.4970000000003</v>
      </c>
      <c r="BR570" s="4">
        <v>0.112895</v>
      </c>
      <c r="BS570" s="4">
        <v>-5</v>
      </c>
      <c r="BT570" s="4">
        <v>1.087718</v>
      </c>
      <c r="BU570" s="4">
        <v>2.7588689999999998</v>
      </c>
      <c r="BV570" s="4">
        <v>21.971897999999999</v>
      </c>
    </row>
    <row r="571" spans="1:74" x14ac:dyDescent="0.25">
      <c r="A571" s="2">
        <v>42801</v>
      </c>
      <c r="B571" s="3">
        <v>0.65936155092592597</v>
      </c>
      <c r="C571" s="4">
        <v>5.7539999999999996</v>
      </c>
      <c r="D571" s="4">
        <v>4.5999999999999999E-3</v>
      </c>
      <c r="E571" s="4">
        <v>46.080616999999997</v>
      </c>
      <c r="F571" s="4">
        <v>430.7</v>
      </c>
      <c r="G571" s="4">
        <v>163</v>
      </c>
      <c r="H571" s="4">
        <v>4.5999999999999996</v>
      </c>
      <c r="J571" s="4">
        <v>12</v>
      </c>
      <c r="K571" s="4">
        <v>0.95569999999999999</v>
      </c>
      <c r="L571" s="4">
        <v>5.4992000000000001</v>
      </c>
      <c r="M571" s="4">
        <v>4.4000000000000003E-3</v>
      </c>
      <c r="N571" s="4">
        <v>411.64179999999999</v>
      </c>
      <c r="O571" s="4">
        <v>155.78530000000001</v>
      </c>
      <c r="P571" s="4">
        <v>567.4</v>
      </c>
      <c r="Q571" s="4">
        <v>356.5693</v>
      </c>
      <c r="R571" s="4">
        <v>134.94319999999999</v>
      </c>
      <c r="S571" s="4">
        <v>491.5</v>
      </c>
      <c r="T571" s="4">
        <v>4.5583999999999998</v>
      </c>
      <c r="W571" s="4">
        <v>0</v>
      </c>
      <c r="X571" s="4">
        <v>11.4674</v>
      </c>
      <c r="Y571" s="4">
        <v>12</v>
      </c>
      <c r="Z571" s="4">
        <v>807</v>
      </c>
      <c r="AA571" s="4">
        <v>823</v>
      </c>
      <c r="AB571" s="4">
        <v>842</v>
      </c>
      <c r="AC571" s="4">
        <v>34</v>
      </c>
      <c r="AD571" s="4">
        <v>17.8</v>
      </c>
      <c r="AE571" s="4">
        <v>0.41</v>
      </c>
      <c r="AF571" s="4">
        <v>958</v>
      </c>
      <c r="AG571" s="4">
        <v>9</v>
      </c>
      <c r="AH571" s="4">
        <v>28</v>
      </c>
      <c r="AI571" s="4">
        <v>31</v>
      </c>
      <c r="AJ571" s="4">
        <v>191.8</v>
      </c>
      <c r="AK571" s="4">
        <v>189.2</v>
      </c>
      <c r="AL571" s="4">
        <v>3.7</v>
      </c>
      <c r="AM571" s="4">
        <v>196</v>
      </c>
      <c r="AN571" s="4" t="s">
        <v>155</v>
      </c>
      <c r="AO571" s="4">
        <v>2</v>
      </c>
      <c r="AP571" s="5">
        <v>0.8677083333333333</v>
      </c>
      <c r="AQ571" s="4">
        <v>47.158673</v>
      </c>
      <c r="AR571" s="4">
        <v>-88.485637999999994</v>
      </c>
      <c r="AS571" s="4">
        <v>308.89999999999998</v>
      </c>
      <c r="AT571" s="4">
        <v>27.2</v>
      </c>
      <c r="AU571" s="4">
        <v>12</v>
      </c>
      <c r="AV571" s="4">
        <v>7</v>
      </c>
      <c r="AW571" s="4" t="s">
        <v>420</v>
      </c>
      <c r="AX571" s="4">
        <v>1.564729</v>
      </c>
      <c r="AY571" s="4">
        <v>1.070541</v>
      </c>
      <c r="AZ571" s="4">
        <v>2.8</v>
      </c>
      <c r="BA571" s="4">
        <v>13.836</v>
      </c>
      <c r="BB571" s="4">
        <v>36.049999999999997</v>
      </c>
      <c r="BC571" s="4">
        <v>2.61</v>
      </c>
      <c r="BD571" s="4">
        <v>4.6310000000000002</v>
      </c>
      <c r="BE571" s="4">
        <v>3096.951</v>
      </c>
      <c r="BF571" s="4">
        <v>1.579</v>
      </c>
      <c r="BG571" s="4">
        <v>24.277000000000001</v>
      </c>
      <c r="BH571" s="4">
        <v>9.1880000000000006</v>
      </c>
      <c r="BI571" s="4">
        <v>33.463999999999999</v>
      </c>
      <c r="BJ571" s="4">
        <v>21.029</v>
      </c>
      <c r="BK571" s="4">
        <v>7.9580000000000002</v>
      </c>
      <c r="BL571" s="4">
        <v>28.986999999999998</v>
      </c>
      <c r="BM571" s="4">
        <v>8.3400000000000002E-2</v>
      </c>
      <c r="BQ571" s="4">
        <v>4695.6980000000003</v>
      </c>
      <c r="BR571" s="4">
        <v>9.1301999999999994E-2</v>
      </c>
      <c r="BS571" s="4">
        <v>-5</v>
      </c>
      <c r="BT571" s="4">
        <v>1.087</v>
      </c>
      <c r="BU571" s="4">
        <v>2.2311920000000001</v>
      </c>
      <c r="BV571" s="4">
        <v>21.9574</v>
      </c>
    </row>
    <row r="572" spans="1:74" x14ac:dyDescent="0.25">
      <c r="A572" s="2">
        <v>42801</v>
      </c>
      <c r="B572" s="3">
        <v>0.659373125</v>
      </c>
      <c r="C572" s="4">
        <v>5.3819999999999997</v>
      </c>
      <c r="D572" s="4">
        <v>4.4999999999999997E-3</v>
      </c>
      <c r="E572" s="4">
        <v>45.256306000000002</v>
      </c>
      <c r="F572" s="4">
        <v>424.4</v>
      </c>
      <c r="G572" s="4">
        <v>163</v>
      </c>
      <c r="H572" s="4">
        <v>2.5</v>
      </c>
      <c r="J572" s="4">
        <v>12.35</v>
      </c>
      <c r="K572" s="4">
        <v>0.95879999999999999</v>
      </c>
      <c r="L572" s="4">
        <v>5.1599000000000004</v>
      </c>
      <c r="M572" s="4">
        <v>4.3E-3</v>
      </c>
      <c r="N572" s="4">
        <v>406.92869999999999</v>
      </c>
      <c r="O572" s="4">
        <v>156.27799999999999</v>
      </c>
      <c r="P572" s="4">
        <v>563.20000000000005</v>
      </c>
      <c r="Q572" s="4">
        <v>352.48680000000002</v>
      </c>
      <c r="R572" s="4">
        <v>135.37</v>
      </c>
      <c r="S572" s="4">
        <v>487.9</v>
      </c>
      <c r="T572" s="4">
        <v>2.4649000000000001</v>
      </c>
      <c r="W572" s="4">
        <v>0</v>
      </c>
      <c r="X572" s="4">
        <v>11.843999999999999</v>
      </c>
      <c r="Y572" s="4">
        <v>11.9</v>
      </c>
      <c r="Z572" s="4">
        <v>807</v>
      </c>
      <c r="AA572" s="4">
        <v>822</v>
      </c>
      <c r="AB572" s="4">
        <v>843</v>
      </c>
      <c r="AC572" s="4">
        <v>34</v>
      </c>
      <c r="AD572" s="4">
        <v>17.8</v>
      </c>
      <c r="AE572" s="4">
        <v>0.41</v>
      </c>
      <c r="AF572" s="4">
        <v>958</v>
      </c>
      <c r="AG572" s="4">
        <v>9</v>
      </c>
      <c r="AH572" s="4">
        <v>28</v>
      </c>
      <c r="AI572" s="4">
        <v>31</v>
      </c>
      <c r="AJ572" s="4">
        <v>192</v>
      </c>
      <c r="AK572" s="4">
        <v>189.8</v>
      </c>
      <c r="AL572" s="4">
        <v>3.6</v>
      </c>
      <c r="AM572" s="4">
        <v>196</v>
      </c>
      <c r="AN572" s="4" t="s">
        <v>155</v>
      </c>
      <c r="AO572" s="4">
        <v>2</v>
      </c>
      <c r="AP572" s="5">
        <v>0.86771990740740745</v>
      </c>
      <c r="AQ572" s="4">
        <v>47.158633000000002</v>
      </c>
      <c r="AR572" s="4">
        <v>-88.485495</v>
      </c>
      <c r="AS572" s="4">
        <v>309</v>
      </c>
      <c r="AT572" s="4">
        <v>26.7</v>
      </c>
      <c r="AU572" s="4">
        <v>12</v>
      </c>
      <c r="AV572" s="4">
        <v>7</v>
      </c>
      <c r="AW572" s="4" t="s">
        <v>420</v>
      </c>
      <c r="AX572" s="4">
        <v>1.5354000000000001</v>
      </c>
      <c r="AY572" s="4">
        <v>1.1292</v>
      </c>
      <c r="AZ572" s="4">
        <v>2.6938</v>
      </c>
      <c r="BA572" s="4">
        <v>13.836</v>
      </c>
      <c r="BB572" s="4">
        <v>38.479999999999997</v>
      </c>
      <c r="BC572" s="4">
        <v>2.78</v>
      </c>
      <c r="BD572" s="4">
        <v>4.3010000000000002</v>
      </c>
      <c r="BE572" s="4">
        <v>3098.4209999999998</v>
      </c>
      <c r="BF572" s="4">
        <v>1.6579999999999999</v>
      </c>
      <c r="BG572" s="4">
        <v>25.588999999999999</v>
      </c>
      <c r="BH572" s="4">
        <v>9.827</v>
      </c>
      <c r="BI572" s="4">
        <v>35.415999999999997</v>
      </c>
      <c r="BJ572" s="4">
        <v>22.166</v>
      </c>
      <c r="BK572" s="4">
        <v>8.5129999999999999</v>
      </c>
      <c r="BL572" s="4">
        <v>30.678000000000001</v>
      </c>
      <c r="BM572" s="4">
        <v>4.8099999999999997E-2</v>
      </c>
      <c r="BQ572" s="4">
        <v>5171.2749999999996</v>
      </c>
      <c r="BR572" s="4">
        <v>7.4824000000000002E-2</v>
      </c>
      <c r="BS572" s="4">
        <v>-5</v>
      </c>
      <c r="BT572" s="4">
        <v>1.087761</v>
      </c>
      <c r="BU572" s="4">
        <v>1.8285119999999999</v>
      </c>
      <c r="BV572" s="4">
        <v>21.972771999999999</v>
      </c>
    </row>
    <row r="573" spans="1:74" x14ac:dyDescent="0.25">
      <c r="A573" s="2">
        <v>42801</v>
      </c>
      <c r="B573" s="3">
        <v>0.65938469907407404</v>
      </c>
      <c r="C573" s="4">
        <v>5.1440000000000001</v>
      </c>
      <c r="D573" s="4">
        <v>5.7000000000000002E-3</v>
      </c>
      <c r="E573" s="4">
        <v>56.603774000000001</v>
      </c>
      <c r="F573" s="4">
        <v>413.2</v>
      </c>
      <c r="G573" s="4">
        <v>162.9</v>
      </c>
      <c r="H573" s="4">
        <v>0.7</v>
      </c>
      <c r="J573" s="4">
        <v>12.82</v>
      </c>
      <c r="K573" s="4">
        <v>0.9607</v>
      </c>
      <c r="L573" s="4">
        <v>4.9420000000000002</v>
      </c>
      <c r="M573" s="4">
        <v>5.4000000000000003E-3</v>
      </c>
      <c r="N573" s="4">
        <v>396.97710000000001</v>
      </c>
      <c r="O573" s="4">
        <v>156.45500000000001</v>
      </c>
      <c r="P573" s="4">
        <v>553.4</v>
      </c>
      <c r="Q573" s="4">
        <v>343.86660000000001</v>
      </c>
      <c r="R573" s="4">
        <v>135.52330000000001</v>
      </c>
      <c r="S573" s="4">
        <v>479.4</v>
      </c>
      <c r="T573" s="4">
        <v>0.74860000000000004</v>
      </c>
      <c r="W573" s="4">
        <v>0</v>
      </c>
      <c r="X573" s="4">
        <v>12.3146</v>
      </c>
      <c r="Y573" s="4">
        <v>11.9</v>
      </c>
      <c r="Z573" s="4">
        <v>807</v>
      </c>
      <c r="AA573" s="4">
        <v>823</v>
      </c>
      <c r="AB573" s="4">
        <v>843</v>
      </c>
      <c r="AC573" s="4">
        <v>34</v>
      </c>
      <c r="AD573" s="4">
        <v>17.8</v>
      </c>
      <c r="AE573" s="4">
        <v>0.41</v>
      </c>
      <c r="AF573" s="4">
        <v>958</v>
      </c>
      <c r="AG573" s="4">
        <v>9</v>
      </c>
      <c r="AH573" s="4">
        <v>28</v>
      </c>
      <c r="AI573" s="4">
        <v>31</v>
      </c>
      <c r="AJ573" s="4">
        <v>191.2</v>
      </c>
      <c r="AK573" s="4">
        <v>189.2</v>
      </c>
      <c r="AL573" s="4">
        <v>3.6</v>
      </c>
      <c r="AM573" s="4">
        <v>195.8</v>
      </c>
      <c r="AN573" s="4" t="s">
        <v>155</v>
      </c>
      <c r="AO573" s="4">
        <v>2</v>
      </c>
      <c r="AP573" s="5">
        <v>0.86773148148148149</v>
      </c>
      <c r="AQ573" s="4">
        <v>47.158597</v>
      </c>
      <c r="AR573" s="4">
        <v>-88.485354999999998</v>
      </c>
      <c r="AS573" s="4">
        <v>309.10000000000002</v>
      </c>
      <c r="AT573" s="4">
        <v>25.2</v>
      </c>
      <c r="AU573" s="4">
        <v>12</v>
      </c>
      <c r="AV573" s="4">
        <v>7</v>
      </c>
      <c r="AW573" s="4" t="s">
        <v>420</v>
      </c>
      <c r="AX573" s="4">
        <v>1.4938</v>
      </c>
      <c r="AY573" s="4">
        <v>1.0354000000000001</v>
      </c>
      <c r="AZ573" s="4">
        <v>2.3584000000000001</v>
      </c>
      <c r="BA573" s="4">
        <v>13.836</v>
      </c>
      <c r="BB573" s="4">
        <v>40.21</v>
      </c>
      <c r="BC573" s="4">
        <v>2.91</v>
      </c>
      <c r="BD573" s="4">
        <v>4.0910000000000002</v>
      </c>
      <c r="BE573" s="4">
        <v>3098.7750000000001</v>
      </c>
      <c r="BF573" s="4">
        <v>2.17</v>
      </c>
      <c r="BG573" s="4">
        <v>26.067</v>
      </c>
      <c r="BH573" s="4">
        <v>10.273</v>
      </c>
      <c r="BI573" s="4">
        <v>36.341000000000001</v>
      </c>
      <c r="BJ573" s="4">
        <v>22.58</v>
      </c>
      <c r="BK573" s="4">
        <v>8.8989999999999991</v>
      </c>
      <c r="BL573" s="4">
        <v>31.478999999999999</v>
      </c>
      <c r="BM573" s="4">
        <v>1.5299999999999999E-2</v>
      </c>
      <c r="BQ573" s="4">
        <v>5614.4979999999996</v>
      </c>
      <c r="BR573" s="4">
        <v>6.7195000000000005E-2</v>
      </c>
      <c r="BS573" s="4">
        <v>-5</v>
      </c>
      <c r="BT573" s="4">
        <v>1.0864780000000001</v>
      </c>
      <c r="BU573" s="4">
        <v>1.6420779999999999</v>
      </c>
      <c r="BV573" s="4">
        <v>21.946856</v>
      </c>
    </row>
    <row r="574" spans="1:74" x14ac:dyDescent="0.25">
      <c r="A574" s="2">
        <v>42801</v>
      </c>
      <c r="B574" s="3">
        <v>0.65939627314814808</v>
      </c>
      <c r="C574" s="4">
        <v>4.1479999999999997</v>
      </c>
      <c r="D574" s="4">
        <v>5.0000000000000001E-3</v>
      </c>
      <c r="E574" s="4">
        <v>50</v>
      </c>
      <c r="F574" s="4">
        <v>407.7</v>
      </c>
      <c r="G574" s="4">
        <v>162.80000000000001</v>
      </c>
      <c r="H574" s="4">
        <v>6.2</v>
      </c>
      <c r="J574" s="4">
        <v>13.22</v>
      </c>
      <c r="K574" s="4">
        <v>0.96909999999999996</v>
      </c>
      <c r="L574" s="4">
        <v>4.0201000000000002</v>
      </c>
      <c r="M574" s="4">
        <v>4.7999999999999996E-3</v>
      </c>
      <c r="N574" s="4">
        <v>395.13010000000003</v>
      </c>
      <c r="O574" s="4">
        <v>157.76859999999999</v>
      </c>
      <c r="P574" s="4">
        <v>552.9</v>
      </c>
      <c r="Q574" s="4">
        <v>341.9468</v>
      </c>
      <c r="R574" s="4">
        <v>136.5335</v>
      </c>
      <c r="S574" s="4">
        <v>478.5</v>
      </c>
      <c r="T574" s="4">
        <v>6.1627000000000001</v>
      </c>
      <c r="W574" s="4">
        <v>0</v>
      </c>
      <c r="X574" s="4">
        <v>12.809699999999999</v>
      </c>
      <c r="Y574" s="4">
        <v>12</v>
      </c>
      <c r="Z574" s="4">
        <v>806</v>
      </c>
      <c r="AA574" s="4">
        <v>822</v>
      </c>
      <c r="AB574" s="4">
        <v>842</v>
      </c>
      <c r="AC574" s="4">
        <v>33.200000000000003</v>
      </c>
      <c r="AD574" s="4">
        <v>17.399999999999999</v>
      </c>
      <c r="AE574" s="4">
        <v>0.4</v>
      </c>
      <c r="AF574" s="4">
        <v>958</v>
      </c>
      <c r="AG574" s="4">
        <v>9</v>
      </c>
      <c r="AH574" s="4">
        <v>28</v>
      </c>
      <c r="AI574" s="4">
        <v>30.239000000000001</v>
      </c>
      <c r="AJ574" s="4">
        <v>191</v>
      </c>
      <c r="AK574" s="4">
        <v>189.8</v>
      </c>
      <c r="AL574" s="4">
        <v>3.7</v>
      </c>
      <c r="AM574" s="4">
        <v>195.4</v>
      </c>
      <c r="AN574" s="4" t="s">
        <v>155</v>
      </c>
      <c r="AO574" s="4">
        <v>1</v>
      </c>
      <c r="AP574" s="5">
        <v>0.86774305555555553</v>
      </c>
      <c r="AQ574" s="4">
        <v>47.158565000000003</v>
      </c>
      <c r="AR574" s="4">
        <v>-88.485217000000006</v>
      </c>
      <c r="AS574" s="4">
        <v>309.10000000000002</v>
      </c>
      <c r="AT574" s="4">
        <v>24.2</v>
      </c>
      <c r="AU574" s="4">
        <v>12</v>
      </c>
      <c r="AV574" s="4">
        <v>8</v>
      </c>
      <c r="AW574" s="4" t="s">
        <v>424</v>
      </c>
      <c r="AX574" s="4">
        <v>1.3353999999999999</v>
      </c>
      <c r="AY574" s="4">
        <v>1.1708000000000001</v>
      </c>
      <c r="AZ574" s="4">
        <v>2.1354000000000002</v>
      </c>
      <c r="BA574" s="4">
        <v>13.836</v>
      </c>
      <c r="BB574" s="4">
        <v>49.64</v>
      </c>
      <c r="BC574" s="4">
        <v>3.59</v>
      </c>
      <c r="BD574" s="4">
        <v>3.1890000000000001</v>
      </c>
      <c r="BE574" s="4">
        <v>3103.7959999999998</v>
      </c>
      <c r="BF574" s="4">
        <v>2.3809999999999998</v>
      </c>
      <c r="BG574" s="4">
        <v>31.946999999999999</v>
      </c>
      <c r="BH574" s="4">
        <v>12.756</v>
      </c>
      <c r="BI574" s="4">
        <v>44.703000000000003</v>
      </c>
      <c r="BJ574" s="4">
        <v>27.646999999999998</v>
      </c>
      <c r="BK574" s="4">
        <v>11.039</v>
      </c>
      <c r="BL574" s="4">
        <v>38.686</v>
      </c>
      <c r="BM574" s="4">
        <v>0.15459999999999999</v>
      </c>
      <c r="BQ574" s="4">
        <v>7191.0439999999999</v>
      </c>
      <c r="BR574" s="4">
        <v>6.6761000000000001E-2</v>
      </c>
      <c r="BS574" s="4">
        <v>-5</v>
      </c>
      <c r="BT574" s="4">
        <v>1.0890439999999999</v>
      </c>
      <c r="BU574" s="4">
        <v>1.631472</v>
      </c>
      <c r="BV574" s="4">
        <v>21.998688999999999</v>
      </c>
    </row>
    <row r="575" spans="1:74" x14ac:dyDescent="0.25">
      <c r="A575" s="2">
        <v>42801</v>
      </c>
      <c r="B575" s="3">
        <v>0.65940784722222223</v>
      </c>
      <c r="C575" s="4">
        <v>3.8079999999999998</v>
      </c>
      <c r="D575" s="4">
        <v>5.1000000000000004E-3</v>
      </c>
      <c r="E575" s="4">
        <v>50.579244000000003</v>
      </c>
      <c r="F575" s="4">
        <v>371.2</v>
      </c>
      <c r="G575" s="4">
        <v>162.69999999999999</v>
      </c>
      <c r="H575" s="4">
        <v>1</v>
      </c>
      <c r="J575" s="4">
        <v>13.94</v>
      </c>
      <c r="K575" s="4">
        <v>0.97199999999999998</v>
      </c>
      <c r="L575" s="4">
        <v>3.7014</v>
      </c>
      <c r="M575" s="4">
        <v>4.8999999999999998E-3</v>
      </c>
      <c r="N575" s="4">
        <v>360.79199999999997</v>
      </c>
      <c r="O575" s="4">
        <v>158.10120000000001</v>
      </c>
      <c r="P575" s="4">
        <v>518.9</v>
      </c>
      <c r="Q575" s="4">
        <v>312.13889999999998</v>
      </c>
      <c r="R575" s="4">
        <v>136.78110000000001</v>
      </c>
      <c r="S575" s="4">
        <v>448.9</v>
      </c>
      <c r="T575" s="4">
        <v>1</v>
      </c>
      <c r="W575" s="4">
        <v>0</v>
      </c>
      <c r="X575" s="4">
        <v>13.5503</v>
      </c>
      <c r="Y575" s="4">
        <v>12</v>
      </c>
      <c r="Z575" s="4">
        <v>805</v>
      </c>
      <c r="AA575" s="4">
        <v>821</v>
      </c>
      <c r="AB575" s="4">
        <v>841</v>
      </c>
      <c r="AC575" s="4">
        <v>33</v>
      </c>
      <c r="AD575" s="4">
        <v>17.27</v>
      </c>
      <c r="AE575" s="4">
        <v>0.4</v>
      </c>
      <c r="AF575" s="4">
        <v>958</v>
      </c>
      <c r="AG575" s="4">
        <v>9</v>
      </c>
      <c r="AH575" s="4">
        <v>28.760999999999999</v>
      </c>
      <c r="AI575" s="4">
        <v>30</v>
      </c>
      <c r="AJ575" s="4">
        <v>191</v>
      </c>
      <c r="AK575" s="4">
        <v>190.8</v>
      </c>
      <c r="AL575" s="4">
        <v>3.7</v>
      </c>
      <c r="AM575" s="4">
        <v>195.1</v>
      </c>
      <c r="AN575" s="4" t="s">
        <v>155</v>
      </c>
      <c r="AO575" s="4">
        <v>1</v>
      </c>
      <c r="AP575" s="5">
        <v>0.86775462962962957</v>
      </c>
      <c r="AQ575" s="4">
        <v>47.158546999999999</v>
      </c>
      <c r="AR575" s="4">
        <v>-88.485086999999993</v>
      </c>
      <c r="AS575" s="4">
        <v>309</v>
      </c>
      <c r="AT575" s="4">
        <v>23.8</v>
      </c>
      <c r="AU575" s="4">
        <v>12</v>
      </c>
      <c r="AV575" s="4">
        <v>8</v>
      </c>
      <c r="AW575" s="4" t="s">
        <v>424</v>
      </c>
      <c r="AX575" s="4">
        <v>1.4354</v>
      </c>
      <c r="AY575" s="4">
        <v>1.4061999999999999</v>
      </c>
      <c r="AZ575" s="4">
        <v>2.3062</v>
      </c>
      <c r="BA575" s="4">
        <v>13.836</v>
      </c>
      <c r="BB575" s="4">
        <v>54</v>
      </c>
      <c r="BC575" s="4">
        <v>3.9</v>
      </c>
      <c r="BD575" s="4">
        <v>2.8809999999999998</v>
      </c>
      <c r="BE575" s="4">
        <v>3106.4810000000002</v>
      </c>
      <c r="BF575" s="4">
        <v>2.6259999999999999</v>
      </c>
      <c r="BG575" s="4">
        <v>31.71</v>
      </c>
      <c r="BH575" s="4">
        <v>13.895</v>
      </c>
      <c r="BI575" s="4">
        <v>45.604999999999997</v>
      </c>
      <c r="BJ575" s="4">
        <v>27.434000000000001</v>
      </c>
      <c r="BK575" s="4">
        <v>12.022</v>
      </c>
      <c r="BL575" s="4">
        <v>39.454999999999998</v>
      </c>
      <c r="BM575" s="4">
        <v>2.7300000000000001E-2</v>
      </c>
      <c r="BQ575" s="4">
        <v>8268.8809999999994</v>
      </c>
      <c r="BR575" s="4">
        <v>7.2327000000000002E-2</v>
      </c>
      <c r="BS575" s="4">
        <v>-5</v>
      </c>
      <c r="BT575" s="4">
        <v>1.0892390000000001</v>
      </c>
      <c r="BU575" s="4">
        <v>1.7674909999999999</v>
      </c>
      <c r="BV575" s="4">
        <v>22.002628000000001</v>
      </c>
    </row>
    <row r="576" spans="1:74" x14ac:dyDescent="0.25">
      <c r="A576" s="2">
        <v>42801</v>
      </c>
      <c r="B576" s="3">
        <v>0.65941942129629627</v>
      </c>
      <c r="C576" s="4">
        <v>3.7349999999999999</v>
      </c>
      <c r="D576" s="4">
        <v>6.7000000000000002E-3</v>
      </c>
      <c r="E576" s="4">
        <v>66.669347999999999</v>
      </c>
      <c r="F576" s="4">
        <v>348.6</v>
      </c>
      <c r="G576" s="4">
        <v>149.5</v>
      </c>
      <c r="H576" s="4">
        <v>3.2</v>
      </c>
      <c r="J576" s="4">
        <v>14.96</v>
      </c>
      <c r="K576" s="4">
        <v>0.97270000000000001</v>
      </c>
      <c r="L576" s="4">
        <v>3.633</v>
      </c>
      <c r="M576" s="4">
        <v>6.4999999999999997E-3</v>
      </c>
      <c r="N576" s="4">
        <v>339.09800000000001</v>
      </c>
      <c r="O576" s="4">
        <v>145.37350000000001</v>
      </c>
      <c r="P576" s="4">
        <v>484.5</v>
      </c>
      <c r="Q576" s="4">
        <v>293.09660000000002</v>
      </c>
      <c r="R576" s="4">
        <v>125.6524</v>
      </c>
      <c r="S576" s="4">
        <v>418.7</v>
      </c>
      <c r="T576" s="4">
        <v>3.1621000000000001</v>
      </c>
      <c r="W576" s="4">
        <v>0</v>
      </c>
      <c r="X576" s="4">
        <v>14.549300000000001</v>
      </c>
      <c r="Y576" s="4">
        <v>12</v>
      </c>
      <c r="Z576" s="4">
        <v>805</v>
      </c>
      <c r="AA576" s="4">
        <v>821</v>
      </c>
      <c r="AB576" s="4">
        <v>840</v>
      </c>
      <c r="AC576" s="4">
        <v>32.200000000000003</v>
      </c>
      <c r="AD576" s="4">
        <v>16.87</v>
      </c>
      <c r="AE576" s="4">
        <v>0.39</v>
      </c>
      <c r="AF576" s="4">
        <v>958</v>
      </c>
      <c r="AG576" s="4">
        <v>9</v>
      </c>
      <c r="AH576" s="4">
        <v>29</v>
      </c>
      <c r="AI576" s="4">
        <v>30.760999999999999</v>
      </c>
      <c r="AJ576" s="4">
        <v>191</v>
      </c>
      <c r="AK576" s="4">
        <v>190.2</v>
      </c>
      <c r="AL576" s="4">
        <v>3.7</v>
      </c>
      <c r="AM576" s="4">
        <v>195</v>
      </c>
      <c r="AN576" s="4" t="s">
        <v>155</v>
      </c>
      <c r="AO576" s="4">
        <v>1</v>
      </c>
      <c r="AP576" s="5">
        <v>0.86776620370370372</v>
      </c>
      <c r="AQ576" s="4">
        <v>47.158532999999998</v>
      </c>
      <c r="AR576" s="4">
        <v>-88.484955999999997</v>
      </c>
      <c r="AS576" s="4">
        <v>308.89999999999998</v>
      </c>
      <c r="AT576" s="4">
        <v>22.4</v>
      </c>
      <c r="AU576" s="4">
        <v>12</v>
      </c>
      <c r="AV576" s="4">
        <v>8</v>
      </c>
      <c r="AW576" s="4" t="s">
        <v>424</v>
      </c>
      <c r="AX576" s="4">
        <v>1.3937999999999999</v>
      </c>
      <c r="AY576" s="4">
        <v>1.6354</v>
      </c>
      <c r="AZ576" s="4">
        <v>2.5</v>
      </c>
      <c r="BA576" s="4">
        <v>13.836</v>
      </c>
      <c r="BB576" s="4">
        <v>55.01</v>
      </c>
      <c r="BC576" s="4">
        <v>3.98</v>
      </c>
      <c r="BD576" s="4">
        <v>2.8079999999999998</v>
      </c>
      <c r="BE576" s="4">
        <v>3105.4989999999998</v>
      </c>
      <c r="BF576" s="4">
        <v>3.528</v>
      </c>
      <c r="BG576" s="4">
        <v>30.355</v>
      </c>
      <c r="BH576" s="4">
        <v>13.013</v>
      </c>
      <c r="BI576" s="4">
        <v>43.368000000000002</v>
      </c>
      <c r="BJ576" s="4">
        <v>26.236999999999998</v>
      </c>
      <c r="BK576" s="4">
        <v>11.247999999999999</v>
      </c>
      <c r="BL576" s="4">
        <v>37.484999999999999</v>
      </c>
      <c r="BM576" s="4">
        <v>8.7800000000000003E-2</v>
      </c>
      <c r="BQ576" s="4">
        <v>9042.8829999999998</v>
      </c>
      <c r="BR576" s="4">
        <v>7.0956000000000005E-2</v>
      </c>
      <c r="BS576" s="4">
        <v>-5</v>
      </c>
      <c r="BT576" s="4">
        <v>1.089761</v>
      </c>
      <c r="BU576" s="4">
        <v>1.7339869999999999</v>
      </c>
      <c r="BV576" s="4">
        <v>22.013172000000001</v>
      </c>
    </row>
    <row r="577" spans="1:74" x14ac:dyDescent="0.25">
      <c r="A577" s="2">
        <v>42801</v>
      </c>
      <c r="B577" s="3">
        <v>0.65943099537037042</v>
      </c>
      <c r="C577" s="4">
        <v>3.774</v>
      </c>
      <c r="D577" s="4">
        <v>7.0000000000000001E-3</v>
      </c>
      <c r="E577" s="4">
        <v>70</v>
      </c>
      <c r="F577" s="4">
        <v>345.6</v>
      </c>
      <c r="G577" s="4">
        <v>152.5</v>
      </c>
      <c r="H577" s="4">
        <v>3.2</v>
      </c>
      <c r="J577" s="4">
        <v>15.31</v>
      </c>
      <c r="K577" s="4">
        <v>0.97250000000000003</v>
      </c>
      <c r="L577" s="4">
        <v>3.6703999999999999</v>
      </c>
      <c r="M577" s="4">
        <v>6.7999999999999996E-3</v>
      </c>
      <c r="N577" s="4">
        <v>336.06119999999999</v>
      </c>
      <c r="O577" s="4">
        <v>148.34479999999999</v>
      </c>
      <c r="P577" s="4">
        <v>484.4</v>
      </c>
      <c r="Q577" s="4">
        <v>290.38670000000002</v>
      </c>
      <c r="R577" s="4">
        <v>128.1831</v>
      </c>
      <c r="S577" s="4">
        <v>418.6</v>
      </c>
      <c r="T577" s="4">
        <v>3.2313999999999998</v>
      </c>
      <c r="W577" s="4">
        <v>0</v>
      </c>
      <c r="X577" s="4">
        <v>14.888299999999999</v>
      </c>
      <c r="Y577" s="4">
        <v>12</v>
      </c>
      <c r="Z577" s="4">
        <v>805</v>
      </c>
      <c r="AA577" s="4">
        <v>820</v>
      </c>
      <c r="AB577" s="4">
        <v>841</v>
      </c>
      <c r="AC577" s="4">
        <v>32</v>
      </c>
      <c r="AD577" s="4">
        <v>16.75</v>
      </c>
      <c r="AE577" s="4">
        <v>0.38</v>
      </c>
      <c r="AF577" s="4">
        <v>958</v>
      </c>
      <c r="AG577" s="4">
        <v>9</v>
      </c>
      <c r="AH577" s="4">
        <v>28.239000000000001</v>
      </c>
      <c r="AI577" s="4">
        <v>31</v>
      </c>
      <c r="AJ577" s="4">
        <v>191</v>
      </c>
      <c r="AK577" s="4">
        <v>190</v>
      </c>
      <c r="AL577" s="4">
        <v>3.9</v>
      </c>
      <c r="AM577" s="4">
        <v>195</v>
      </c>
      <c r="AN577" s="4" t="s">
        <v>155</v>
      </c>
      <c r="AO577" s="4">
        <v>1</v>
      </c>
      <c r="AP577" s="5">
        <v>0.86777777777777787</v>
      </c>
      <c r="AQ577" s="4">
        <v>47.158521</v>
      </c>
      <c r="AR577" s="4">
        <v>-88.484830000000002</v>
      </c>
      <c r="AS577" s="4">
        <v>308.7</v>
      </c>
      <c r="AT577" s="4">
        <v>20.100000000000001</v>
      </c>
      <c r="AU577" s="4">
        <v>12</v>
      </c>
      <c r="AV577" s="4">
        <v>8</v>
      </c>
      <c r="AW577" s="4" t="s">
        <v>424</v>
      </c>
      <c r="AX577" s="4">
        <v>1.2354000000000001</v>
      </c>
      <c r="AY577" s="4">
        <v>1.7707999999999999</v>
      </c>
      <c r="AZ577" s="4">
        <v>2.5708000000000002</v>
      </c>
      <c r="BA577" s="4">
        <v>13.836</v>
      </c>
      <c r="BB577" s="4">
        <v>54.44</v>
      </c>
      <c r="BC577" s="4">
        <v>3.93</v>
      </c>
      <c r="BD577" s="4">
        <v>2.8290000000000002</v>
      </c>
      <c r="BE577" s="4">
        <v>3104.9279999999999</v>
      </c>
      <c r="BF577" s="4">
        <v>3.665</v>
      </c>
      <c r="BG577" s="4">
        <v>29.771000000000001</v>
      </c>
      <c r="BH577" s="4">
        <v>13.141</v>
      </c>
      <c r="BI577" s="4">
        <v>42.911999999999999</v>
      </c>
      <c r="BJ577" s="4">
        <v>25.724</v>
      </c>
      <c r="BK577" s="4">
        <v>11.355</v>
      </c>
      <c r="BL577" s="4">
        <v>37.08</v>
      </c>
      <c r="BM577" s="4">
        <v>8.8800000000000004E-2</v>
      </c>
      <c r="BQ577" s="4">
        <v>9157.527</v>
      </c>
      <c r="BR577" s="4">
        <v>6.7716999999999999E-2</v>
      </c>
      <c r="BS577" s="4">
        <v>-5</v>
      </c>
      <c r="BT577" s="4">
        <v>1.0900000000000001</v>
      </c>
      <c r="BU577" s="4">
        <v>1.6548350000000001</v>
      </c>
      <c r="BV577" s="4">
        <v>22.018000000000001</v>
      </c>
    </row>
    <row r="578" spans="1:74" x14ac:dyDescent="0.25">
      <c r="A578" s="2">
        <v>42801</v>
      </c>
      <c r="B578" s="3">
        <v>0.65944256944444446</v>
      </c>
      <c r="C578" s="4">
        <v>3.871</v>
      </c>
      <c r="D578" s="4">
        <v>8.0000000000000002E-3</v>
      </c>
      <c r="E578" s="4">
        <v>79.883332999999993</v>
      </c>
      <c r="F578" s="4">
        <v>345.5</v>
      </c>
      <c r="G578" s="4">
        <v>158.30000000000001</v>
      </c>
      <c r="H578" s="4">
        <v>3.9</v>
      </c>
      <c r="J578" s="4">
        <v>15.4</v>
      </c>
      <c r="K578" s="4">
        <v>0.97170000000000001</v>
      </c>
      <c r="L578" s="4">
        <v>3.7614999999999998</v>
      </c>
      <c r="M578" s="4">
        <v>7.7999999999999996E-3</v>
      </c>
      <c r="N578" s="4">
        <v>335.70769999999999</v>
      </c>
      <c r="O578" s="4">
        <v>153.8365</v>
      </c>
      <c r="P578" s="4">
        <v>489.5</v>
      </c>
      <c r="Q578" s="4">
        <v>290.0813</v>
      </c>
      <c r="R578" s="4">
        <v>132.92840000000001</v>
      </c>
      <c r="S578" s="4">
        <v>423</v>
      </c>
      <c r="T578" s="4">
        <v>3.9293</v>
      </c>
      <c r="W578" s="4">
        <v>0</v>
      </c>
      <c r="X578" s="4">
        <v>14.9635</v>
      </c>
      <c r="Y578" s="4">
        <v>11.9</v>
      </c>
      <c r="Z578" s="4">
        <v>805</v>
      </c>
      <c r="AA578" s="4">
        <v>821</v>
      </c>
      <c r="AB578" s="4">
        <v>841</v>
      </c>
      <c r="AC578" s="4">
        <v>32</v>
      </c>
      <c r="AD578" s="4">
        <v>16.75</v>
      </c>
      <c r="AE578" s="4">
        <v>0.38</v>
      </c>
      <c r="AF578" s="4">
        <v>958</v>
      </c>
      <c r="AG578" s="4">
        <v>9</v>
      </c>
      <c r="AH578" s="4">
        <v>28</v>
      </c>
      <c r="AI578" s="4">
        <v>31</v>
      </c>
      <c r="AJ578" s="4">
        <v>191</v>
      </c>
      <c r="AK578" s="4">
        <v>190</v>
      </c>
      <c r="AL578" s="4">
        <v>3.9</v>
      </c>
      <c r="AM578" s="4">
        <v>195</v>
      </c>
      <c r="AN578" s="4" t="s">
        <v>155</v>
      </c>
      <c r="AO578" s="4">
        <v>1</v>
      </c>
      <c r="AP578" s="5">
        <v>0.8677893518518518</v>
      </c>
      <c r="AQ578" s="4">
        <v>47.158515000000001</v>
      </c>
      <c r="AR578" s="4">
        <v>-88.484712999999999</v>
      </c>
      <c r="AS578" s="4">
        <v>308.7</v>
      </c>
      <c r="AT578" s="4">
        <v>18.600000000000001</v>
      </c>
      <c r="AU578" s="4">
        <v>12</v>
      </c>
      <c r="AV578" s="4">
        <v>8</v>
      </c>
      <c r="AW578" s="4" t="s">
        <v>424</v>
      </c>
      <c r="AX578" s="4">
        <v>1.2292000000000001</v>
      </c>
      <c r="AY578" s="4">
        <v>1.9</v>
      </c>
      <c r="AZ578" s="4">
        <v>2.5937999999999999</v>
      </c>
      <c r="BA578" s="4">
        <v>13.836</v>
      </c>
      <c r="BB578" s="4">
        <v>53.09</v>
      </c>
      <c r="BC578" s="4">
        <v>3.84</v>
      </c>
      <c r="BD578" s="4">
        <v>2.9169999999999998</v>
      </c>
      <c r="BE578" s="4">
        <v>3103.3989999999999</v>
      </c>
      <c r="BF578" s="4">
        <v>4.0759999999999996</v>
      </c>
      <c r="BG578" s="4">
        <v>29.004999999999999</v>
      </c>
      <c r="BH578" s="4">
        <v>13.291</v>
      </c>
      <c r="BI578" s="4">
        <v>42.295999999999999</v>
      </c>
      <c r="BJ578" s="4">
        <v>25.062999999999999</v>
      </c>
      <c r="BK578" s="4">
        <v>11.484999999999999</v>
      </c>
      <c r="BL578" s="4">
        <v>36.548000000000002</v>
      </c>
      <c r="BM578" s="4">
        <v>0.1053</v>
      </c>
      <c r="BQ578" s="4">
        <v>8976.5020000000004</v>
      </c>
      <c r="BR578" s="4">
        <v>6.0912000000000001E-2</v>
      </c>
      <c r="BS578" s="4">
        <v>-5</v>
      </c>
      <c r="BT578" s="4">
        <v>1.0884780000000001</v>
      </c>
      <c r="BU578" s="4">
        <v>1.488537</v>
      </c>
      <c r="BV578" s="4">
        <v>21.987255999999999</v>
      </c>
    </row>
    <row r="579" spans="1:74" x14ac:dyDescent="0.25">
      <c r="A579" s="2">
        <v>42801</v>
      </c>
      <c r="B579" s="3">
        <v>0.6594541435185185</v>
      </c>
      <c r="C579" s="4">
        <v>4.1059999999999999</v>
      </c>
      <c r="D579" s="4">
        <v>8.6999999999999994E-3</v>
      </c>
      <c r="E579" s="4">
        <v>86.646758000000005</v>
      </c>
      <c r="F579" s="4">
        <v>345.5</v>
      </c>
      <c r="G579" s="4">
        <v>160.5</v>
      </c>
      <c r="H579" s="4">
        <v>7.2</v>
      </c>
      <c r="J579" s="4">
        <v>15.4</v>
      </c>
      <c r="K579" s="4">
        <v>0.9698</v>
      </c>
      <c r="L579" s="4">
        <v>3.9817999999999998</v>
      </c>
      <c r="M579" s="4">
        <v>8.3999999999999995E-3</v>
      </c>
      <c r="N579" s="4">
        <v>335.06169999999997</v>
      </c>
      <c r="O579" s="4">
        <v>155.65100000000001</v>
      </c>
      <c r="P579" s="4">
        <v>490.7</v>
      </c>
      <c r="Q579" s="4">
        <v>289.2534</v>
      </c>
      <c r="R579" s="4">
        <v>134.37100000000001</v>
      </c>
      <c r="S579" s="4">
        <v>423.6</v>
      </c>
      <c r="T579" s="4">
        <v>7.1769999999999996</v>
      </c>
      <c r="W579" s="4">
        <v>0</v>
      </c>
      <c r="X579" s="4">
        <v>14.934699999999999</v>
      </c>
      <c r="Y579" s="4">
        <v>12</v>
      </c>
      <c r="Z579" s="4">
        <v>804</v>
      </c>
      <c r="AA579" s="4">
        <v>820</v>
      </c>
      <c r="AB579" s="4">
        <v>840</v>
      </c>
      <c r="AC579" s="4">
        <v>31.2</v>
      </c>
      <c r="AD579" s="4">
        <v>16.350000000000001</v>
      </c>
      <c r="AE579" s="4">
        <v>0.38</v>
      </c>
      <c r="AF579" s="4">
        <v>958</v>
      </c>
      <c r="AG579" s="4">
        <v>9</v>
      </c>
      <c r="AH579" s="4">
        <v>28</v>
      </c>
      <c r="AI579" s="4">
        <v>30.239000000000001</v>
      </c>
      <c r="AJ579" s="4">
        <v>191</v>
      </c>
      <c r="AK579" s="4">
        <v>190.8</v>
      </c>
      <c r="AL579" s="4">
        <v>4</v>
      </c>
      <c r="AM579" s="4">
        <v>195</v>
      </c>
      <c r="AN579" s="4" t="s">
        <v>155</v>
      </c>
      <c r="AO579" s="4">
        <v>1</v>
      </c>
      <c r="AP579" s="5">
        <v>0.86780092592592595</v>
      </c>
      <c r="AQ579" s="4">
        <v>47.158520000000003</v>
      </c>
      <c r="AR579" s="4">
        <v>-88.484607999999994</v>
      </c>
      <c r="AS579" s="4">
        <v>309.10000000000002</v>
      </c>
      <c r="AT579" s="4">
        <v>18.2</v>
      </c>
      <c r="AU579" s="4">
        <v>12</v>
      </c>
      <c r="AV579" s="4">
        <v>8</v>
      </c>
      <c r="AW579" s="4" t="s">
        <v>424</v>
      </c>
      <c r="AX579" s="4">
        <v>1.1354</v>
      </c>
      <c r="AY579" s="4">
        <v>2.0062000000000002</v>
      </c>
      <c r="AZ579" s="4">
        <v>2.5062000000000002</v>
      </c>
      <c r="BA579" s="4">
        <v>13.836</v>
      </c>
      <c r="BB579" s="4">
        <v>50.1</v>
      </c>
      <c r="BC579" s="4">
        <v>3.62</v>
      </c>
      <c r="BD579" s="4">
        <v>3.1150000000000002</v>
      </c>
      <c r="BE579" s="4">
        <v>3101.1849999999999</v>
      </c>
      <c r="BF579" s="4">
        <v>4.165</v>
      </c>
      <c r="BG579" s="4">
        <v>27.327999999999999</v>
      </c>
      <c r="BH579" s="4">
        <v>12.695</v>
      </c>
      <c r="BI579" s="4">
        <v>40.023000000000003</v>
      </c>
      <c r="BJ579" s="4">
        <v>23.591999999999999</v>
      </c>
      <c r="BK579" s="4">
        <v>10.959</v>
      </c>
      <c r="BL579" s="4">
        <v>34.551000000000002</v>
      </c>
      <c r="BM579" s="4">
        <v>0.18160000000000001</v>
      </c>
      <c r="BQ579" s="4">
        <v>8457.4719999999998</v>
      </c>
      <c r="BR579" s="4">
        <v>5.2151000000000003E-2</v>
      </c>
      <c r="BS579" s="4">
        <v>-5</v>
      </c>
      <c r="BT579" s="4">
        <v>1.0902829999999999</v>
      </c>
      <c r="BU579" s="4">
        <v>1.27444</v>
      </c>
      <c r="BV579" s="4">
        <v>22.023717000000001</v>
      </c>
    </row>
    <row r="580" spans="1:74" x14ac:dyDescent="0.25">
      <c r="A580" s="2">
        <v>42801</v>
      </c>
      <c r="B580" s="3">
        <v>0.65946571759259254</v>
      </c>
      <c r="C580" s="4">
        <v>4.9880000000000004</v>
      </c>
      <c r="D580" s="4">
        <v>9.2999999999999992E-3</v>
      </c>
      <c r="E580" s="4">
        <v>92.870215999999999</v>
      </c>
      <c r="F580" s="4">
        <v>347.3</v>
      </c>
      <c r="G580" s="4">
        <v>160.5</v>
      </c>
      <c r="H580" s="4">
        <v>1.4</v>
      </c>
      <c r="J580" s="4">
        <v>15.25</v>
      </c>
      <c r="K580" s="4">
        <v>0.96240000000000003</v>
      </c>
      <c r="L580" s="4">
        <v>4.8007</v>
      </c>
      <c r="M580" s="4">
        <v>8.8999999999999999E-3</v>
      </c>
      <c r="N580" s="4">
        <v>334.25279999999998</v>
      </c>
      <c r="O580" s="4">
        <v>154.46610000000001</v>
      </c>
      <c r="P580" s="4">
        <v>488.7</v>
      </c>
      <c r="Q580" s="4">
        <v>288.47059999999999</v>
      </c>
      <c r="R580" s="4">
        <v>133.3091</v>
      </c>
      <c r="S580" s="4">
        <v>421.8</v>
      </c>
      <c r="T580" s="4">
        <v>1.4404999999999999</v>
      </c>
      <c r="W580" s="4">
        <v>0</v>
      </c>
      <c r="X580" s="4">
        <v>14.675000000000001</v>
      </c>
      <c r="Y580" s="4">
        <v>11.9</v>
      </c>
      <c r="Z580" s="4">
        <v>805</v>
      </c>
      <c r="AA580" s="4">
        <v>821</v>
      </c>
      <c r="AB580" s="4">
        <v>841</v>
      </c>
      <c r="AC580" s="4">
        <v>31</v>
      </c>
      <c r="AD580" s="4">
        <v>16.22</v>
      </c>
      <c r="AE580" s="4">
        <v>0.37</v>
      </c>
      <c r="AF580" s="4">
        <v>958</v>
      </c>
      <c r="AG580" s="4">
        <v>9</v>
      </c>
      <c r="AH580" s="4">
        <v>28</v>
      </c>
      <c r="AI580" s="4">
        <v>30</v>
      </c>
      <c r="AJ580" s="4">
        <v>191</v>
      </c>
      <c r="AK580" s="4">
        <v>191</v>
      </c>
      <c r="AL580" s="4">
        <v>3.8</v>
      </c>
      <c r="AM580" s="4">
        <v>195</v>
      </c>
      <c r="AN580" s="4" t="s">
        <v>155</v>
      </c>
      <c r="AO580" s="4">
        <v>1</v>
      </c>
      <c r="AP580" s="5">
        <v>0.86781249999999999</v>
      </c>
      <c r="AQ580" s="4">
        <v>47.158532000000001</v>
      </c>
      <c r="AR580" s="4">
        <v>-88.484516999999997</v>
      </c>
      <c r="AS580" s="4">
        <v>308.89999999999998</v>
      </c>
      <c r="AT580" s="4">
        <v>17</v>
      </c>
      <c r="AU580" s="4">
        <v>12</v>
      </c>
      <c r="AV580" s="4">
        <v>8</v>
      </c>
      <c r="AW580" s="4" t="s">
        <v>424</v>
      </c>
      <c r="AX580" s="4">
        <v>1.2</v>
      </c>
      <c r="AY580" s="4">
        <v>2.2353999999999998</v>
      </c>
      <c r="AZ580" s="4">
        <v>2.7353999999999998</v>
      </c>
      <c r="BA580" s="4">
        <v>13.836</v>
      </c>
      <c r="BB580" s="4">
        <v>41.41</v>
      </c>
      <c r="BC580" s="4">
        <v>2.99</v>
      </c>
      <c r="BD580" s="4">
        <v>3.9060000000000001</v>
      </c>
      <c r="BE580" s="4">
        <v>3097.1030000000001</v>
      </c>
      <c r="BF580" s="4">
        <v>3.67</v>
      </c>
      <c r="BG580" s="4">
        <v>22.582000000000001</v>
      </c>
      <c r="BH580" s="4">
        <v>10.436</v>
      </c>
      <c r="BI580" s="4">
        <v>33.018000000000001</v>
      </c>
      <c r="BJ580" s="4">
        <v>19.489000000000001</v>
      </c>
      <c r="BK580" s="4">
        <v>9.0060000000000002</v>
      </c>
      <c r="BL580" s="4">
        <v>28.495000000000001</v>
      </c>
      <c r="BM580" s="4">
        <v>3.0200000000000001E-2</v>
      </c>
      <c r="BQ580" s="4">
        <v>6883.7820000000002</v>
      </c>
      <c r="BR580" s="4">
        <v>6.2176000000000002E-2</v>
      </c>
      <c r="BS580" s="4">
        <v>-5</v>
      </c>
      <c r="BT580" s="4">
        <v>1.0894779999999999</v>
      </c>
      <c r="BU580" s="4">
        <v>1.5194259999999999</v>
      </c>
      <c r="BV580" s="4">
        <v>22.007456000000001</v>
      </c>
    </row>
    <row r="581" spans="1:74" x14ac:dyDescent="0.25">
      <c r="A581" s="2">
        <v>42801</v>
      </c>
      <c r="B581" s="3">
        <v>0.65947729166666669</v>
      </c>
      <c r="C581" s="4">
        <v>5.9969999999999999</v>
      </c>
      <c r="D581" s="4">
        <v>1.49E-2</v>
      </c>
      <c r="E581" s="4">
        <v>148.56543600000001</v>
      </c>
      <c r="F581" s="4">
        <v>368.2</v>
      </c>
      <c r="G581" s="4">
        <v>160.5</v>
      </c>
      <c r="H581" s="4">
        <v>2.4</v>
      </c>
      <c r="J581" s="4">
        <v>14.68</v>
      </c>
      <c r="K581" s="4">
        <v>0.95399999999999996</v>
      </c>
      <c r="L581" s="4">
        <v>5.7213000000000003</v>
      </c>
      <c r="M581" s="4">
        <v>1.4200000000000001E-2</v>
      </c>
      <c r="N581" s="4">
        <v>351.30079999999998</v>
      </c>
      <c r="O581" s="4">
        <v>153.16390000000001</v>
      </c>
      <c r="P581" s="4">
        <v>504.5</v>
      </c>
      <c r="Q581" s="4">
        <v>303.18360000000001</v>
      </c>
      <c r="R581" s="4">
        <v>132.18530000000001</v>
      </c>
      <c r="S581" s="4">
        <v>435.4</v>
      </c>
      <c r="T581" s="4">
        <v>2.4148000000000001</v>
      </c>
      <c r="W581" s="4">
        <v>0</v>
      </c>
      <c r="X581" s="4">
        <v>14.001899999999999</v>
      </c>
      <c r="Y581" s="4">
        <v>12.1</v>
      </c>
      <c r="Z581" s="4">
        <v>804</v>
      </c>
      <c r="AA581" s="4">
        <v>820</v>
      </c>
      <c r="AB581" s="4">
        <v>840</v>
      </c>
      <c r="AC581" s="4">
        <v>31</v>
      </c>
      <c r="AD581" s="4">
        <v>16.22</v>
      </c>
      <c r="AE581" s="4">
        <v>0.37</v>
      </c>
      <c r="AF581" s="4">
        <v>958</v>
      </c>
      <c r="AG581" s="4">
        <v>9</v>
      </c>
      <c r="AH581" s="4">
        <v>28.760999999999999</v>
      </c>
      <c r="AI581" s="4">
        <v>30</v>
      </c>
      <c r="AJ581" s="4">
        <v>191</v>
      </c>
      <c r="AK581" s="4">
        <v>190.2</v>
      </c>
      <c r="AL581" s="4">
        <v>3.7</v>
      </c>
      <c r="AM581" s="4">
        <v>195</v>
      </c>
      <c r="AN581" s="4" t="s">
        <v>155</v>
      </c>
      <c r="AO581" s="4">
        <v>1</v>
      </c>
      <c r="AP581" s="5">
        <v>0.86782407407407414</v>
      </c>
      <c r="AQ581" s="4">
        <v>47.158557999999999</v>
      </c>
      <c r="AR581" s="4">
        <v>-88.484435000000005</v>
      </c>
      <c r="AS581" s="4">
        <v>308.7</v>
      </c>
      <c r="AT581" s="4">
        <v>16</v>
      </c>
      <c r="AU581" s="4">
        <v>12</v>
      </c>
      <c r="AV581" s="4">
        <v>8</v>
      </c>
      <c r="AW581" s="4" t="s">
        <v>424</v>
      </c>
      <c r="AX581" s="4">
        <v>1.2707999999999999</v>
      </c>
      <c r="AY581" s="4">
        <v>2.4062000000000001</v>
      </c>
      <c r="AZ581" s="4">
        <v>2.9416000000000002</v>
      </c>
      <c r="BA581" s="4">
        <v>13.836</v>
      </c>
      <c r="BB581" s="4">
        <v>34.57</v>
      </c>
      <c r="BC581" s="4">
        <v>2.5</v>
      </c>
      <c r="BD581" s="4">
        <v>4.8179999999999996</v>
      </c>
      <c r="BE581" s="4">
        <v>3090.9940000000001</v>
      </c>
      <c r="BF581" s="4">
        <v>4.8739999999999997</v>
      </c>
      <c r="BG581" s="4">
        <v>19.876000000000001</v>
      </c>
      <c r="BH581" s="4">
        <v>8.6660000000000004</v>
      </c>
      <c r="BI581" s="4">
        <v>28.541</v>
      </c>
      <c r="BJ581" s="4">
        <v>17.152999999999999</v>
      </c>
      <c r="BK581" s="4">
        <v>7.4790000000000001</v>
      </c>
      <c r="BL581" s="4">
        <v>24.632000000000001</v>
      </c>
      <c r="BM581" s="4">
        <v>4.24E-2</v>
      </c>
      <c r="BQ581" s="4">
        <v>5500.375</v>
      </c>
      <c r="BR581" s="4">
        <v>0.100245</v>
      </c>
      <c r="BS581" s="4">
        <v>-5</v>
      </c>
      <c r="BT581" s="4">
        <v>1.094327</v>
      </c>
      <c r="BU581" s="4">
        <v>2.449738</v>
      </c>
      <c r="BV581" s="4">
        <v>22.105405000000001</v>
      </c>
    </row>
    <row r="582" spans="1:74" x14ac:dyDescent="0.25">
      <c r="A582" s="2">
        <v>42801</v>
      </c>
      <c r="B582" s="3">
        <v>0.65948886574074073</v>
      </c>
      <c r="C582" s="4">
        <v>6.3490000000000002</v>
      </c>
      <c r="D582" s="4">
        <v>7.3000000000000001E-3</v>
      </c>
      <c r="E582" s="4">
        <v>73.062081000000006</v>
      </c>
      <c r="F582" s="4">
        <v>384.1</v>
      </c>
      <c r="G582" s="4">
        <v>160.69999999999999</v>
      </c>
      <c r="H582" s="4">
        <v>4.2</v>
      </c>
      <c r="J582" s="4">
        <v>13.2</v>
      </c>
      <c r="K582" s="4">
        <v>0.95130000000000003</v>
      </c>
      <c r="L582" s="4">
        <v>6.04</v>
      </c>
      <c r="M582" s="4">
        <v>7.0000000000000001E-3</v>
      </c>
      <c r="N582" s="4">
        <v>365.4282</v>
      </c>
      <c r="O582" s="4">
        <v>152.876</v>
      </c>
      <c r="P582" s="4">
        <v>518.29999999999995</v>
      </c>
      <c r="Q582" s="4">
        <v>315.08260000000001</v>
      </c>
      <c r="R582" s="4">
        <v>131.81399999999999</v>
      </c>
      <c r="S582" s="4">
        <v>446.9</v>
      </c>
      <c r="T582" s="4">
        <v>4.2152000000000003</v>
      </c>
      <c r="W582" s="4">
        <v>0</v>
      </c>
      <c r="X582" s="4">
        <v>12.5578</v>
      </c>
      <c r="Y582" s="4">
        <v>12</v>
      </c>
      <c r="Z582" s="4">
        <v>804</v>
      </c>
      <c r="AA582" s="4">
        <v>820</v>
      </c>
      <c r="AB582" s="4">
        <v>841</v>
      </c>
      <c r="AC582" s="4">
        <v>30.2</v>
      </c>
      <c r="AD582" s="4">
        <v>15.82</v>
      </c>
      <c r="AE582" s="4">
        <v>0.36</v>
      </c>
      <c r="AF582" s="4">
        <v>958</v>
      </c>
      <c r="AG582" s="4">
        <v>9</v>
      </c>
      <c r="AH582" s="4">
        <v>28.239000000000001</v>
      </c>
      <c r="AI582" s="4">
        <v>30</v>
      </c>
      <c r="AJ582" s="4">
        <v>191</v>
      </c>
      <c r="AK582" s="4">
        <v>190</v>
      </c>
      <c r="AL582" s="4">
        <v>3.7</v>
      </c>
      <c r="AM582" s="4">
        <v>195</v>
      </c>
      <c r="AN582" s="4" t="s">
        <v>155</v>
      </c>
      <c r="AO582" s="4">
        <v>1</v>
      </c>
      <c r="AP582" s="5">
        <v>0.86783564814814806</v>
      </c>
      <c r="AQ582" s="4">
        <v>47.158585000000002</v>
      </c>
      <c r="AR582" s="4">
        <v>-88.484356000000005</v>
      </c>
      <c r="AS582" s="4">
        <v>308.7</v>
      </c>
      <c r="AT582" s="4">
        <v>15.4</v>
      </c>
      <c r="AU582" s="4">
        <v>12</v>
      </c>
      <c r="AV582" s="4">
        <v>8</v>
      </c>
      <c r="AW582" s="4" t="s">
        <v>424</v>
      </c>
      <c r="AX582" s="4">
        <v>1.4</v>
      </c>
      <c r="AY582" s="4">
        <v>2.6354000000000002</v>
      </c>
      <c r="AZ582" s="4">
        <v>3.2</v>
      </c>
      <c r="BA582" s="4">
        <v>13.836</v>
      </c>
      <c r="BB582" s="4">
        <v>32.74</v>
      </c>
      <c r="BC582" s="4">
        <v>2.37</v>
      </c>
      <c r="BD582" s="4">
        <v>5.1180000000000003</v>
      </c>
      <c r="BE582" s="4">
        <v>3093.8910000000001</v>
      </c>
      <c r="BF582" s="4">
        <v>2.266</v>
      </c>
      <c r="BG582" s="4">
        <v>19.602</v>
      </c>
      <c r="BH582" s="4">
        <v>8.2010000000000005</v>
      </c>
      <c r="BI582" s="4">
        <v>27.803000000000001</v>
      </c>
      <c r="BJ582" s="4">
        <v>16.902000000000001</v>
      </c>
      <c r="BK582" s="4">
        <v>7.0709999999999997</v>
      </c>
      <c r="BL582" s="4">
        <v>23.972000000000001</v>
      </c>
      <c r="BM582" s="4">
        <v>7.0199999999999999E-2</v>
      </c>
      <c r="BQ582" s="4">
        <v>4677.1030000000001</v>
      </c>
      <c r="BR582" s="4">
        <v>0.11328299999999999</v>
      </c>
      <c r="BS582" s="4">
        <v>-5</v>
      </c>
      <c r="BT582" s="4">
        <v>1.091434</v>
      </c>
      <c r="BU582" s="4">
        <v>2.7683529999999998</v>
      </c>
      <c r="BV582" s="4">
        <v>22.046966999999999</v>
      </c>
    </row>
    <row r="583" spans="1:74" x14ac:dyDescent="0.25">
      <c r="A583" s="2">
        <v>42801</v>
      </c>
      <c r="B583" s="3">
        <v>0.65950043981481488</v>
      </c>
      <c r="C583" s="4">
        <v>7.0229999999999997</v>
      </c>
      <c r="D583" s="4">
        <v>1.0699999999999999E-2</v>
      </c>
      <c r="E583" s="4">
        <v>106.79870699999999</v>
      </c>
      <c r="F583" s="4">
        <v>390.3</v>
      </c>
      <c r="G583" s="4">
        <v>161.80000000000001</v>
      </c>
      <c r="H583" s="4">
        <v>0.6</v>
      </c>
      <c r="J583" s="4">
        <v>12.19</v>
      </c>
      <c r="K583" s="4">
        <v>0.94589999999999996</v>
      </c>
      <c r="L583" s="4">
        <v>6.6429999999999998</v>
      </c>
      <c r="M583" s="4">
        <v>1.01E-2</v>
      </c>
      <c r="N583" s="4">
        <v>369.1986</v>
      </c>
      <c r="O583" s="4">
        <v>153.05240000000001</v>
      </c>
      <c r="P583" s="4">
        <v>522.29999999999995</v>
      </c>
      <c r="Q583" s="4">
        <v>318.24059999999997</v>
      </c>
      <c r="R583" s="4">
        <v>131.92750000000001</v>
      </c>
      <c r="S583" s="4">
        <v>450.2</v>
      </c>
      <c r="T583" s="4">
        <v>0.63649999999999995</v>
      </c>
      <c r="W583" s="4">
        <v>0</v>
      </c>
      <c r="X583" s="4">
        <v>11.535</v>
      </c>
      <c r="Y583" s="4">
        <v>11.9</v>
      </c>
      <c r="Z583" s="4">
        <v>806</v>
      </c>
      <c r="AA583" s="4">
        <v>821</v>
      </c>
      <c r="AB583" s="4">
        <v>841</v>
      </c>
      <c r="AC583" s="4">
        <v>30</v>
      </c>
      <c r="AD583" s="4">
        <v>15.69</v>
      </c>
      <c r="AE583" s="4">
        <v>0.36</v>
      </c>
      <c r="AF583" s="4">
        <v>958</v>
      </c>
      <c r="AG583" s="4">
        <v>9</v>
      </c>
      <c r="AH583" s="4">
        <v>28</v>
      </c>
      <c r="AI583" s="4">
        <v>30</v>
      </c>
      <c r="AJ583" s="4">
        <v>191</v>
      </c>
      <c r="AK583" s="4">
        <v>190</v>
      </c>
      <c r="AL583" s="4">
        <v>3.8</v>
      </c>
      <c r="AM583" s="4">
        <v>195</v>
      </c>
      <c r="AN583" s="4" t="s">
        <v>155</v>
      </c>
      <c r="AO583" s="4">
        <v>1</v>
      </c>
      <c r="AP583" s="5">
        <v>0.86784722222222221</v>
      </c>
      <c r="AQ583" s="4">
        <v>47.158614999999998</v>
      </c>
      <c r="AR583" s="4">
        <v>-88.484278000000003</v>
      </c>
      <c r="AS583" s="4">
        <v>308.60000000000002</v>
      </c>
      <c r="AT583" s="4">
        <v>15.1</v>
      </c>
      <c r="AU583" s="4">
        <v>12</v>
      </c>
      <c r="AV583" s="4">
        <v>8</v>
      </c>
      <c r="AW583" s="4" t="s">
        <v>424</v>
      </c>
      <c r="AX583" s="4">
        <v>1.4</v>
      </c>
      <c r="AY583" s="4">
        <v>2.7</v>
      </c>
      <c r="AZ583" s="4">
        <v>3.2</v>
      </c>
      <c r="BA583" s="4">
        <v>13.836</v>
      </c>
      <c r="BB583" s="4">
        <v>29.68</v>
      </c>
      <c r="BC583" s="4">
        <v>2.14</v>
      </c>
      <c r="BD583" s="4">
        <v>5.7149999999999999</v>
      </c>
      <c r="BE583" s="4">
        <v>3091.067</v>
      </c>
      <c r="BF583" s="4">
        <v>2.992</v>
      </c>
      <c r="BG583" s="4">
        <v>17.989999999999998</v>
      </c>
      <c r="BH583" s="4">
        <v>7.4580000000000002</v>
      </c>
      <c r="BI583" s="4">
        <v>25.448</v>
      </c>
      <c r="BJ583" s="4">
        <v>15.507</v>
      </c>
      <c r="BK583" s="4">
        <v>6.4290000000000003</v>
      </c>
      <c r="BL583" s="4">
        <v>21.936</v>
      </c>
      <c r="BM583" s="4">
        <v>9.5999999999999992E-3</v>
      </c>
      <c r="BQ583" s="4">
        <v>3902.6309999999999</v>
      </c>
      <c r="BR583" s="4">
        <v>0.12693699999999999</v>
      </c>
      <c r="BS583" s="4">
        <v>-5</v>
      </c>
      <c r="BT583" s="4">
        <v>1.0884780000000001</v>
      </c>
      <c r="BU583" s="4">
        <v>3.102023</v>
      </c>
      <c r="BV583" s="4">
        <v>21.987255999999999</v>
      </c>
    </row>
    <row r="584" spans="1:74" x14ac:dyDescent="0.25">
      <c r="A584" s="2">
        <v>42801</v>
      </c>
      <c r="B584" s="3">
        <v>0.65951201388888891</v>
      </c>
      <c r="C584" s="4">
        <v>8.3960000000000008</v>
      </c>
      <c r="D584" s="4">
        <v>1.01E-2</v>
      </c>
      <c r="E584" s="4">
        <v>100.54908500000001</v>
      </c>
      <c r="F584" s="4">
        <v>391.1</v>
      </c>
      <c r="G584" s="4">
        <v>172.6</v>
      </c>
      <c r="H584" s="4">
        <v>5.6</v>
      </c>
      <c r="J584" s="4">
        <v>11.89</v>
      </c>
      <c r="K584" s="4">
        <v>0.93510000000000004</v>
      </c>
      <c r="L584" s="4">
        <v>7.8503999999999996</v>
      </c>
      <c r="M584" s="4">
        <v>9.4000000000000004E-3</v>
      </c>
      <c r="N584" s="4">
        <v>365.72089999999997</v>
      </c>
      <c r="O584" s="4">
        <v>161.392</v>
      </c>
      <c r="P584" s="4">
        <v>527.1</v>
      </c>
      <c r="Q584" s="4">
        <v>315.24290000000002</v>
      </c>
      <c r="R584" s="4">
        <v>139.11609999999999</v>
      </c>
      <c r="S584" s="4">
        <v>454.4</v>
      </c>
      <c r="T584" s="4">
        <v>5.5582000000000003</v>
      </c>
      <c r="W584" s="4">
        <v>0</v>
      </c>
      <c r="X584" s="4">
        <v>11.1221</v>
      </c>
      <c r="Y584" s="4">
        <v>12</v>
      </c>
      <c r="Z584" s="4">
        <v>806</v>
      </c>
      <c r="AA584" s="4">
        <v>822</v>
      </c>
      <c r="AB584" s="4">
        <v>842</v>
      </c>
      <c r="AC584" s="4">
        <v>30</v>
      </c>
      <c r="AD584" s="4">
        <v>15.69</v>
      </c>
      <c r="AE584" s="4">
        <v>0.36</v>
      </c>
      <c r="AF584" s="4">
        <v>958</v>
      </c>
      <c r="AG584" s="4">
        <v>9</v>
      </c>
      <c r="AH584" s="4">
        <v>28</v>
      </c>
      <c r="AI584" s="4">
        <v>30</v>
      </c>
      <c r="AJ584" s="4">
        <v>191</v>
      </c>
      <c r="AK584" s="4">
        <v>190</v>
      </c>
      <c r="AL584" s="4">
        <v>3.7</v>
      </c>
      <c r="AM584" s="4">
        <v>195.2</v>
      </c>
      <c r="AN584" s="4" t="s">
        <v>155</v>
      </c>
      <c r="AO584" s="4">
        <v>1</v>
      </c>
      <c r="AP584" s="5">
        <v>0.86785879629629636</v>
      </c>
      <c r="AQ584" s="4">
        <v>47.158655000000003</v>
      </c>
      <c r="AR584" s="4">
        <v>-88.484209000000007</v>
      </c>
      <c r="AS584" s="4">
        <v>308.7</v>
      </c>
      <c r="AT584" s="4">
        <v>15.5</v>
      </c>
      <c r="AU584" s="4">
        <v>12</v>
      </c>
      <c r="AV584" s="4">
        <v>8</v>
      </c>
      <c r="AW584" s="4" t="s">
        <v>424</v>
      </c>
      <c r="AX584" s="4">
        <v>1.4354</v>
      </c>
      <c r="AY584" s="4">
        <v>2.7353999999999998</v>
      </c>
      <c r="AZ584" s="4">
        <v>3.2353999999999998</v>
      </c>
      <c r="BA584" s="4">
        <v>13.836</v>
      </c>
      <c r="BB584" s="4">
        <v>24.97</v>
      </c>
      <c r="BC584" s="4">
        <v>1.8</v>
      </c>
      <c r="BD584" s="4">
        <v>6.9450000000000003</v>
      </c>
      <c r="BE584" s="4">
        <v>3089.0169999999998</v>
      </c>
      <c r="BF584" s="4">
        <v>2.355</v>
      </c>
      <c r="BG584" s="4">
        <v>15.07</v>
      </c>
      <c r="BH584" s="4">
        <v>6.65</v>
      </c>
      <c r="BI584" s="4">
        <v>21.72</v>
      </c>
      <c r="BJ584" s="4">
        <v>12.99</v>
      </c>
      <c r="BK584" s="4">
        <v>5.7320000000000002</v>
      </c>
      <c r="BL584" s="4">
        <v>18.722999999999999</v>
      </c>
      <c r="BM584" s="4">
        <v>7.1099999999999997E-2</v>
      </c>
      <c r="BQ584" s="4">
        <v>3182.1089999999999</v>
      </c>
      <c r="BR584" s="4">
        <v>0.15459100000000001</v>
      </c>
      <c r="BS584" s="4">
        <v>-5</v>
      </c>
      <c r="BT584" s="4">
        <v>1.0902829999999999</v>
      </c>
      <c r="BU584" s="4">
        <v>3.7778179999999999</v>
      </c>
      <c r="BV584" s="4">
        <v>22.023717000000001</v>
      </c>
    </row>
    <row r="585" spans="1:74" x14ac:dyDescent="0.25">
      <c r="A585" s="2">
        <v>42801</v>
      </c>
      <c r="B585" s="3">
        <v>0.65952358796296295</v>
      </c>
      <c r="C585" s="4">
        <v>8.42</v>
      </c>
      <c r="D585" s="4">
        <v>7.0000000000000001E-3</v>
      </c>
      <c r="E585" s="4">
        <v>70</v>
      </c>
      <c r="F585" s="4">
        <v>396.1</v>
      </c>
      <c r="G585" s="4">
        <v>172.6</v>
      </c>
      <c r="H585" s="4">
        <v>2.4</v>
      </c>
      <c r="J585" s="4">
        <v>10.32</v>
      </c>
      <c r="K585" s="4">
        <v>0.93500000000000005</v>
      </c>
      <c r="L585" s="4">
        <v>7.8720999999999997</v>
      </c>
      <c r="M585" s="4">
        <v>6.4999999999999997E-3</v>
      </c>
      <c r="N585" s="4">
        <v>370.33280000000002</v>
      </c>
      <c r="O585" s="4">
        <v>161.33330000000001</v>
      </c>
      <c r="P585" s="4">
        <v>531.70000000000005</v>
      </c>
      <c r="Q585" s="4">
        <v>319.21820000000002</v>
      </c>
      <c r="R585" s="4">
        <v>139.06549999999999</v>
      </c>
      <c r="S585" s="4">
        <v>458.3</v>
      </c>
      <c r="T585" s="4">
        <v>2.4434999999999998</v>
      </c>
      <c r="W585" s="4">
        <v>0</v>
      </c>
      <c r="X585" s="4">
        <v>9.6488999999999994</v>
      </c>
      <c r="Y585" s="4">
        <v>11.9</v>
      </c>
      <c r="Z585" s="4">
        <v>807</v>
      </c>
      <c r="AA585" s="4">
        <v>822</v>
      </c>
      <c r="AB585" s="4">
        <v>843</v>
      </c>
      <c r="AC585" s="4">
        <v>30</v>
      </c>
      <c r="AD585" s="4">
        <v>15.69</v>
      </c>
      <c r="AE585" s="4">
        <v>0.36</v>
      </c>
      <c r="AF585" s="4">
        <v>958</v>
      </c>
      <c r="AG585" s="4">
        <v>9</v>
      </c>
      <c r="AH585" s="4">
        <v>28</v>
      </c>
      <c r="AI585" s="4">
        <v>30</v>
      </c>
      <c r="AJ585" s="4">
        <v>191</v>
      </c>
      <c r="AK585" s="4">
        <v>190</v>
      </c>
      <c r="AL585" s="4">
        <v>3.9</v>
      </c>
      <c r="AM585" s="4">
        <v>195.6</v>
      </c>
      <c r="AN585" s="4" t="s">
        <v>155</v>
      </c>
      <c r="AO585" s="4">
        <v>1</v>
      </c>
      <c r="AP585" s="5">
        <v>0.8678703703703704</v>
      </c>
      <c r="AQ585" s="4">
        <v>47.158707999999997</v>
      </c>
      <c r="AR585" s="4">
        <v>-88.484149000000002</v>
      </c>
      <c r="AS585" s="4">
        <v>308.5</v>
      </c>
      <c r="AT585" s="4">
        <v>16.2</v>
      </c>
      <c r="AU585" s="4">
        <v>12</v>
      </c>
      <c r="AV585" s="4">
        <v>7</v>
      </c>
      <c r="AW585" s="4" t="s">
        <v>420</v>
      </c>
      <c r="AX585" s="4">
        <v>1.5</v>
      </c>
      <c r="AY585" s="4">
        <v>2.8708</v>
      </c>
      <c r="AZ585" s="4">
        <v>3.3708</v>
      </c>
      <c r="BA585" s="4">
        <v>13.836</v>
      </c>
      <c r="BB585" s="4">
        <v>24.91</v>
      </c>
      <c r="BC585" s="4">
        <v>1.8</v>
      </c>
      <c r="BD585" s="4">
        <v>6.9560000000000004</v>
      </c>
      <c r="BE585" s="4">
        <v>3090.2330000000002</v>
      </c>
      <c r="BF585" s="4">
        <v>1.635</v>
      </c>
      <c r="BG585" s="4">
        <v>15.224</v>
      </c>
      <c r="BH585" s="4">
        <v>6.6319999999999997</v>
      </c>
      <c r="BI585" s="4">
        <v>21.856000000000002</v>
      </c>
      <c r="BJ585" s="4">
        <v>13.122999999999999</v>
      </c>
      <c r="BK585" s="4">
        <v>5.7169999999999996</v>
      </c>
      <c r="BL585" s="4">
        <v>18.838999999999999</v>
      </c>
      <c r="BM585" s="4">
        <v>3.1199999999999999E-2</v>
      </c>
      <c r="BQ585" s="4">
        <v>2754.0650000000001</v>
      </c>
      <c r="BR585" s="4">
        <v>0.14527499999999999</v>
      </c>
      <c r="BS585" s="4">
        <v>-5</v>
      </c>
      <c r="BT585" s="4">
        <v>1.0902400000000001</v>
      </c>
      <c r="BU585" s="4">
        <v>3.5501510000000001</v>
      </c>
      <c r="BV585" s="4">
        <v>22.022843000000002</v>
      </c>
    </row>
    <row r="586" spans="1:74" x14ac:dyDescent="0.25">
      <c r="A586" s="2">
        <v>42801</v>
      </c>
      <c r="B586" s="3">
        <v>0.65953516203703699</v>
      </c>
      <c r="C586" s="4">
        <v>8.9220000000000006</v>
      </c>
      <c r="D586" s="4">
        <v>6.7999999999999996E-3</v>
      </c>
      <c r="E586" s="4">
        <v>68.050987000000006</v>
      </c>
      <c r="F586" s="4">
        <v>399.9</v>
      </c>
      <c r="G586" s="4">
        <v>172.4</v>
      </c>
      <c r="H586" s="4">
        <v>0</v>
      </c>
      <c r="J586" s="4">
        <v>9.19</v>
      </c>
      <c r="K586" s="4">
        <v>0.93110000000000004</v>
      </c>
      <c r="L586" s="4">
        <v>8.3073999999999995</v>
      </c>
      <c r="M586" s="4">
        <v>6.3E-3</v>
      </c>
      <c r="N586" s="4">
        <v>372.35210000000001</v>
      </c>
      <c r="O586" s="4">
        <v>160.47649999999999</v>
      </c>
      <c r="P586" s="4">
        <v>532.79999999999995</v>
      </c>
      <c r="Q586" s="4">
        <v>320.9588</v>
      </c>
      <c r="R586" s="4">
        <v>138.327</v>
      </c>
      <c r="S586" s="4">
        <v>459.3</v>
      </c>
      <c r="T586" s="4">
        <v>0</v>
      </c>
      <c r="W586" s="4">
        <v>0</v>
      </c>
      <c r="X586" s="4">
        <v>8.5607000000000006</v>
      </c>
      <c r="Y586" s="4">
        <v>11.9</v>
      </c>
      <c r="Z586" s="4">
        <v>806</v>
      </c>
      <c r="AA586" s="4">
        <v>822</v>
      </c>
      <c r="AB586" s="4">
        <v>843</v>
      </c>
      <c r="AC586" s="4">
        <v>30</v>
      </c>
      <c r="AD586" s="4">
        <v>15.69</v>
      </c>
      <c r="AE586" s="4">
        <v>0.36</v>
      </c>
      <c r="AF586" s="4">
        <v>958</v>
      </c>
      <c r="AG586" s="4">
        <v>9</v>
      </c>
      <c r="AH586" s="4">
        <v>28</v>
      </c>
      <c r="AI586" s="4">
        <v>30</v>
      </c>
      <c r="AJ586" s="4">
        <v>191</v>
      </c>
      <c r="AK586" s="4">
        <v>189.2</v>
      </c>
      <c r="AL586" s="4">
        <v>3.9</v>
      </c>
      <c r="AM586" s="4">
        <v>195.9</v>
      </c>
      <c r="AN586" s="4" t="s">
        <v>155</v>
      </c>
      <c r="AO586" s="4">
        <v>1</v>
      </c>
      <c r="AP586" s="5">
        <v>0.86788194444444444</v>
      </c>
      <c r="AQ586" s="4">
        <v>47.158774000000001</v>
      </c>
      <c r="AR586" s="4">
        <v>-88.484105</v>
      </c>
      <c r="AS586" s="4">
        <v>308.2</v>
      </c>
      <c r="AT586" s="4">
        <v>17.8</v>
      </c>
      <c r="AU586" s="4">
        <v>12</v>
      </c>
      <c r="AV586" s="4">
        <v>7</v>
      </c>
      <c r="AW586" s="4" t="s">
        <v>420</v>
      </c>
      <c r="AX586" s="4">
        <v>1.3584000000000001</v>
      </c>
      <c r="AY586" s="4">
        <v>2.6814</v>
      </c>
      <c r="AZ586" s="4">
        <v>3.1105999999999998</v>
      </c>
      <c r="BA586" s="4">
        <v>13.836</v>
      </c>
      <c r="BB586" s="4">
        <v>23.56</v>
      </c>
      <c r="BC586" s="4">
        <v>1.7</v>
      </c>
      <c r="BD586" s="4">
        <v>7.4029999999999996</v>
      </c>
      <c r="BE586" s="4">
        <v>3089.72</v>
      </c>
      <c r="BF586" s="4">
        <v>1.5</v>
      </c>
      <c r="BG586" s="4">
        <v>14.502000000000001</v>
      </c>
      <c r="BH586" s="4">
        <v>6.25</v>
      </c>
      <c r="BI586" s="4">
        <v>20.753</v>
      </c>
      <c r="BJ586" s="4">
        <v>12.500999999999999</v>
      </c>
      <c r="BK586" s="4">
        <v>5.3879999999999999</v>
      </c>
      <c r="BL586" s="4">
        <v>17.888000000000002</v>
      </c>
      <c r="BM586" s="4">
        <v>0</v>
      </c>
      <c r="BQ586" s="4">
        <v>2315.0500000000002</v>
      </c>
      <c r="BR586" s="4">
        <v>0.13619600000000001</v>
      </c>
      <c r="BS586" s="4">
        <v>-5</v>
      </c>
      <c r="BT586" s="4">
        <v>1.0900000000000001</v>
      </c>
      <c r="BU586" s="4">
        <v>3.3282949999999998</v>
      </c>
      <c r="BV586" s="4">
        <v>22.018000000000001</v>
      </c>
    </row>
    <row r="587" spans="1:74" x14ac:dyDescent="0.25">
      <c r="A587" s="2">
        <v>42801</v>
      </c>
      <c r="B587" s="3">
        <v>0.65954673611111114</v>
      </c>
      <c r="C587" s="4">
        <v>9.3070000000000004</v>
      </c>
      <c r="D587" s="4">
        <v>6.1000000000000004E-3</v>
      </c>
      <c r="E587" s="4">
        <v>60.852964999999998</v>
      </c>
      <c r="F587" s="4">
        <v>404.6</v>
      </c>
      <c r="G587" s="4">
        <v>179.6</v>
      </c>
      <c r="H587" s="4">
        <v>4.2</v>
      </c>
      <c r="J587" s="4">
        <v>8.98</v>
      </c>
      <c r="K587" s="4">
        <v>0.92810000000000004</v>
      </c>
      <c r="L587" s="4">
        <v>8.6378000000000004</v>
      </c>
      <c r="M587" s="4">
        <v>5.5999999999999999E-3</v>
      </c>
      <c r="N587" s="4">
        <v>375.47199999999998</v>
      </c>
      <c r="O587" s="4">
        <v>166.71430000000001</v>
      </c>
      <c r="P587" s="4">
        <v>542.20000000000005</v>
      </c>
      <c r="Q587" s="4">
        <v>323.6481</v>
      </c>
      <c r="R587" s="4">
        <v>143.7039</v>
      </c>
      <c r="S587" s="4">
        <v>467.4</v>
      </c>
      <c r="T587" s="4">
        <v>4.2252000000000001</v>
      </c>
      <c r="W587" s="4">
        <v>0</v>
      </c>
      <c r="X587" s="4">
        <v>8.3384</v>
      </c>
      <c r="Y587" s="4">
        <v>12</v>
      </c>
      <c r="Z587" s="4">
        <v>806</v>
      </c>
      <c r="AA587" s="4">
        <v>822</v>
      </c>
      <c r="AB587" s="4">
        <v>843</v>
      </c>
      <c r="AC587" s="4">
        <v>30</v>
      </c>
      <c r="AD587" s="4">
        <v>15.69</v>
      </c>
      <c r="AE587" s="4">
        <v>0.36</v>
      </c>
      <c r="AF587" s="4">
        <v>958</v>
      </c>
      <c r="AG587" s="4">
        <v>9</v>
      </c>
      <c r="AH587" s="4">
        <v>28</v>
      </c>
      <c r="AI587" s="4">
        <v>30</v>
      </c>
      <c r="AJ587" s="4">
        <v>191</v>
      </c>
      <c r="AK587" s="4">
        <v>189</v>
      </c>
      <c r="AL587" s="4">
        <v>3.9</v>
      </c>
      <c r="AM587" s="4">
        <v>196</v>
      </c>
      <c r="AN587" s="4" t="s">
        <v>155</v>
      </c>
      <c r="AO587" s="4">
        <v>1</v>
      </c>
      <c r="AP587" s="5">
        <v>0.86789351851851848</v>
      </c>
      <c r="AQ587" s="4">
        <v>47.158858000000002</v>
      </c>
      <c r="AR587" s="4">
        <v>-88.484080000000006</v>
      </c>
      <c r="AS587" s="4">
        <v>308.3</v>
      </c>
      <c r="AT587" s="4">
        <v>20.3</v>
      </c>
      <c r="AU587" s="4">
        <v>12</v>
      </c>
      <c r="AV587" s="4">
        <v>7</v>
      </c>
      <c r="AW587" s="4" t="s">
        <v>420</v>
      </c>
      <c r="AX587" s="4">
        <v>1.1000000000000001</v>
      </c>
      <c r="AY587" s="4">
        <v>2.1</v>
      </c>
      <c r="AZ587" s="4">
        <v>2.4</v>
      </c>
      <c r="BA587" s="4">
        <v>13.836</v>
      </c>
      <c r="BB587" s="4">
        <v>22.63</v>
      </c>
      <c r="BC587" s="4">
        <v>1.64</v>
      </c>
      <c r="BD587" s="4">
        <v>7.7460000000000004</v>
      </c>
      <c r="BE587" s="4">
        <v>3089.337</v>
      </c>
      <c r="BF587" s="4">
        <v>1.286</v>
      </c>
      <c r="BG587" s="4">
        <v>14.063000000000001</v>
      </c>
      <c r="BH587" s="4">
        <v>6.2439999999999998</v>
      </c>
      <c r="BI587" s="4">
        <v>20.306999999999999</v>
      </c>
      <c r="BJ587" s="4">
        <v>12.122</v>
      </c>
      <c r="BK587" s="4">
        <v>5.3819999999999997</v>
      </c>
      <c r="BL587" s="4">
        <v>17.504000000000001</v>
      </c>
      <c r="BM587" s="4">
        <v>4.9099999999999998E-2</v>
      </c>
      <c r="BQ587" s="4">
        <v>2168.4180000000001</v>
      </c>
      <c r="BR587" s="4">
        <v>0.16848399999999999</v>
      </c>
      <c r="BS587" s="4">
        <v>-5</v>
      </c>
      <c r="BT587" s="4">
        <v>1.0922829999999999</v>
      </c>
      <c r="BU587" s="4">
        <v>4.1173270000000004</v>
      </c>
      <c r="BV587" s="4">
        <v>22.064117</v>
      </c>
    </row>
    <row r="588" spans="1:74" x14ac:dyDescent="0.25">
      <c r="A588" s="2">
        <v>42801</v>
      </c>
      <c r="B588" s="3">
        <v>0.65955831018518518</v>
      </c>
      <c r="C588" s="4">
        <v>9.9990000000000006</v>
      </c>
      <c r="D588" s="4">
        <v>1.01E-2</v>
      </c>
      <c r="E588" s="4">
        <v>101.470349</v>
      </c>
      <c r="F588" s="4">
        <v>403.1</v>
      </c>
      <c r="G588" s="4">
        <v>183</v>
      </c>
      <c r="H588" s="4">
        <v>0.7</v>
      </c>
      <c r="J588" s="4">
        <v>8.19</v>
      </c>
      <c r="K588" s="4">
        <v>0.92279999999999995</v>
      </c>
      <c r="L588" s="4">
        <v>9.2271999999999998</v>
      </c>
      <c r="M588" s="4">
        <v>9.4000000000000004E-3</v>
      </c>
      <c r="N588" s="4">
        <v>372.01760000000002</v>
      </c>
      <c r="O588" s="4">
        <v>168.8629</v>
      </c>
      <c r="P588" s="4">
        <v>540.9</v>
      </c>
      <c r="Q588" s="4">
        <v>320.67039999999997</v>
      </c>
      <c r="R588" s="4">
        <v>145.55590000000001</v>
      </c>
      <c r="S588" s="4">
        <v>466.2</v>
      </c>
      <c r="T588" s="4">
        <v>0.7379</v>
      </c>
      <c r="W588" s="4">
        <v>0</v>
      </c>
      <c r="X588" s="4">
        <v>7.5618999999999996</v>
      </c>
      <c r="Y588" s="4">
        <v>11.9</v>
      </c>
      <c r="Z588" s="4">
        <v>806</v>
      </c>
      <c r="AA588" s="4">
        <v>822</v>
      </c>
      <c r="AB588" s="4">
        <v>843</v>
      </c>
      <c r="AC588" s="4">
        <v>30</v>
      </c>
      <c r="AD588" s="4">
        <v>15.69</v>
      </c>
      <c r="AE588" s="4">
        <v>0.36</v>
      </c>
      <c r="AF588" s="4">
        <v>958</v>
      </c>
      <c r="AG588" s="4">
        <v>9</v>
      </c>
      <c r="AH588" s="4">
        <v>28</v>
      </c>
      <c r="AI588" s="4">
        <v>30</v>
      </c>
      <c r="AJ588" s="4">
        <v>191</v>
      </c>
      <c r="AK588" s="4">
        <v>189.8</v>
      </c>
      <c r="AL588" s="4">
        <v>4</v>
      </c>
      <c r="AM588" s="4">
        <v>196</v>
      </c>
      <c r="AN588" s="4" t="s">
        <v>155</v>
      </c>
      <c r="AO588" s="4">
        <v>1</v>
      </c>
      <c r="AP588" s="5">
        <v>0.86790509259259263</v>
      </c>
      <c r="AQ588" s="4">
        <v>47.158949</v>
      </c>
      <c r="AR588" s="4">
        <v>-88.484063000000006</v>
      </c>
      <c r="AS588" s="4">
        <v>308.2</v>
      </c>
      <c r="AT588" s="4">
        <v>21.8</v>
      </c>
      <c r="AU588" s="4">
        <v>12</v>
      </c>
      <c r="AV588" s="4">
        <v>7</v>
      </c>
      <c r="AW588" s="4" t="s">
        <v>420</v>
      </c>
      <c r="AX588" s="4">
        <v>1.1000000000000001</v>
      </c>
      <c r="AY588" s="4">
        <v>1.923</v>
      </c>
      <c r="AZ588" s="4">
        <v>2.2584</v>
      </c>
      <c r="BA588" s="4">
        <v>13.836</v>
      </c>
      <c r="BB588" s="4">
        <v>21.11</v>
      </c>
      <c r="BC588" s="4">
        <v>1.53</v>
      </c>
      <c r="BD588" s="4">
        <v>8.3640000000000008</v>
      </c>
      <c r="BE588" s="4">
        <v>3087.431</v>
      </c>
      <c r="BF588" s="4">
        <v>1.994</v>
      </c>
      <c r="BG588" s="4">
        <v>13.035</v>
      </c>
      <c r="BH588" s="4">
        <v>5.9169999999999998</v>
      </c>
      <c r="BI588" s="4">
        <v>18.952000000000002</v>
      </c>
      <c r="BJ588" s="4">
        <v>11.236000000000001</v>
      </c>
      <c r="BK588" s="4">
        <v>5.0999999999999996</v>
      </c>
      <c r="BL588" s="4">
        <v>16.335999999999999</v>
      </c>
      <c r="BM588" s="4">
        <v>8.0000000000000002E-3</v>
      </c>
      <c r="BQ588" s="4">
        <v>1839.7260000000001</v>
      </c>
      <c r="BR588" s="4">
        <v>0.215528</v>
      </c>
      <c r="BS588" s="4">
        <v>-5</v>
      </c>
      <c r="BT588" s="4">
        <v>1.0914779999999999</v>
      </c>
      <c r="BU588" s="4">
        <v>5.266966</v>
      </c>
      <c r="BV588" s="4">
        <v>22.047855999999999</v>
      </c>
    </row>
    <row r="589" spans="1:74" x14ac:dyDescent="0.25">
      <c r="A589" s="2">
        <v>42801</v>
      </c>
      <c r="B589" s="3">
        <v>0.65956988425925933</v>
      </c>
      <c r="C589" s="4">
        <v>10.292</v>
      </c>
      <c r="D589" s="4">
        <v>7.1000000000000004E-3</v>
      </c>
      <c r="E589" s="4">
        <v>70.565724000000003</v>
      </c>
      <c r="F589" s="4">
        <v>387.5</v>
      </c>
      <c r="G589" s="4">
        <v>177.2</v>
      </c>
      <c r="H589" s="4">
        <v>2.6</v>
      </c>
      <c r="J589" s="4">
        <v>7.27</v>
      </c>
      <c r="K589" s="4">
        <v>0.92049999999999998</v>
      </c>
      <c r="L589" s="4">
        <v>9.4741999999999997</v>
      </c>
      <c r="M589" s="4">
        <v>6.4999999999999997E-3</v>
      </c>
      <c r="N589" s="4">
        <v>356.75020000000001</v>
      </c>
      <c r="O589" s="4">
        <v>163.15299999999999</v>
      </c>
      <c r="P589" s="4">
        <v>519.9</v>
      </c>
      <c r="Q589" s="4">
        <v>307.79660000000001</v>
      </c>
      <c r="R589" s="4">
        <v>140.76499999999999</v>
      </c>
      <c r="S589" s="4">
        <v>448.6</v>
      </c>
      <c r="T589" s="4">
        <v>2.6221000000000001</v>
      </c>
      <c r="W589" s="4">
        <v>0</v>
      </c>
      <c r="X589" s="4">
        <v>6.6883999999999997</v>
      </c>
      <c r="Y589" s="4">
        <v>11.9</v>
      </c>
      <c r="Z589" s="4">
        <v>808</v>
      </c>
      <c r="AA589" s="4">
        <v>824</v>
      </c>
      <c r="AB589" s="4">
        <v>844</v>
      </c>
      <c r="AC589" s="4">
        <v>30.8</v>
      </c>
      <c r="AD589" s="4">
        <v>16.09</v>
      </c>
      <c r="AE589" s="4">
        <v>0.37</v>
      </c>
      <c r="AF589" s="4">
        <v>958</v>
      </c>
      <c r="AG589" s="4">
        <v>9</v>
      </c>
      <c r="AH589" s="4">
        <v>28</v>
      </c>
      <c r="AI589" s="4">
        <v>30</v>
      </c>
      <c r="AJ589" s="4">
        <v>191</v>
      </c>
      <c r="AK589" s="4">
        <v>190</v>
      </c>
      <c r="AL589" s="4">
        <v>4</v>
      </c>
      <c r="AM589" s="4">
        <v>196</v>
      </c>
      <c r="AN589" s="4" t="s">
        <v>155</v>
      </c>
      <c r="AO589" s="4">
        <v>1</v>
      </c>
      <c r="AP589" s="5">
        <v>0.86791666666666656</v>
      </c>
      <c r="AQ589" s="4">
        <v>47.159045999999996</v>
      </c>
      <c r="AR589" s="4">
        <v>-88.484059000000002</v>
      </c>
      <c r="AS589" s="4">
        <v>308.10000000000002</v>
      </c>
      <c r="AT589" s="4">
        <v>22.8</v>
      </c>
      <c r="AU589" s="4">
        <v>12</v>
      </c>
      <c r="AV589" s="4">
        <v>8</v>
      </c>
      <c r="AW589" s="4" t="s">
        <v>424</v>
      </c>
      <c r="AX589" s="4">
        <v>1.3121879999999999</v>
      </c>
      <c r="AY589" s="4">
        <v>1.387812</v>
      </c>
      <c r="AZ589" s="4">
        <v>2.1768230000000002</v>
      </c>
      <c r="BA589" s="4">
        <v>13.836</v>
      </c>
      <c r="BB589" s="4">
        <v>20.55</v>
      </c>
      <c r="BC589" s="4">
        <v>1.48</v>
      </c>
      <c r="BD589" s="4">
        <v>8.6319999999999997</v>
      </c>
      <c r="BE589" s="4">
        <v>3088.04</v>
      </c>
      <c r="BF589" s="4">
        <v>1.3480000000000001</v>
      </c>
      <c r="BG589" s="4">
        <v>12.177</v>
      </c>
      <c r="BH589" s="4">
        <v>5.569</v>
      </c>
      <c r="BI589" s="4">
        <v>17.745999999999999</v>
      </c>
      <c r="BJ589" s="4">
        <v>10.506</v>
      </c>
      <c r="BK589" s="4">
        <v>4.8049999999999997</v>
      </c>
      <c r="BL589" s="4">
        <v>15.311</v>
      </c>
      <c r="BM589" s="4">
        <v>2.7799999999999998E-2</v>
      </c>
      <c r="BQ589" s="4">
        <v>1585.1030000000001</v>
      </c>
      <c r="BR589" s="4">
        <v>0.186667</v>
      </c>
      <c r="BS589" s="4">
        <v>-5</v>
      </c>
      <c r="BT589" s="4">
        <v>1.091761</v>
      </c>
      <c r="BU589" s="4">
        <v>4.5616750000000001</v>
      </c>
      <c r="BV589" s="4">
        <v>22.053571999999999</v>
      </c>
    </row>
    <row r="590" spans="1:74" x14ac:dyDescent="0.25">
      <c r="A590" s="2">
        <v>42801</v>
      </c>
      <c r="B590" s="3">
        <v>0.65958145833333337</v>
      </c>
      <c r="C590" s="4">
        <v>9.7780000000000005</v>
      </c>
      <c r="D590" s="4">
        <v>3.5000000000000001E-3</v>
      </c>
      <c r="E590" s="4">
        <v>35.063505999999997</v>
      </c>
      <c r="F590" s="4">
        <v>381.7</v>
      </c>
      <c r="G590" s="4">
        <v>172.8</v>
      </c>
      <c r="H590" s="4">
        <v>0.7</v>
      </c>
      <c r="J590" s="4">
        <v>6.35</v>
      </c>
      <c r="K590" s="4">
        <v>0.92449999999999999</v>
      </c>
      <c r="L590" s="4">
        <v>9.0397999999999996</v>
      </c>
      <c r="M590" s="4">
        <v>3.2000000000000002E-3</v>
      </c>
      <c r="N590" s="4">
        <v>352.87830000000002</v>
      </c>
      <c r="O590" s="4">
        <v>159.77430000000001</v>
      </c>
      <c r="P590" s="4">
        <v>512.70000000000005</v>
      </c>
      <c r="Q590" s="4">
        <v>304.54500000000002</v>
      </c>
      <c r="R590" s="4">
        <v>137.89019999999999</v>
      </c>
      <c r="S590" s="4">
        <v>442.4</v>
      </c>
      <c r="T590" s="4">
        <v>0.71970000000000001</v>
      </c>
      <c r="W590" s="4">
        <v>0</v>
      </c>
      <c r="X590" s="4">
        <v>5.8680000000000003</v>
      </c>
      <c r="Y590" s="4">
        <v>11.9</v>
      </c>
      <c r="Z590" s="4">
        <v>808</v>
      </c>
      <c r="AA590" s="4">
        <v>825</v>
      </c>
      <c r="AB590" s="4">
        <v>845</v>
      </c>
      <c r="AC590" s="4">
        <v>31</v>
      </c>
      <c r="AD590" s="4">
        <v>16.22</v>
      </c>
      <c r="AE590" s="4">
        <v>0.37</v>
      </c>
      <c r="AF590" s="4">
        <v>958</v>
      </c>
      <c r="AG590" s="4">
        <v>9</v>
      </c>
      <c r="AH590" s="4">
        <v>28</v>
      </c>
      <c r="AI590" s="4">
        <v>30</v>
      </c>
      <c r="AJ590" s="4">
        <v>191</v>
      </c>
      <c r="AK590" s="4">
        <v>189.2</v>
      </c>
      <c r="AL590" s="4">
        <v>4.0999999999999996</v>
      </c>
      <c r="AM590" s="4">
        <v>196</v>
      </c>
      <c r="AN590" s="4" t="s">
        <v>155</v>
      </c>
      <c r="AO590" s="4">
        <v>1</v>
      </c>
      <c r="AP590" s="5">
        <v>0.86792824074074071</v>
      </c>
      <c r="AQ590" s="4">
        <v>47.159146999999997</v>
      </c>
      <c r="AR590" s="4">
        <v>-88.484066999999996</v>
      </c>
      <c r="AS590" s="4">
        <v>308</v>
      </c>
      <c r="AT590" s="4">
        <v>23.6</v>
      </c>
      <c r="AU590" s="4">
        <v>12</v>
      </c>
      <c r="AV590" s="4">
        <v>8</v>
      </c>
      <c r="AW590" s="4" t="s">
        <v>424</v>
      </c>
      <c r="AX590" s="4">
        <v>1.4879880000000001</v>
      </c>
      <c r="AY590" s="4">
        <v>1.0353349999999999</v>
      </c>
      <c r="AZ590" s="4">
        <v>2.4646650000000001</v>
      </c>
      <c r="BA590" s="4">
        <v>13.836</v>
      </c>
      <c r="BB590" s="4">
        <v>21.59</v>
      </c>
      <c r="BC590" s="4">
        <v>1.56</v>
      </c>
      <c r="BD590" s="4">
        <v>8.1679999999999993</v>
      </c>
      <c r="BE590" s="4">
        <v>3089.741</v>
      </c>
      <c r="BF590" s="4">
        <v>0.70499999999999996</v>
      </c>
      <c r="BG590" s="4">
        <v>12.631</v>
      </c>
      <c r="BH590" s="4">
        <v>5.7190000000000003</v>
      </c>
      <c r="BI590" s="4">
        <v>18.349</v>
      </c>
      <c r="BJ590" s="4">
        <v>10.901</v>
      </c>
      <c r="BK590" s="4">
        <v>4.9359999999999999</v>
      </c>
      <c r="BL590" s="4">
        <v>15.836</v>
      </c>
      <c r="BM590" s="4">
        <v>8.0000000000000002E-3</v>
      </c>
      <c r="BQ590" s="4">
        <v>1458.309</v>
      </c>
      <c r="BR590" s="4">
        <v>0.20139599999999999</v>
      </c>
      <c r="BS590" s="4">
        <v>-5</v>
      </c>
      <c r="BT590" s="4">
        <v>1.0904780000000001</v>
      </c>
      <c r="BU590" s="4">
        <v>4.9216150000000001</v>
      </c>
      <c r="BV590" s="4">
        <v>22.027656</v>
      </c>
    </row>
    <row r="591" spans="1:74" x14ac:dyDescent="0.25">
      <c r="A591" s="2">
        <v>42801</v>
      </c>
      <c r="B591" s="3">
        <v>0.65959303240740741</v>
      </c>
      <c r="C591" s="4">
        <v>9.77</v>
      </c>
      <c r="D591" s="4">
        <v>4.7999999999999996E-3</v>
      </c>
      <c r="E591" s="4">
        <v>47.663550999999998</v>
      </c>
      <c r="F591" s="4">
        <v>381.9</v>
      </c>
      <c r="G591" s="4">
        <v>188.4</v>
      </c>
      <c r="H591" s="4">
        <v>-0.4</v>
      </c>
      <c r="J591" s="4">
        <v>6.69</v>
      </c>
      <c r="K591" s="4">
        <v>0.92449999999999999</v>
      </c>
      <c r="L591" s="4">
        <v>9.0326000000000004</v>
      </c>
      <c r="M591" s="4">
        <v>4.4000000000000003E-3</v>
      </c>
      <c r="N591" s="4">
        <v>353.06209999999999</v>
      </c>
      <c r="O591" s="4">
        <v>174.2097</v>
      </c>
      <c r="P591" s="4">
        <v>527.29999999999995</v>
      </c>
      <c r="Q591" s="4">
        <v>304.70359999999999</v>
      </c>
      <c r="R591" s="4">
        <v>150.3484</v>
      </c>
      <c r="S591" s="4">
        <v>455.1</v>
      </c>
      <c r="T591" s="4">
        <v>0</v>
      </c>
      <c r="W591" s="4">
        <v>0</v>
      </c>
      <c r="X591" s="4">
        <v>6.1863000000000001</v>
      </c>
      <c r="Y591" s="4">
        <v>11.8</v>
      </c>
      <c r="Z591" s="4">
        <v>808</v>
      </c>
      <c r="AA591" s="4">
        <v>824</v>
      </c>
      <c r="AB591" s="4">
        <v>844</v>
      </c>
      <c r="AC591" s="4">
        <v>31</v>
      </c>
      <c r="AD591" s="4">
        <v>16.22</v>
      </c>
      <c r="AE591" s="4">
        <v>0.37</v>
      </c>
      <c r="AF591" s="4">
        <v>958</v>
      </c>
      <c r="AG591" s="4">
        <v>9</v>
      </c>
      <c r="AH591" s="4">
        <v>28</v>
      </c>
      <c r="AI591" s="4">
        <v>30</v>
      </c>
      <c r="AJ591" s="4">
        <v>191</v>
      </c>
      <c r="AK591" s="4">
        <v>189</v>
      </c>
      <c r="AL591" s="4">
        <v>4</v>
      </c>
      <c r="AM591" s="4">
        <v>196</v>
      </c>
      <c r="AN591" s="4" t="s">
        <v>155</v>
      </c>
      <c r="AO591" s="4">
        <v>1</v>
      </c>
      <c r="AP591" s="5">
        <v>0.86793981481481486</v>
      </c>
      <c r="AQ591" s="4">
        <v>47.159249000000003</v>
      </c>
      <c r="AR591" s="4">
        <v>-88.484071</v>
      </c>
      <c r="AS591" s="4">
        <v>307.8</v>
      </c>
      <c r="AT591" s="4">
        <v>24.1</v>
      </c>
      <c r="AU591" s="4">
        <v>12</v>
      </c>
      <c r="AV591" s="4">
        <v>8</v>
      </c>
      <c r="AW591" s="4" t="s">
        <v>424</v>
      </c>
      <c r="AX591" s="4">
        <v>1.3124</v>
      </c>
      <c r="AY591" s="4">
        <v>1.0646</v>
      </c>
      <c r="AZ591" s="4">
        <v>2.577</v>
      </c>
      <c r="BA591" s="4">
        <v>13.836</v>
      </c>
      <c r="BB591" s="4">
        <v>21.6</v>
      </c>
      <c r="BC591" s="4">
        <v>1.56</v>
      </c>
      <c r="BD591" s="4">
        <v>8.1639999999999997</v>
      </c>
      <c r="BE591" s="4">
        <v>3089.3760000000002</v>
      </c>
      <c r="BF591" s="4">
        <v>0.95899999999999996</v>
      </c>
      <c r="BG591" s="4">
        <v>12.646000000000001</v>
      </c>
      <c r="BH591" s="4">
        <v>6.24</v>
      </c>
      <c r="BI591" s="4">
        <v>18.885000000000002</v>
      </c>
      <c r="BJ591" s="4">
        <v>10.914</v>
      </c>
      <c r="BK591" s="4">
        <v>5.3849999999999998</v>
      </c>
      <c r="BL591" s="4">
        <v>16.298999999999999</v>
      </c>
      <c r="BM591" s="4">
        <v>0</v>
      </c>
      <c r="BQ591" s="4">
        <v>1538.4659999999999</v>
      </c>
      <c r="BR591" s="4">
        <v>0.172711</v>
      </c>
      <c r="BS591" s="4">
        <v>-5</v>
      </c>
      <c r="BT591" s="4">
        <v>1.0900000000000001</v>
      </c>
      <c r="BU591" s="4">
        <v>4.2206250000000001</v>
      </c>
      <c r="BV591" s="4">
        <v>22.018000000000001</v>
      </c>
    </row>
    <row r="592" spans="1:74" x14ac:dyDescent="0.25">
      <c r="A592" s="2">
        <v>42801</v>
      </c>
      <c r="B592" s="3">
        <v>0.65960460648148145</v>
      </c>
      <c r="C592" s="4">
        <v>10.807</v>
      </c>
      <c r="D592" s="4">
        <v>8.8999999999999999E-3</v>
      </c>
      <c r="E592" s="4">
        <v>88.716271000000006</v>
      </c>
      <c r="F592" s="4">
        <v>382</v>
      </c>
      <c r="G592" s="4">
        <v>194.1</v>
      </c>
      <c r="H592" s="4">
        <v>2</v>
      </c>
      <c r="J592" s="4">
        <v>7.3</v>
      </c>
      <c r="K592" s="4">
        <v>0.91649999999999998</v>
      </c>
      <c r="L592" s="4">
        <v>9.9055</v>
      </c>
      <c r="M592" s="4">
        <v>8.0999999999999996E-3</v>
      </c>
      <c r="N592" s="4">
        <v>350.11989999999997</v>
      </c>
      <c r="O592" s="4">
        <v>177.9417</v>
      </c>
      <c r="P592" s="4">
        <v>528.1</v>
      </c>
      <c r="Q592" s="4">
        <v>302.16449999999998</v>
      </c>
      <c r="R592" s="4">
        <v>153.5692</v>
      </c>
      <c r="S592" s="4">
        <v>455.7</v>
      </c>
      <c r="T592" s="4">
        <v>2</v>
      </c>
      <c r="W592" s="4">
        <v>0</v>
      </c>
      <c r="X592" s="4">
        <v>6.6908000000000003</v>
      </c>
      <c r="Y592" s="4">
        <v>11.9</v>
      </c>
      <c r="Z592" s="4">
        <v>808</v>
      </c>
      <c r="AA592" s="4">
        <v>823</v>
      </c>
      <c r="AB592" s="4">
        <v>846</v>
      </c>
      <c r="AC592" s="4">
        <v>31</v>
      </c>
      <c r="AD592" s="4">
        <v>16.22</v>
      </c>
      <c r="AE592" s="4">
        <v>0.37</v>
      </c>
      <c r="AF592" s="4">
        <v>958</v>
      </c>
      <c r="AG592" s="4">
        <v>9</v>
      </c>
      <c r="AH592" s="4">
        <v>28</v>
      </c>
      <c r="AI592" s="4">
        <v>30</v>
      </c>
      <c r="AJ592" s="4">
        <v>191</v>
      </c>
      <c r="AK592" s="4">
        <v>189</v>
      </c>
      <c r="AL592" s="4">
        <v>3.8</v>
      </c>
      <c r="AM592" s="4">
        <v>196</v>
      </c>
      <c r="AN592" s="4" t="s">
        <v>155</v>
      </c>
      <c r="AO592" s="4">
        <v>1</v>
      </c>
      <c r="AP592" s="5">
        <v>0.8679513888888889</v>
      </c>
      <c r="AQ592" s="4">
        <v>47.159357999999997</v>
      </c>
      <c r="AR592" s="4">
        <v>-88.484083999999996</v>
      </c>
      <c r="AS592" s="4">
        <v>307.89999999999998</v>
      </c>
      <c r="AT592" s="4">
        <v>25.1</v>
      </c>
      <c r="AU592" s="4">
        <v>12</v>
      </c>
      <c r="AV592" s="4">
        <v>8</v>
      </c>
      <c r="AW592" s="4" t="s">
        <v>424</v>
      </c>
      <c r="AX592" s="4">
        <v>1.7354000000000001</v>
      </c>
      <c r="AY592" s="4">
        <v>1.1062000000000001</v>
      </c>
      <c r="AZ592" s="4">
        <v>2.9354</v>
      </c>
      <c r="BA592" s="4">
        <v>13.836</v>
      </c>
      <c r="BB592" s="4">
        <v>19.600000000000001</v>
      </c>
      <c r="BC592" s="4">
        <v>1.42</v>
      </c>
      <c r="BD592" s="4">
        <v>9.1050000000000004</v>
      </c>
      <c r="BE592" s="4">
        <v>3087.076</v>
      </c>
      <c r="BF592" s="4">
        <v>1.613</v>
      </c>
      <c r="BG592" s="4">
        <v>11.427</v>
      </c>
      <c r="BH592" s="4">
        <v>5.8070000000000004</v>
      </c>
      <c r="BI592" s="4">
        <v>17.234000000000002</v>
      </c>
      <c r="BJ592" s="4">
        <v>9.8620000000000001</v>
      </c>
      <c r="BK592" s="4">
        <v>5.0119999999999996</v>
      </c>
      <c r="BL592" s="4">
        <v>14.874000000000001</v>
      </c>
      <c r="BM592" s="4">
        <v>2.0299999999999999E-2</v>
      </c>
      <c r="BQ592" s="4">
        <v>1516.1690000000001</v>
      </c>
      <c r="BR592" s="4">
        <v>0.27591100000000002</v>
      </c>
      <c r="BS592" s="4">
        <v>-5</v>
      </c>
      <c r="BT592" s="4">
        <v>1.0915220000000001</v>
      </c>
      <c r="BU592" s="4">
        <v>6.7425750000000004</v>
      </c>
      <c r="BV592" s="4">
        <v>22.048743999999999</v>
      </c>
    </row>
    <row r="593" spans="1:74" x14ac:dyDescent="0.25">
      <c r="A593" s="2">
        <v>42801</v>
      </c>
      <c r="B593" s="3">
        <v>0.65961618055555549</v>
      </c>
      <c r="C593" s="4">
        <v>11.03</v>
      </c>
      <c r="D593" s="4">
        <v>4.0000000000000001E-3</v>
      </c>
      <c r="E593" s="4">
        <v>40</v>
      </c>
      <c r="F593" s="4">
        <v>377.5</v>
      </c>
      <c r="G593" s="4">
        <v>195.2</v>
      </c>
      <c r="H593" s="4">
        <v>0</v>
      </c>
      <c r="J593" s="4">
        <v>6.29</v>
      </c>
      <c r="K593" s="4">
        <v>0.91490000000000005</v>
      </c>
      <c r="L593" s="4">
        <v>10.091200000000001</v>
      </c>
      <c r="M593" s="4">
        <v>3.7000000000000002E-3</v>
      </c>
      <c r="N593" s="4">
        <v>345.35039999999998</v>
      </c>
      <c r="O593" s="4">
        <v>178.58519999999999</v>
      </c>
      <c r="P593" s="4">
        <v>523.9</v>
      </c>
      <c r="Q593" s="4">
        <v>298.32600000000002</v>
      </c>
      <c r="R593" s="4">
        <v>154.26830000000001</v>
      </c>
      <c r="S593" s="4">
        <v>452.6</v>
      </c>
      <c r="T593" s="4">
        <v>0</v>
      </c>
      <c r="W593" s="4">
        <v>0</v>
      </c>
      <c r="X593" s="4">
        <v>5.7576000000000001</v>
      </c>
      <c r="Y593" s="4">
        <v>11.8</v>
      </c>
      <c r="Z593" s="4">
        <v>809</v>
      </c>
      <c r="AA593" s="4">
        <v>825</v>
      </c>
      <c r="AB593" s="4">
        <v>846</v>
      </c>
      <c r="AC593" s="4">
        <v>31.8</v>
      </c>
      <c r="AD593" s="4">
        <v>16.62</v>
      </c>
      <c r="AE593" s="4">
        <v>0.38</v>
      </c>
      <c r="AF593" s="4">
        <v>958</v>
      </c>
      <c r="AG593" s="4">
        <v>9</v>
      </c>
      <c r="AH593" s="4">
        <v>28</v>
      </c>
      <c r="AI593" s="4">
        <v>30</v>
      </c>
      <c r="AJ593" s="4">
        <v>190.2</v>
      </c>
      <c r="AK593" s="4">
        <v>189.8</v>
      </c>
      <c r="AL593" s="4">
        <v>4</v>
      </c>
      <c r="AM593" s="4">
        <v>196</v>
      </c>
      <c r="AN593" s="4" t="s">
        <v>155</v>
      </c>
      <c r="AO593" s="4">
        <v>1</v>
      </c>
      <c r="AP593" s="5">
        <v>0.86796296296296294</v>
      </c>
      <c r="AQ593" s="4">
        <v>47.159469000000001</v>
      </c>
      <c r="AR593" s="4">
        <v>-88.484101999999993</v>
      </c>
      <c r="AS593" s="4">
        <v>308.3</v>
      </c>
      <c r="AT593" s="4">
        <v>26.2</v>
      </c>
      <c r="AU593" s="4">
        <v>12</v>
      </c>
      <c r="AV593" s="4">
        <v>8</v>
      </c>
      <c r="AW593" s="4" t="s">
        <v>424</v>
      </c>
      <c r="AX593" s="4">
        <v>1.8</v>
      </c>
      <c r="AY593" s="4">
        <v>1.3</v>
      </c>
      <c r="AZ593" s="4">
        <v>3</v>
      </c>
      <c r="BA593" s="4">
        <v>13.836</v>
      </c>
      <c r="BB593" s="4">
        <v>19.239999999999998</v>
      </c>
      <c r="BC593" s="4">
        <v>1.39</v>
      </c>
      <c r="BD593" s="4">
        <v>9.3040000000000003</v>
      </c>
      <c r="BE593" s="4">
        <v>3088.328</v>
      </c>
      <c r="BF593" s="4">
        <v>0.71299999999999997</v>
      </c>
      <c r="BG593" s="4">
        <v>11.068</v>
      </c>
      <c r="BH593" s="4">
        <v>5.7240000000000002</v>
      </c>
      <c r="BI593" s="4">
        <v>16.792000000000002</v>
      </c>
      <c r="BJ593" s="4">
        <v>9.5609999999999999</v>
      </c>
      <c r="BK593" s="4">
        <v>4.944</v>
      </c>
      <c r="BL593" s="4">
        <v>14.505000000000001</v>
      </c>
      <c r="BM593" s="4">
        <v>0</v>
      </c>
      <c r="BQ593" s="4">
        <v>1281.2239999999999</v>
      </c>
      <c r="BR593" s="4">
        <v>0.29449700000000001</v>
      </c>
      <c r="BS593" s="4">
        <v>-5</v>
      </c>
      <c r="BT593" s="4">
        <v>1.089717</v>
      </c>
      <c r="BU593" s="4">
        <v>7.1967699999999999</v>
      </c>
      <c r="BV593" s="4">
        <v>22.012283</v>
      </c>
    </row>
    <row r="594" spans="1:74" x14ac:dyDescent="0.25">
      <c r="A594" s="2">
        <v>42801</v>
      </c>
      <c r="B594" s="3">
        <v>0.65962775462962964</v>
      </c>
      <c r="C594" s="4">
        <v>11.3</v>
      </c>
      <c r="D594" s="4">
        <v>4.0000000000000001E-3</v>
      </c>
      <c r="E594" s="4">
        <v>40</v>
      </c>
      <c r="F594" s="4">
        <v>373.1</v>
      </c>
      <c r="G594" s="4">
        <v>191.5</v>
      </c>
      <c r="H594" s="4">
        <v>1.6</v>
      </c>
      <c r="J594" s="4">
        <v>5.64</v>
      </c>
      <c r="K594" s="4">
        <v>0.91290000000000004</v>
      </c>
      <c r="L594" s="4">
        <v>10.315300000000001</v>
      </c>
      <c r="M594" s="4">
        <v>3.7000000000000002E-3</v>
      </c>
      <c r="N594" s="4">
        <v>340.5994</v>
      </c>
      <c r="O594" s="4">
        <v>174.77269999999999</v>
      </c>
      <c r="P594" s="4">
        <v>515.4</v>
      </c>
      <c r="Q594" s="4">
        <v>294.3082</v>
      </c>
      <c r="R594" s="4">
        <v>151.01920000000001</v>
      </c>
      <c r="S594" s="4">
        <v>445.3</v>
      </c>
      <c r="T594" s="4">
        <v>1.5501</v>
      </c>
      <c r="W594" s="4">
        <v>0</v>
      </c>
      <c r="X594" s="4">
        <v>5.1524999999999999</v>
      </c>
      <c r="Y594" s="4">
        <v>11.9</v>
      </c>
      <c r="Z594" s="4">
        <v>809</v>
      </c>
      <c r="AA594" s="4">
        <v>825</v>
      </c>
      <c r="AB594" s="4">
        <v>847</v>
      </c>
      <c r="AC594" s="4">
        <v>32</v>
      </c>
      <c r="AD594" s="4">
        <v>16.75</v>
      </c>
      <c r="AE594" s="4">
        <v>0.38</v>
      </c>
      <c r="AF594" s="4">
        <v>958</v>
      </c>
      <c r="AG594" s="4">
        <v>9</v>
      </c>
      <c r="AH594" s="4">
        <v>28</v>
      </c>
      <c r="AI594" s="4">
        <v>30</v>
      </c>
      <c r="AJ594" s="4">
        <v>190</v>
      </c>
      <c r="AK594" s="4">
        <v>190</v>
      </c>
      <c r="AL594" s="4">
        <v>4</v>
      </c>
      <c r="AM594" s="4">
        <v>196</v>
      </c>
      <c r="AN594" s="4" t="s">
        <v>155</v>
      </c>
      <c r="AO594" s="4">
        <v>1</v>
      </c>
      <c r="AP594" s="5">
        <v>0.86797453703703698</v>
      </c>
      <c r="AQ594" s="4">
        <v>47.159574999999997</v>
      </c>
      <c r="AR594" s="4">
        <v>-88.484111999999996</v>
      </c>
      <c r="AS594" s="4">
        <v>308.60000000000002</v>
      </c>
      <c r="AT594" s="4">
        <v>26.3</v>
      </c>
      <c r="AU594" s="4">
        <v>12</v>
      </c>
      <c r="AV594" s="4">
        <v>8</v>
      </c>
      <c r="AW594" s="4" t="s">
        <v>424</v>
      </c>
      <c r="AX594" s="4">
        <v>1.5522</v>
      </c>
      <c r="AY594" s="4">
        <v>1.3353999999999999</v>
      </c>
      <c r="AZ594" s="4">
        <v>2.8938000000000001</v>
      </c>
      <c r="BA594" s="4">
        <v>13.836</v>
      </c>
      <c r="BB594" s="4">
        <v>18.8</v>
      </c>
      <c r="BC594" s="4">
        <v>1.36</v>
      </c>
      <c r="BD594" s="4">
        <v>9.5459999999999994</v>
      </c>
      <c r="BE594" s="4">
        <v>3088.0419999999999</v>
      </c>
      <c r="BF594" s="4">
        <v>0.69599999999999995</v>
      </c>
      <c r="BG594" s="4">
        <v>10.678000000000001</v>
      </c>
      <c r="BH594" s="4">
        <v>5.4790000000000001</v>
      </c>
      <c r="BI594" s="4">
        <v>16.157</v>
      </c>
      <c r="BJ594" s="4">
        <v>9.2270000000000003</v>
      </c>
      <c r="BK594" s="4">
        <v>4.734</v>
      </c>
      <c r="BL594" s="4">
        <v>13.961</v>
      </c>
      <c r="BM594" s="4">
        <v>1.5100000000000001E-2</v>
      </c>
      <c r="BQ594" s="4">
        <v>1121.5429999999999</v>
      </c>
      <c r="BR594" s="4">
        <v>0.28823900000000002</v>
      </c>
      <c r="BS594" s="4">
        <v>-5</v>
      </c>
      <c r="BT594" s="4">
        <v>1.090522</v>
      </c>
      <c r="BU594" s="4">
        <v>7.0438400000000003</v>
      </c>
      <c r="BV594" s="4">
        <v>22.028544</v>
      </c>
    </row>
    <row r="595" spans="1:74" x14ac:dyDescent="0.25">
      <c r="A595" s="2">
        <v>42801</v>
      </c>
      <c r="B595" s="3">
        <v>0.65963932870370368</v>
      </c>
      <c r="C595" s="4">
        <v>11.577</v>
      </c>
      <c r="D595" s="4">
        <v>2E-3</v>
      </c>
      <c r="E595" s="4">
        <v>20.089358000000001</v>
      </c>
      <c r="F595" s="4">
        <v>372.1</v>
      </c>
      <c r="G595" s="4">
        <v>191.2</v>
      </c>
      <c r="H595" s="4">
        <v>1.4</v>
      </c>
      <c r="J595" s="4">
        <v>5.39</v>
      </c>
      <c r="K595" s="4">
        <v>0.91080000000000005</v>
      </c>
      <c r="L595" s="4">
        <v>10.543799999999999</v>
      </c>
      <c r="M595" s="4">
        <v>1.8E-3</v>
      </c>
      <c r="N595" s="4">
        <v>338.91789999999997</v>
      </c>
      <c r="O595" s="4">
        <v>174.15280000000001</v>
      </c>
      <c r="P595" s="4">
        <v>513.1</v>
      </c>
      <c r="Q595" s="4">
        <v>292.85520000000002</v>
      </c>
      <c r="R595" s="4">
        <v>150.48349999999999</v>
      </c>
      <c r="S595" s="4">
        <v>443.3</v>
      </c>
      <c r="T595" s="4">
        <v>1.4429000000000001</v>
      </c>
      <c r="W595" s="4">
        <v>0</v>
      </c>
      <c r="X595" s="4">
        <v>4.9131</v>
      </c>
      <c r="Y595" s="4">
        <v>11.9</v>
      </c>
      <c r="Z595" s="4">
        <v>808</v>
      </c>
      <c r="AA595" s="4">
        <v>825</v>
      </c>
      <c r="AB595" s="4">
        <v>847</v>
      </c>
      <c r="AC595" s="4">
        <v>32</v>
      </c>
      <c r="AD595" s="4">
        <v>16.75</v>
      </c>
      <c r="AE595" s="4">
        <v>0.38</v>
      </c>
      <c r="AF595" s="4">
        <v>958</v>
      </c>
      <c r="AG595" s="4">
        <v>9</v>
      </c>
      <c r="AH595" s="4">
        <v>28</v>
      </c>
      <c r="AI595" s="4">
        <v>30</v>
      </c>
      <c r="AJ595" s="4">
        <v>190.8</v>
      </c>
      <c r="AK595" s="4">
        <v>190</v>
      </c>
      <c r="AL595" s="4">
        <v>3.9</v>
      </c>
      <c r="AM595" s="4">
        <v>195.8</v>
      </c>
      <c r="AN595" s="4" t="s">
        <v>155</v>
      </c>
      <c r="AO595" s="4">
        <v>2</v>
      </c>
      <c r="AP595" s="5">
        <v>0.86798611111111112</v>
      </c>
      <c r="AQ595" s="4">
        <v>47.159683000000001</v>
      </c>
      <c r="AR595" s="4">
        <v>-88.484122999999997</v>
      </c>
      <c r="AS595" s="4">
        <v>308.8</v>
      </c>
      <c r="AT595" s="4">
        <v>26.5</v>
      </c>
      <c r="AU595" s="4">
        <v>12</v>
      </c>
      <c r="AV595" s="4">
        <v>9</v>
      </c>
      <c r="AW595" s="4" t="s">
        <v>413</v>
      </c>
      <c r="AX595" s="4">
        <v>1.1000000000000001</v>
      </c>
      <c r="AY595" s="4">
        <v>1.4</v>
      </c>
      <c r="AZ595" s="4">
        <v>2.7</v>
      </c>
      <c r="BA595" s="4">
        <v>13.836</v>
      </c>
      <c r="BB595" s="4">
        <v>18.37</v>
      </c>
      <c r="BC595" s="4">
        <v>1.33</v>
      </c>
      <c r="BD595" s="4">
        <v>9.7949999999999999</v>
      </c>
      <c r="BE595" s="4">
        <v>3088.346</v>
      </c>
      <c r="BF595" s="4">
        <v>0.34100000000000003</v>
      </c>
      <c r="BG595" s="4">
        <v>10.396000000000001</v>
      </c>
      <c r="BH595" s="4">
        <v>5.3419999999999996</v>
      </c>
      <c r="BI595" s="4">
        <v>15.738</v>
      </c>
      <c r="BJ595" s="4">
        <v>8.9830000000000005</v>
      </c>
      <c r="BK595" s="4">
        <v>4.6159999999999997</v>
      </c>
      <c r="BL595" s="4">
        <v>13.599</v>
      </c>
      <c r="BM595" s="4">
        <v>1.37E-2</v>
      </c>
      <c r="BQ595" s="4">
        <v>1046.3520000000001</v>
      </c>
      <c r="BR595" s="4">
        <v>0.26973599999999998</v>
      </c>
      <c r="BS595" s="4">
        <v>-5</v>
      </c>
      <c r="BT595" s="4">
        <v>1.091</v>
      </c>
      <c r="BU595" s="4">
        <v>6.5916730000000001</v>
      </c>
      <c r="BV595" s="4">
        <v>22.0382</v>
      </c>
    </row>
    <row r="596" spans="1:74" x14ac:dyDescent="0.25">
      <c r="A596" s="2">
        <v>42801</v>
      </c>
      <c r="B596" s="3">
        <v>0.65965090277777783</v>
      </c>
      <c r="C596" s="4">
        <v>11.518000000000001</v>
      </c>
      <c r="D596" s="4">
        <v>1E-3</v>
      </c>
      <c r="E596" s="4">
        <v>10</v>
      </c>
      <c r="F596" s="4">
        <v>364</v>
      </c>
      <c r="G596" s="4">
        <v>178.1</v>
      </c>
      <c r="H596" s="4">
        <v>0</v>
      </c>
      <c r="J596" s="4">
        <v>4.84</v>
      </c>
      <c r="K596" s="4">
        <v>0.91120000000000001</v>
      </c>
      <c r="L596" s="4">
        <v>10.4954</v>
      </c>
      <c r="M596" s="4">
        <v>8.9999999999999998E-4</v>
      </c>
      <c r="N596" s="4">
        <v>331.69839999999999</v>
      </c>
      <c r="O596" s="4">
        <v>162.24279999999999</v>
      </c>
      <c r="P596" s="4">
        <v>493.9</v>
      </c>
      <c r="Q596" s="4">
        <v>286.62580000000003</v>
      </c>
      <c r="R596" s="4">
        <v>140.19649999999999</v>
      </c>
      <c r="S596" s="4">
        <v>426.8</v>
      </c>
      <c r="T596" s="4">
        <v>0</v>
      </c>
      <c r="W596" s="4">
        <v>0</v>
      </c>
      <c r="X596" s="4">
        <v>4.4112999999999998</v>
      </c>
      <c r="Y596" s="4">
        <v>11.8</v>
      </c>
      <c r="Z596" s="4">
        <v>809</v>
      </c>
      <c r="AA596" s="4">
        <v>825</v>
      </c>
      <c r="AB596" s="4">
        <v>846</v>
      </c>
      <c r="AC596" s="4">
        <v>32</v>
      </c>
      <c r="AD596" s="4">
        <v>16.760000000000002</v>
      </c>
      <c r="AE596" s="4">
        <v>0.38</v>
      </c>
      <c r="AF596" s="4">
        <v>957</v>
      </c>
      <c r="AG596" s="4">
        <v>9</v>
      </c>
      <c r="AH596" s="4">
        <v>28</v>
      </c>
      <c r="AI596" s="4">
        <v>30</v>
      </c>
      <c r="AJ596" s="4">
        <v>190.2</v>
      </c>
      <c r="AK596" s="4">
        <v>190</v>
      </c>
      <c r="AL596" s="4">
        <v>3.8</v>
      </c>
      <c r="AM596" s="4">
        <v>195.4</v>
      </c>
      <c r="AN596" s="4" t="s">
        <v>155</v>
      </c>
      <c r="AO596" s="4">
        <v>2</v>
      </c>
      <c r="AP596" s="5">
        <v>0.86799768518518527</v>
      </c>
      <c r="AQ596" s="4">
        <v>47.159796</v>
      </c>
      <c r="AR596" s="4">
        <v>-88.484128999999996</v>
      </c>
      <c r="AS596" s="4">
        <v>309</v>
      </c>
      <c r="AT596" s="4">
        <v>26.9</v>
      </c>
      <c r="AU596" s="4">
        <v>12</v>
      </c>
      <c r="AV596" s="4">
        <v>9</v>
      </c>
      <c r="AW596" s="4" t="s">
        <v>413</v>
      </c>
      <c r="AX596" s="4">
        <v>1.1354</v>
      </c>
      <c r="AY596" s="4">
        <v>1.2584</v>
      </c>
      <c r="AZ596" s="4">
        <v>2.5583999999999998</v>
      </c>
      <c r="BA596" s="4">
        <v>13.836</v>
      </c>
      <c r="BB596" s="4">
        <v>18.46</v>
      </c>
      <c r="BC596" s="4">
        <v>1.33</v>
      </c>
      <c r="BD596" s="4">
        <v>9.7469999999999999</v>
      </c>
      <c r="BE596" s="4">
        <v>3088.712</v>
      </c>
      <c r="BF596" s="4">
        <v>0.17100000000000001</v>
      </c>
      <c r="BG596" s="4">
        <v>10.223000000000001</v>
      </c>
      <c r="BH596" s="4">
        <v>5</v>
      </c>
      <c r="BI596" s="4">
        <v>15.223000000000001</v>
      </c>
      <c r="BJ596" s="4">
        <v>8.8330000000000002</v>
      </c>
      <c r="BK596" s="4">
        <v>4.3209999999999997</v>
      </c>
      <c r="BL596" s="4">
        <v>13.154</v>
      </c>
      <c r="BM596" s="4">
        <v>0</v>
      </c>
      <c r="BQ596" s="4">
        <v>943.94500000000005</v>
      </c>
      <c r="BR596" s="4">
        <v>0.24421399999999999</v>
      </c>
      <c r="BS596" s="4">
        <v>-5</v>
      </c>
      <c r="BT596" s="4">
        <v>1.0894779999999999</v>
      </c>
      <c r="BU596" s="4">
        <v>5.9679799999999998</v>
      </c>
      <c r="BV596" s="4">
        <v>22.007456000000001</v>
      </c>
    </row>
    <row r="597" spans="1:74" x14ac:dyDescent="0.25">
      <c r="A597" s="2">
        <v>42801</v>
      </c>
      <c r="B597" s="3">
        <v>0.65966247685185186</v>
      </c>
      <c r="C597" s="4">
        <v>11.292999999999999</v>
      </c>
      <c r="D597" s="4">
        <v>1.4E-3</v>
      </c>
      <c r="E597" s="4">
        <v>13.567881</v>
      </c>
      <c r="F597" s="4">
        <v>362</v>
      </c>
      <c r="G597" s="4">
        <v>178.1</v>
      </c>
      <c r="H597" s="4">
        <v>4</v>
      </c>
      <c r="J597" s="4">
        <v>4.7</v>
      </c>
      <c r="K597" s="4">
        <v>0.91269999999999996</v>
      </c>
      <c r="L597" s="4">
        <v>10.306900000000001</v>
      </c>
      <c r="M597" s="4">
        <v>1.1999999999999999E-3</v>
      </c>
      <c r="N597" s="4">
        <v>330.399</v>
      </c>
      <c r="O597" s="4">
        <v>162.55260000000001</v>
      </c>
      <c r="P597" s="4">
        <v>493</v>
      </c>
      <c r="Q597" s="4">
        <v>285.77260000000001</v>
      </c>
      <c r="R597" s="4">
        <v>140.59700000000001</v>
      </c>
      <c r="S597" s="4">
        <v>426.4</v>
      </c>
      <c r="T597" s="4">
        <v>4</v>
      </c>
      <c r="W597" s="4">
        <v>0</v>
      </c>
      <c r="X597" s="4">
        <v>4.2922000000000002</v>
      </c>
      <c r="Y597" s="4">
        <v>11.9</v>
      </c>
      <c r="Z597" s="4">
        <v>809</v>
      </c>
      <c r="AA597" s="4">
        <v>825</v>
      </c>
      <c r="AB597" s="4">
        <v>847</v>
      </c>
      <c r="AC597" s="4">
        <v>32.799999999999997</v>
      </c>
      <c r="AD597" s="4">
        <v>17.16</v>
      </c>
      <c r="AE597" s="4">
        <v>0.39</v>
      </c>
      <c r="AF597" s="4">
        <v>957</v>
      </c>
      <c r="AG597" s="4">
        <v>9</v>
      </c>
      <c r="AH597" s="4">
        <v>28</v>
      </c>
      <c r="AI597" s="4">
        <v>30</v>
      </c>
      <c r="AJ597" s="4">
        <v>190</v>
      </c>
      <c r="AK597" s="4">
        <v>189.2</v>
      </c>
      <c r="AL597" s="4">
        <v>3.6</v>
      </c>
      <c r="AM597" s="4">
        <v>195.1</v>
      </c>
      <c r="AN597" s="4" t="s">
        <v>155</v>
      </c>
      <c r="AO597" s="4">
        <v>2</v>
      </c>
      <c r="AP597" s="5">
        <v>0.8680092592592592</v>
      </c>
      <c r="AQ597" s="4">
        <v>47.159914000000001</v>
      </c>
      <c r="AR597" s="4">
        <v>-88.484133999999997</v>
      </c>
      <c r="AS597" s="4">
        <v>309.10000000000002</v>
      </c>
      <c r="AT597" s="4">
        <v>27.5</v>
      </c>
      <c r="AU597" s="4">
        <v>12</v>
      </c>
      <c r="AV597" s="4">
        <v>9</v>
      </c>
      <c r="AW597" s="4" t="s">
        <v>413</v>
      </c>
      <c r="AX597" s="4">
        <v>1.2354000000000001</v>
      </c>
      <c r="AY597" s="4">
        <v>1.177</v>
      </c>
      <c r="AZ597" s="4">
        <v>2.4416000000000002</v>
      </c>
      <c r="BA597" s="4">
        <v>13.836</v>
      </c>
      <c r="BB597" s="4">
        <v>18.809999999999999</v>
      </c>
      <c r="BC597" s="4">
        <v>1.36</v>
      </c>
      <c r="BD597" s="4">
        <v>9.5649999999999995</v>
      </c>
      <c r="BE597" s="4">
        <v>3088.7020000000002</v>
      </c>
      <c r="BF597" s="4">
        <v>0.23599999999999999</v>
      </c>
      <c r="BG597" s="4">
        <v>10.369</v>
      </c>
      <c r="BH597" s="4">
        <v>5.101</v>
      </c>
      <c r="BI597" s="4">
        <v>15.47</v>
      </c>
      <c r="BJ597" s="4">
        <v>8.968</v>
      </c>
      <c r="BK597" s="4">
        <v>4.4119999999999999</v>
      </c>
      <c r="BL597" s="4">
        <v>13.38</v>
      </c>
      <c r="BM597" s="4">
        <v>3.8899999999999997E-2</v>
      </c>
      <c r="BQ597" s="4">
        <v>935.24300000000005</v>
      </c>
      <c r="BR597" s="4">
        <v>0.26463500000000001</v>
      </c>
      <c r="BS597" s="4">
        <v>-5</v>
      </c>
      <c r="BT597" s="4">
        <v>1.091283</v>
      </c>
      <c r="BU597" s="4">
        <v>6.4670180000000004</v>
      </c>
      <c r="BV597" s="4">
        <v>22.043917</v>
      </c>
    </row>
    <row r="598" spans="1:74" x14ac:dyDescent="0.25">
      <c r="A598" s="2">
        <v>42801</v>
      </c>
      <c r="B598" s="3">
        <v>0.6596740509259259</v>
      </c>
      <c r="C598" s="4">
        <v>10.006</v>
      </c>
      <c r="D598" s="4">
        <v>1.8E-3</v>
      </c>
      <c r="E598" s="4">
        <v>18.138563999999999</v>
      </c>
      <c r="F598" s="4">
        <v>362</v>
      </c>
      <c r="G598" s="4">
        <v>174.1</v>
      </c>
      <c r="H598" s="4">
        <v>-0.3</v>
      </c>
      <c r="J598" s="4">
        <v>4.75</v>
      </c>
      <c r="K598" s="4">
        <v>0.9224</v>
      </c>
      <c r="L598" s="4">
        <v>9.2289999999999992</v>
      </c>
      <c r="M598" s="4">
        <v>1.6999999999999999E-3</v>
      </c>
      <c r="N598" s="4">
        <v>333.86290000000002</v>
      </c>
      <c r="O598" s="4">
        <v>160.541</v>
      </c>
      <c r="P598" s="4">
        <v>494.4</v>
      </c>
      <c r="Q598" s="4">
        <v>288.8535</v>
      </c>
      <c r="R598" s="4">
        <v>138.89779999999999</v>
      </c>
      <c r="S598" s="4">
        <v>427.8</v>
      </c>
      <c r="T598" s="4">
        <v>0</v>
      </c>
      <c r="W598" s="4">
        <v>0</v>
      </c>
      <c r="X598" s="4">
        <v>4.3825000000000003</v>
      </c>
      <c r="Y598" s="4">
        <v>11.8</v>
      </c>
      <c r="Z598" s="4">
        <v>809</v>
      </c>
      <c r="AA598" s="4">
        <v>826</v>
      </c>
      <c r="AB598" s="4">
        <v>846</v>
      </c>
      <c r="AC598" s="4">
        <v>33</v>
      </c>
      <c r="AD598" s="4">
        <v>17.29</v>
      </c>
      <c r="AE598" s="4">
        <v>0.4</v>
      </c>
      <c r="AF598" s="4">
        <v>957</v>
      </c>
      <c r="AG598" s="4">
        <v>9</v>
      </c>
      <c r="AH598" s="4">
        <v>28</v>
      </c>
      <c r="AI598" s="4">
        <v>30</v>
      </c>
      <c r="AJ598" s="4">
        <v>190</v>
      </c>
      <c r="AK598" s="4">
        <v>189</v>
      </c>
      <c r="AL598" s="4">
        <v>3.7</v>
      </c>
      <c r="AM598" s="4">
        <v>195.3</v>
      </c>
      <c r="AN598" s="4" t="s">
        <v>155</v>
      </c>
      <c r="AO598" s="4">
        <v>2</v>
      </c>
      <c r="AP598" s="5">
        <v>0.86802083333333335</v>
      </c>
      <c r="AQ598" s="4">
        <v>47.160029999999999</v>
      </c>
      <c r="AR598" s="4">
        <v>-88.484139999999996</v>
      </c>
      <c r="AS598" s="4">
        <v>309.3</v>
      </c>
      <c r="AT598" s="4">
        <v>27.9</v>
      </c>
      <c r="AU598" s="4">
        <v>12</v>
      </c>
      <c r="AV598" s="4">
        <v>8</v>
      </c>
      <c r="AW598" s="4" t="s">
        <v>417</v>
      </c>
      <c r="AX598" s="4">
        <v>1.3</v>
      </c>
      <c r="AY598" s="4">
        <v>1.5</v>
      </c>
      <c r="AZ598" s="4">
        <v>2.7</v>
      </c>
      <c r="BA598" s="4">
        <v>13.836</v>
      </c>
      <c r="BB598" s="4">
        <v>21.12</v>
      </c>
      <c r="BC598" s="4">
        <v>1.53</v>
      </c>
      <c r="BD598" s="4">
        <v>8.4149999999999991</v>
      </c>
      <c r="BE598" s="4">
        <v>3090.0329999999999</v>
      </c>
      <c r="BF598" s="4">
        <v>0.35699999999999998</v>
      </c>
      <c r="BG598" s="4">
        <v>11.706</v>
      </c>
      <c r="BH598" s="4">
        <v>5.6289999999999996</v>
      </c>
      <c r="BI598" s="4">
        <v>17.335000000000001</v>
      </c>
      <c r="BJ598" s="4">
        <v>10.128</v>
      </c>
      <c r="BK598" s="4">
        <v>4.87</v>
      </c>
      <c r="BL598" s="4">
        <v>14.997999999999999</v>
      </c>
      <c r="BM598" s="4">
        <v>0</v>
      </c>
      <c r="BQ598" s="4">
        <v>1066.9100000000001</v>
      </c>
      <c r="BR598" s="4">
        <v>0.26310699999999998</v>
      </c>
      <c r="BS598" s="4">
        <v>-5</v>
      </c>
      <c r="BT598" s="4">
        <v>1.088956</v>
      </c>
      <c r="BU598" s="4">
        <v>6.4296769999999999</v>
      </c>
      <c r="BV598" s="4">
        <v>21.996911000000001</v>
      </c>
    </row>
    <row r="599" spans="1:74" x14ac:dyDescent="0.25">
      <c r="A599" s="2">
        <v>42801</v>
      </c>
      <c r="B599" s="3">
        <v>0.65968562499999994</v>
      </c>
      <c r="C599" s="4">
        <v>9.1310000000000002</v>
      </c>
      <c r="D599" s="4">
        <v>8.9999999999999998E-4</v>
      </c>
      <c r="E599" s="4">
        <v>9.3941839999999992</v>
      </c>
      <c r="F599" s="4">
        <v>370.7</v>
      </c>
      <c r="G599" s="4">
        <v>185.3</v>
      </c>
      <c r="H599" s="4">
        <v>1.6</v>
      </c>
      <c r="J599" s="4">
        <v>5.54</v>
      </c>
      <c r="K599" s="4">
        <v>0.92910000000000004</v>
      </c>
      <c r="L599" s="4">
        <v>8.4840999999999998</v>
      </c>
      <c r="M599" s="4">
        <v>8.9999999999999998E-4</v>
      </c>
      <c r="N599" s="4">
        <v>344.4255</v>
      </c>
      <c r="O599" s="4">
        <v>172.20769999999999</v>
      </c>
      <c r="P599" s="4">
        <v>516.6</v>
      </c>
      <c r="Q599" s="4">
        <v>297.99209999999999</v>
      </c>
      <c r="R599" s="4">
        <v>148.99170000000001</v>
      </c>
      <c r="S599" s="4">
        <v>447</v>
      </c>
      <c r="T599" s="4">
        <v>1.5613999999999999</v>
      </c>
      <c r="W599" s="4">
        <v>0</v>
      </c>
      <c r="X599" s="4">
        <v>5.1513999999999998</v>
      </c>
      <c r="Y599" s="4">
        <v>11.9</v>
      </c>
      <c r="Z599" s="4">
        <v>808</v>
      </c>
      <c r="AA599" s="4">
        <v>825</v>
      </c>
      <c r="AB599" s="4">
        <v>845</v>
      </c>
      <c r="AC599" s="4">
        <v>33</v>
      </c>
      <c r="AD599" s="4">
        <v>17.29</v>
      </c>
      <c r="AE599" s="4">
        <v>0.4</v>
      </c>
      <c r="AF599" s="4">
        <v>957</v>
      </c>
      <c r="AG599" s="4">
        <v>9</v>
      </c>
      <c r="AH599" s="4">
        <v>28</v>
      </c>
      <c r="AI599" s="4">
        <v>30</v>
      </c>
      <c r="AJ599" s="4">
        <v>190</v>
      </c>
      <c r="AK599" s="4">
        <v>189</v>
      </c>
      <c r="AL599" s="4">
        <v>3.8</v>
      </c>
      <c r="AM599" s="4">
        <v>195.7</v>
      </c>
      <c r="AN599" s="4" t="s">
        <v>155</v>
      </c>
      <c r="AO599" s="4">
        <v>2</v>
      </c>
      <c r="AP599" s="5">
        <v>0.86803240740740739</v>
      </c>
      <c r="AQ599" s="4">
        <v>47.160159</v>
      </c>
      <c r="AR599" s="4">
        <v>-88.484138000000002</v>
      </c>
      <c r="AS599" s="4">
        <v>309.5</v>
      </c>
      <c r="AT599" s="4">
        <v>29.1</v>
      </c>
      <c r="AU599" s="4">
        <v>12</v>
      </c>
      <c r="AV599" s="4">
        <v>8</v>
      </c>
      <c r="AW599" s="4" t="s">
        <v>417</v>
      </c>
      <c r="AX599" s="4">
        <v>1.3</v>
      </c>
      <c r="AY599" s="4">
        <v>1.5</v>
      </c>
      <c r="AZ599" s="4">
        <v>2.7</v>
      </c>
      <c r="BA599" s="4">
        <v>13.836</v>
      </c>
      <c r="BB599" s="4">
        <v>23.06</v>
      </c>
      <c r="BC599" s="4">
        <v>1.67</v>
      </c>
      <c r="BD599" s="4">
        <v>7.6269999999999998</v>
      </c>
      <c r="BE599" s="4">
        <v>3091.3960000000002</v>
      </c>
      <c r="BF599" s="4">
        <v>0.20200000000000001</v>
      </c>
      <c r="BG599" s="4">
        <v>13.143000000000001</v>
      </c>
      <c r="BH599" s="4">
        <v>6.5709999999999997</v>
      </c>
      <c r="BI599" s="4">
        <v>19.713999999999999</v>
      </c>
      <c r="BJ599" s="4">
        <v>11.371</v>
      </c>
      <c r="BK599" s="4">
        <v>5.6849999999999996</v>
      </c>
      <c r="BL599" s="4">
        <v>17.056000000000001</v>
      </c>
      <c r="BM599" s="4">
        <v>1.8499999999999999E-2</v>
      </c>
      <c r="BQ599" s="4">
        <v>1364.8140000000001</v>
      </c>
      <c r="BR599" s="4">
        <v>0.20977399999999999</v>
      </c>
      <c r="BS599" s="4">
        <v>-5</v>
      </c>
      <c r="BT599" s="4">
        <v>1.0880000000000001</v>
      </c>
      <c r="BU599" s="4">
        <v>5.1263519999999998</v>
      </c>
      <c r="BV599" s="4">
        <v>21.977599999999999</v>
      </c>
    </row>
    <row r="600" spans="1:74" x14ac:dyDescent="0.25">
      <c r="A600" s="2">
        <v>42801</v>
      </c>
      <c r="B600" s="3">
        <v>0.65969719907407409</v>
      </c>
      <c r="C600" s="4">
        <v>7.9219999999999997</v>
      </c>
      <c r="D600" s="4">
        <v>-1.5E-3</v>
      </c>
      <c r="E600" s="4">
        <v>-14.838449000000001</v>
      </c>
      <c r="F600" s="4">
        <v>380.5</v>
      </c>
      <c r="G600" s="4">
        <v>210.5</v>
      </c>
      <c r="H600" s="4">
        <v>2.4</v>
      </c>
      <c r="J600" s="4">
        <v>7.11</v>
      </c>
      <c r="K600" s="4">
        <v>0.93859999999999999</v>
      </c>
      <c r="L600" s="4">
        <v>7.4360999999999997</v>
      </c>
      <c r="M600" s="4">
        <v>0</v>
      </c>
      <c r="N600" s="4">
        <v>357.12689999999998</v>
      </c>
      <c r="O600" s="4">
        <v>197.61859999999999</v>
      </c>
      <c r="P600" s="4">
        <v>554.70000000000005</v>
      </c>
      <c r="Q600" s="4">
        <v>308.9812</v>
      </c>
      <c r="R600" s="4">
        <v>170.9768</v>
      </c>
      <c r="S600" s="4">
        <v>480</v>
      </c>
      <c r="T600" s="4">
        <v>2.4474999999999998</v>
      </c>
      <c r="W600" s="4">
        <v>0</v>
      </c>
      <c r="X600" s="4">
        <v>6.6760999999999999</v>
      </c>
      <c r="Y600" s="4">
        <v>11.9</v>
      </c>
      <c r="Z600" s="4">
        <v>807</v>
      </c>
      <c r="AA600" s="4">
        <v>824</v>
      </c>
      <c r="AB600" s="4">
        <v>844</v>
      </c>
      <c r="AC600" s="4">
        <v>33</v>
      </c>
      <c r="AD600" s="4">
        <v>17.29</v>
      </c>
      <c r="AE600" s="4">
        <v>0.4</v>
      </c>
      <c r="AF600" s="4">
        <v>957</v>
      </c>
      <c r="AG600" s="4">
        <v>9</v>
      </c>
      <c r="AH600" s="4">
        <v>27.239000000000001</v>
      </c>
      <c r="AI600" s="4">
        <v>30</v>
      </c>
      <c r="AJ600" s="4">
        <v>190</v>
      </c>
      <c r="AK600" s="4">
        <v>189</v>
      </c>
      <c r="AL600" s="4">
        <v>3.9</v>
      </c>
      <c r="AM600" s="4">
        <v>195.9</v>
      </c>
      <c r="AN600" s="4" t="s">
        <v>155</v>
      </c>
      <c r="AO600" s="4">
        <v>2</v>
      </c>
      <c r="AP600" s="5">
        <v>0.86804398148148154</v>
      </c>
      <c r="AQ600" s="4">
        <v>47.160286999999997</v>
      </c>
      <c r="AR600" s="4">
        <v>-88.484123999999994</v>
      </c>
      <c r="AS600" s="4">
        <v>309.7</v>
      </c>
      <c r="AT600" s="4">
        <v>30</v>
      </c>
      <c r="AU600" s="4">
        <v>12</v>
      </c>
      <c r="AV600" s="4">
        <v>7</v>
      </c>
      <c r="AW600" s="4" t="s">
        <v>406</v>
      </c>
      <c r="AX600" s="4">
        <v>1.3</v>
      </c>
      <c r="AY600" s="4">
        <v>1.5354000000000001</v>
      </c>
      <c r="AZ600" s="4">
        <v>2.7</v>
      </c>
      <c r="BA600" s="4">
        <v>13.836</v>
      </c>
      <c r="BB600" s="4">
        <v>26.45</v>
      </c>
      <c r="BC600" s="4">
        <v>1.91</v>
      </c>
      <c r="BD600" s="4">
        <v>6.5410000000000004</v>
      </c>
      <c r="BE600" s="4">
        <v>3093.7269999999999</v>
      </c>
      <c r="BF600" s="4">
        <v>0</v>
      </c>
      <c r="BG600" s="4">
        <v>15.558999999999999</v>
      </c>
      <c r="BH600" s="4">
        <v>8.61</v>
      </c>
      <c r="BI600" s="4">
        <v>24.169</v>
      </c>
      <c r="BJ600" s="4">
        <v>13.462</v>
      </c>
      <c r="BK600" s="4">
        <v>7.4489999999999998</v>
      </c>
      <c r="BL600" s="4">
        <v>20.911000000000001</v>
      </c>
      <c r="BM600" s="4">
        <v>3.3099999999999997E-2</v>
      </c>
      <c r="BQ600" s="4">
        <v>2019.577</v>
      </c>
      <c r="BR600" s="4">
        <v>0.16888700000000001</v>
      </c>
      <c r="BS600" s="4">
        <v>-5</v>
      </c>
      <c r="BT600" s="4">
        <v>1.0880000000000001</v>
      </c>
      <c r="BU600" s="4">
        <v>4.1271760000000004</v>
      </c>
      <c r="BV600" s="4">
        <v>21.977599999999999</v>
      </c>
    </row>
    <row r="601" spans="1:74" x14ac:dyDescent="0.25">
      <c r="A601" s="2">
        <v>42801</v>
      </c>
      <c r="B601" s="3">
        <v>0.65970877314814813</v>
      </c>
      <c r="C601" s="4">
        <v>7.2489999999999997</v>
      </c>
      <c r="D601" s="4">
        <v>5.4999999999999997E-3</v>
      </c>
      <c r="E601" s="4">
        <v>54.56503</v>
      </c>
      <c r="F601" s="4">
        <v>382.3</v>
      </c>
      <c r="G601" s="4">
        <v>210.9</v>
      </c>
      <c r="H601" s="4">
        <v>0</v>
      </c>
      <c r="J601" s="4">
        <v>8.44</v>
      </c>
      <c r="K601" s="4">
        <v>0.94379999999999997</v>
      </c>
      <c r="L601" s="4">
        <v>6.8422000000000001</v>
      </c>
      <c r="M601" s="4">
        <v>5.1999999999999998E-3</v>
      </c>
      <c r="N601" s="4">
        <v>360.82780000000002</v>
      </c>
      <c r="O601" s="4">
        <v>199.05459999999999</v>
      </c>
      <c r="P601" s="4">
        <v>559.9</v>
      </c>
      <c r="Q601" s="4">
        <v>312.18310000000002</v>
      </c>
      <c r="R601" s="4">
        <v>172.2193</v>
      </c>
      <c r="S601" s="4">
        <v>484.4</v>
      </c>
      <c r="T601" s="4">
        <v>0</v>
      </c>
      <c r="W601" s="4">
        <v>0</v>
      </c>
      <c r="X601" s="4">
        <v>7.9649000000000001</v>
      </c>
      <c r="Y601" s="4">
        <v>11.8</v>
      </c>
      <c r="Z601" s="4">
        <v>807</v>
      </c>
      <c r="AA601" s="4">
        <v>823</v>
      </c>
      <c r="AB601" s="4">
        <v>843</v>
      </c>
      <c r="AC601" s="4">
        <v>33</v>
      </c>
      <c r="AD601" s="4">
        <v>17.29</v>
      </c>
      <c r="AE601" s="4">
        <v>0.4</v>
      </c>
      <c r="AF601" s="4">
        <v>957</v>
      </c>
      <c r="AG601" s="4">
        <v>9</v>
      </c>
      <c r="AH601" s="4">
        <v>27</v>
      </c>
      <c r="AI601" s="4">
        <v>30</v>
      </c>
      <c r="AJ601" s="4">
        <v>190</v>
      </c>
      <c r="AK601" s="4">
        <v>189</v>
      </c>
      <c r="AL601" s="4">
        <v>3.7</v>
      </c>
      <c r="AM601" s="4">
        <v>195.6</v>
      </c>
      <c r="AN601" s="4" t="s">
        <v>155</v>
      </c>
      <c r="AO601" s="4">
        <v>2</v>
      </c>
      <c r="AP601" s="5">
        <v>0.86805555555555547</v>
      </c>
      <c r="AQ601" s="4">
        <v>47.160412000000001</v>
      </c>
      <c r="AR601" s="4">
        <v>-88.484110999999999</v>
      </c>
      <c r="AS601" s="4">
        <v>309.89999999999998</v>
      </c>
      <c r="AT601" s="4">
        <v>30.5</v>
      </c>
      <c r="AU601" s="4">
        <v>12</v>
      </c>
      <c r="AV601" s="4">
        <v>7</v>
      </c>
      <c r="AW601" s="4" t="s">
        <v>406</v>
      </c>
      <c r="AX601" s="4">
        <v>1.3</v>
      </c>
      <c r="AY601" s="4">
        <v>1.6708000000000001</v>
      </c>
      <c r="AZ601" s="4">
        <v>2.7707999999999999</v>
      </c>
      <c r="BA601" s="4">
        <v>13.836</v>
      </c>
      <c r="BB601" s="4">
        <v>28.8</v>
      </c>
      <c r="BC601" s="4">
        <v>2.08</v>
      </c>
      <c r="BD601" s="4">
        <v>5.9509999999999996</v>
      </c>
      <c r="BE601" s="4">
        <v>3092.9349999999999</v>
      </c>
      <c r="BF601" s="4">
        <v>1.482</v>
      </c>
      <c r="BG601" s="4">
        <v>17.081</v>
      </c>
      <c r="BH601" s="4">
        <v>9.423</v>
      </c>
      <c r="BI601" s="4">
        <v>26.504000000000001</v>
      </c>
      <c r="BJ601" s="4">
        <v>14.778</v>
      </c>
      <c r="BK601" s="4">
        <v>8.1519999999999992</v>
      </c>
      <c r="BL601" s="4">
        <v>22.931000000000001</v>
      </c>
      <c r="BM601" s="4">
        <v>0</v>
      </c>
      <c r="BQ601" s="4">
        <v>2617.895</v>
      </c>
      <c r="BR601" s="4">
        <v>0.12146800000000001</v>
      </c>
      <c r="BS601" s="4">
        <v>-5</v>
      </c>
      <c r="BT601" s="4">
        <v>1.0864799999999999</v>
      </c>
      <c r="BU601" s="4">
        <v>2.9683630000000001</v>
      </c>
      <c r="BV601" s="4">
        <v>21.946885999999999</v>
      </c>
    </row>
    <row r="602" spans="1:74" x14ac:dyDescent="0.25">
      <c r="A602" s="2">
        <v>42801</v>
      </c>
      <c r="B602" s="3">
        <v>0.65972034722222228</v>
      </c>
      <c r="C602" s="4">
        <v>7.7679999999999998</v>
      </c>
      <c r="D602" s="4">
        <v>6.8999999999999999E-3</v>
      </c>
      <c r="E602" s="4">
        <v>69.133332999999993</v>
      </c>
      <c r="F602" s="4">
        <v>382</v>
      </c>
      <c r="G602" s="4">
        <v>214.2</v>
      </c>
      <c r="H602" s="4">
        <v>3.3</v>
      </c>
      <c r="J602" s="4">
        <v>10.01</v>
      </c>
      <c r="K602" s="4">
        <v>0.93959999999999999</v>
      </c>
      <c r="L602" s="4">
        <v>7.2987000000000002</v>
      </c>
      <c r="M602" s="4">
        <v>6.4999999999999997E-3</v>
      </c>
      <c r="N602" s="4">
        <v>358.91230000000002</v>
      </c>
      <c r="O602" s="4">
        <v>201.24639999999999</v>
      </c>
      <c r="P602" s="4">
        <v>560.20000000000005</v>
      </c>
      <c r="Q602" s="4">
        <v>310.81639999999999</v>
      </c>
      <c r="R602" s="4">
        <v>174.27850000000001</v>
      </c>
      <c r="S602" s="4">
        <v>485.1</v>
      </c>
      <c r="T602" s="4">
        <v>3.2797999999999998</v>
      </c>
      <c r="W602" s="4">
        <v>0</v>
      </c>
      <c r="X602" s="4">
        <v>9.4025999999999996</v>
      </c>
      <c r="Y602" s="4">
        <v>11.9</v>
      </c>
      <c r="Z602" s="4">
        <v>806</v>
      </c>
      <c r="AA602" s="4">
        <v>823</v>
      </c>
      <c r="AB602" s="4">
        <v>843</v>
      </c>
      <c r="AC602" s="4">
        <v>33.799999999999997</v>
      </c>
      <c r="AD602" s="4">
        <v>17.690000000000001</v>
      </c>
      <c r="AE602" s="4">
        <v>0.41</v>
      </c>
      <c r="AF602" s="4">
        <v>957</v>
      </c>
      <c r="AG602" s="4">
        <v>9</v>
      </c>
      <c r="AH602" s="4">
        <v>27.760760999999999</v>
      </c>
      <c r="AI602" s="4">
        <v>30</v>
      </c>
      <c r="AJ602" s="4">
        <v>190</v>
      </c>
      <c r="AK602" s="4">
        <v>189</v>
      </c>
      <c r="AL602" s="4">
        <v>3.7</v>
      </c>
      <c r="AM602" s="4">
        <v>195.2</v>
      </c>
      <c r="AN602" s="4" t="s">
        <v>155</v>
      </c>
      <c r="AO602" s="4">
        <v>2</v>
      </c>
      <c r="AP602" s="5">
        <v>0.86806712962962962</v>
      </c>
      <c r="AQ602" s="4">
        <v>47.160532000000003</v>
      </c>
      <c r="AR602" s="4">
        <v>-88.484082000000001</v>
      </c>
      <c r="AS602" s="4">
        <v>310.10000000000002</v>
      </c>
      <c r="AT602" s="4">
        <v>29.3</v>
      </c>
      <c r="AU602" s="4">
        <v>12</v>
      </c>
      <c r="AV602" s="4">
        <v>7</v>
      </c>
      <c r="AW602" s="4" t="s">
        <v>406</v>
      </c>
      <c r="AX602" s="4">
        <v>1.3</v>
      </c>
      <c r="AY602" s="4">
        <v>1.8353999999999999</v>
      </c>
      <c r="AZ602" s="4">
        <v>2.8645999999999998</v>
      </c>
      <c r="BA602" s="4">
        <v>13.836</v>
      </c>
      <c r="BB602" s="4">
        <v>26.93</v>
      </c>
      <c r="BC602" s="4">
        <v>1.95</v>
      </c>
      <c r="BD602" s="4">
        <v>6.4279999999999999</v>
      </c>
      <c r="BE602" s="4">
        <v>3091.2359999999999</v>
      </c>
      <c r="BF602" s="4">
        <v>1.7509999999999999</v>
      </c>
      <c r="BG602" s="4">
        <v>15.919</v>
      </c>
      <c r="BH602" s="4">
        <v>8.9260000000000002</v>
      </c>
      <c r="BI602" s="4">
        <v>24.844999999999999</v>
      </c>
      <c r="BJ602" s="4">
        <v>13.786</v>
      </c>
      <c r="BK602" s="4">
        <v>7.73</v>
      </c>
      <c r="BL602" s="4">
        <v>21.515000000000001</v>
      </c>
      <c r="BM602" s="4">
        <v>4.5100000000000001E-2</v>
      </c>
      <c r="BQ602" s="4">
        <v>2895.5650000000001</v>
      </c>
      <c r="BR602" s="4">
        <v>0.120411</v>
      </c>
      <c r="BS602" s="4">
        <v>-5</v>
      </c>
      <c r="BT602" s="4">
        <v>1.0875220000000001</v>
      </c>
      <c r="BU602" s="4">
        <v>2.9425539999999999</v>
      </c>
      <c r="BV602" s="4">
        <v>21.967935000000001</v>
      </c>
    </row>
    <row r="603" spans="1:74" x14ac:dyDescent="0.25">
      <c r="A603" s="2">
        <v>42801</v>
      </c>
      <c r="B603" s="3">
        <v>0.65973192129629632</v>
      </c>
      <c r="C603" s="4">
        <v>8.0269999999999992</v>
      </c>
      <c r="D603" s="4">
        <v>4.5999999999999999E-3</v>
      </c>
      <c r="E603" s="4">
        <v>46.438127000000001</v>
      </c>
      <c r="F603" s="4">
        <v>385.3</v>
      </c>
      <c r="G603" s="4">
        <v>220.8</v>
      </c>
      <c r="H603" s="4">
        <v>1</v>
      </c>
      <c r="J603" s="4">
        <v>10.199999999999999</v>
      </c>
      <c r="K603" s="4">
        <v>0.9375</v>
      </c>
      <c r="L603" s="4">
        <v>7.5254000000000003</v>
      </c>
      <c r="M603" s="4">
        <v>4.4000000000000003E-3</v>
      </c>
      <c r="N603" s="4">
        <v>361.23790000000002</v>
      </c>
      <c r="O603" s="4">
        <v>206.98699999999999</v>
      </c>
      <c r="P603" s="4">
        <v>568.20000000000005</v>
      </c>
      <c r="Q603" s="4">
        <v>312.92250000000001</v>
      </c>
      <c r="R603" s="4">
        <v>179.30260000000001</v>
      </c>
      <c r="S603" s="4">
        <v>492.2</v>
      </c>
      <c r="T603" s="4">
        <v>1.0358000000000001</v>
      </c>
      <c r="W603" s="4">
        <v>0</v>
      </c>
      <c r="X603" s="4">
        <v>9.5648</v>
      </c>
      <c r="Y603" s="4">
        <v>11.8</v>
      </c>
      <c r="Z603" s="4">
        <v>807</v>
      </c>
      <c r="AA603" s="4">
        <v>824</v>
      </c>
      <c r="AB603" s="4">
        <v>844</v>
      </c>
      <c r="AC603" s="4">
        <v>34</v>
      </c>
      <c r="AD603" s="4">
        <v>17.809999999999999</v>
      </c>
      <c r="AE603" s="4">
        <v>0.41</v>
      </c>
      <c r="AF603" s="4">
        <v>957</v>
      </c>
      <c r="AG603" s="4">
        <v>9</v>
      </c>
      <c r="AH603" s="4">
        <v>28</v>
      </c>
      <c r="AI603" s="4">
        <v>30</v>
      </c>
      <c r="AJ603" s="4">
        <v>190</v>
      </c>
      <c r="AK603" s="4">
        <v>189</v>
      </c>
      <c r="AL603" s="4">
        <v>3.5</v>
      </c>
      <c r="AM603" s="4">
        <v>195.1</v>
      </c>
      <c r="AN603" s="4" t="s">
        <v>155</v>
      </c>
      <c r="AO603" s="4">
        <v>2</v>
      </c>
      <c r="AP603" s="5">
        <v>0.86807870370370377</v>
      </c>
      <c r="AQ603" s="4">
        <v>47.160643</v>
      </c>
      <c r="AR603" s="4">
        <v>-88.484037999999998</v>
      </c>
      <c r="AS603" s="4">
        <v>310.3</v>
      </c>
      <c r="AT603" s="4">
        <v>27.3</v>
      </c>
      <c r="AU603" s="4">
        <v>12</v>
      </c>
      <c r="AV603" s="4">
        <v>7</v>
      </c>
      <c r="AW603" s="4" t="s">
        <v>406</v>
      </c>
      <c r="AX603" s="4">
        <v>1.2292000000000001</v>
      </c>
      <c r="AY603" s="4">
        <v>1.9</v>
      </c>
      <c r="AZ603" s="4">
        <v>2.7646000000000002</v>
      </c>
      <c r="BA603" s="4">
        <v>13.836</v>
      </c>
      <c r="BB603" s="4">
        <v>26.1</v>
      </c>
      <c r="BC603" s="4">
        <v>1.89</v>
      </c>
      <c r="BD603" s="4">
        <v>6.6680000000000001</v>
      </c>
      <c r="BE603" s="4">
        <v>3091.7890000000002</v>
      </c>
      <c r="BF603" s="4">
        <v>1.1379999999999999</v>
      </c>
      <c r="BG603" s="4">
        <v>15.542</v>
      </c>
      <c r="BH603" s="4">
        <v>8.9060000000000006</v>
      </c>
      <c r="BI603" s="4">
        <v>24.448</v>
      </c>
      <c r="BJ603" s="4">
        <v>13.462999999999999</v>
      </c>
      <c r="BK603" s="4">
        <v>7.7140000000000004</v>
      </c>
      <c r="BL603" s="4">
        <v>21.178000000000001</v>
      </c>
      <c r="BM603" s="4">
        <v>1.38E-2</v>
      </c>
      <c r="BQ603" s="4">
        <v>2857.2910000000002</v>
      </c>
      <c r="BR603" s="4">
        <v>0.14530799999999999</v>
      </c>
      <c r="BS603" s="4">
        <v>-5</v>
      </c>
      <c r="BT603" s="4">
        <v>1.085717</v>
      </c>
      <c r="BU603" s="4">
        <v>3.550964</v>
      </c>
      <c r="BV603" s="4">
        <v>21.931483</v>
      </c>
    </row>
    <row r="604" spans="1:74" x14ac:dyDescent="0.25">
      <c r="A604" s="2">
        <v>42801</v>
      </c>
      <c r="B604" s="3">
        <v>0.65974349537037036</v>
      </c>
      <c r="C604" s="4">
        <v>8.4749999999999996</v>
      </c>
      <c r="D604" s="4">
        <v>3.3999999999999998E-3</v>
      </c>
      <c r="E604" s="4">
        <v>34.278607000000001</v>
      </c>
      <c r="F604" s="4">
        <v>392.4</v>
      </c>
      <c r="G604" s="4">
        <v>220.9</v>
      </c>
      <c r="H604" s="4">
        <v>-0.6</v>
      </c>
      <c r="J604" s="4">
        <v>9.75</v>
      </c>
      <c r="K604" s="4">
        <v>0.93400000000000005</v>
      </c>
      <c r="L604" s="4">
        <v>7.9154999999999998</v>
      </c>
      <c r="M604" s="4">
        <v>3.2000000000000002E-3</v>
      </c>
      <c r="N604" s="4">
        <v>366.48050000000001</v>
      </c>
      <c r="O604" s="4">
        <v>206.315</v>
      </c>
      <c r="P604" s="4">
        <v>572.79999999999995</v>
      </c>
      <c r="Q604" s="4">
        <v>317.46379999999999</v>
      </c>
      <c r="R604" s="4">
        <v>178.72040000000001</v>
      </c>
      <c r="S604" s="4">
        <v>496.2</v>
      </c>
      <c r="T604" s="4">
        <v>0</v>
      </c>
      <c r="W604" s="4">
        <v>0</v>
      </c>
      <c r="X604" s="4">
        <v>9.1042000000000005</v>
      </c>
      <c r="Y604" s="4">
        <v>11.8</v>
      </c>
      <c r="Z604" s="4">
        <v>808</v>
      </c>
      <c r="AA604" s="4">
        <v>824</v>
      </c>
      <c r="AB604" s="4">
        <v>844</v>
      </c>
      <c r="AC604" s="4">
        <v>34</v>
      </c>
      <c r="AD604" s="4">
        <v>17.809999999999999</v>
      </c>
      <c r="AE604" s="4">
        <v>0.41</v>
      </c>
      <c r="AF604" s="4">
        <v>957</v>
      </c>
      <c r="AG604" s="4">
        <v>9</v>
      </c>
      <c r="AH604" s="4">
        <v>27.239000000000001</v>
      </c>
      <c r="AI604" s="4">
        <v>30</v>
      </c>
      <c r="AJ604" s="4">
        <v>190</v>
      </c>
      <c r="AK604" s="4">
        <v>189</v>
      </c>
      <c r="AL604" s="4">
        <v>3.5</v>
      </c>
      <c r="AM604" s="4">
        <v>195.5</v>
      </c>
      <c r="AN604" s="4" t="s">
        <v>155</v>
      </c>
      <c r="AO604" s="4">
        <v>2</v>
      </c>
      <c r="AP604" s="5">
        <v>0.86809027777777781</v>
      </c>
      <c r="AQ604" s="4">
        <v>47.160747999999998</v>
      </c>
      <c r="AR604" s="4">
        <v>-88.483994999999993</v>
      </c>
      <c r="AS604" s="4">
        <v>310.5</v>
      </c>
      <c r="AT604" s="4">
        <v>26.9</v>
      </c>
      <c r="AU604" s="4">
        <v>12</v>
      </c>
      <c r="AV604" s="4">
        <v>7</v>
      </c>
      <c r="AW604" s="4" t="s">
        <v>406</v>
      </c>
      <c r="AX604" s="4">
        <v>1.1708000000000001</v>
      </c>
      <c r="AY604" s="4">
        <v>2.077</v>
      </c>
      <c r="AZ604" s="4">
        <v>2.8769999999999998</v>
      </c>
      <c r="BA604" s="4">
        <v>13.836</v>
      </c>
      <c r="BB604" s="4">
        <v>24.77</v>
      </c>
      <c r="BC604" s="4">
        <v>1.79</v>
      </c>
      <c r="BD604" s="4">
        <v>7.069</v>
      </c>
      <c r="BE604" s="4">
        <v>3091.5619999999999</v>
      </c>
      <c r="BF604" s="4">
        <v>0.79600000000000004</v>
      </c>
      <c r="BG604" s="4">
        <v>14.99</v>
      </c>
      <c r="BH604" s="4">
        <v>8.4390000000000001</v>
      </c>
      <c r="BI604" s="4">
        <v>23.428000000000001</v>
      </c>
      <c r="BJ604" s="4">
        <v>12.984999999999999</v>
      </c>
      <c r="BK604" s="4">
        <v>7.31</v>
      </c>
      <c r="BL604" s="4">
        <v>20.295000000000002</v>
      </c>
      <c r="BM604" s="4">
        <v>0</v>
      </c>
      <c r="BQ604" s="4">
        <v>2585.491</v>
      </c>
      <c r="BR604" s="4">
        <v>0.154283</v>
      </c>
      <c r="BS604" s="4">
        <v>-5</v>
      </c>
      <c r="BT604" s="4">
        <v>1.084239</v>
      </c>
      <c r="BU604" s="4">
        <v>3.7702900000000001</v>
      </c>
      <c r="BV604" s="4">
        <v>21.901627999999999</v>
      </c>
    </row>
    <row r="605" spans="1:74" x14ac:dyDescent="0.25">
      <c r="A605" s="2">
        <v>42801</v>
      </c>
      <c r="B605" s="3">
        <v>0.6597550694444444</v>
      </c>
      <c r="C605" s="4">
        <v>8.4960000000000004</v>
      </c>
      <c r="D605" s="4">
        <v>1.1000000000000001E-3</v>
      </c>
      <c r="E605" s="4">
        <v>10.776699000000001</v>
      </c>
      <c r="F605" s="4">
        <v>401.6</v>
      </c>
      <c r="G605" s="4">
        <v>216.5</v>
      </c>
      <c r="H605" s="4">
        <v>3</v>
      </c>
      <c r="J605" s="4">
        <v>9.3800000000000008</v>
      </c>
      <c r="K605" s="4">
        <v>0.93379999999999996</v>
      </c>
      <c r="L605" s="4">
        <v>7.9333999999999998</v>
      </c>
      <c r="M605" s="4">
        <v>1E-3</v>
      </c>
      <c r="N605" s="4">
        <v>375.00839999999999</v>
      </c>
      <c r="O605" s="4">
        <v>202.15549999999999</v>
      </c>
      <c r="P605" s="4">
        <v>577.20000000000005</v>
      </c>
      <c r="Q605" s="4">
        <v>324.85120000000001</v>
      </c>
      <c r="R605" s="4">
        <v>175.1172</v>
      </c>
      <c r="S605" s="4">
        <v>500</v>
      </c>
      <c r="T605" s="4">
        <v>3.0021</v>
      </c>
      <c r="W605" s="4">
        <v>0</v>
      </c>
      <c r="X605" s="4">
        <v>8.7611000000000008</v>
      </c>
      <c r="Y605" s="4">
        <v>11.9</v>
      </c>
      <c r="Z605" s="4">
        <v>807</v>
      </c>
      <c r="AA605" s="4">
        <v>822</v>
      </c>
      <c r="AB605" s="4">
        <v>844</v>
      </c>
      <c r="AC605" s="4">
        <v>34</v>
      </c>
      <c r="AD605" s="4">
        <v>17.809999999999999</v>
      </c>
      <c r="AE605" s="4">
        <v>0.41</v>
      </c>
      <c r="AF605" s="4">
        <v>957</v>
      </c>
      <c r="AG605" s="4">
        <v>9</v>
      </c>
      <c r="AH605" s="4">
        <v>27</v>
      </c>
      <c r="AI605" s="4">
        <v>30</v>
      </c>
      <c r="AJ605" s="4">
        <v>190</v>
      </c>
      <c r="AK605" s="4">
        <v>189.8</v>
      </c>
      <c r="AL605" s="4">
        <v>3.4</v>
      </c>
      <c r="AM605" s="4">
        <v>195.9</v>
      </c>
      <c r="AN605" s="4" t="s">
        <v>155</v>
      </c>
      <c r="AO605" s="4">
        <v>2</v>
      </c>
      <c r="AP605" s="5">
        <v>0.86810185185185185</v>
      </c>
      <c r="AQ605" s="4">
        <v>47.160850000000003</v>
      </c>
      <c r="AR605" s="4">
        <v>-88.483958999999999</v>
      </c>
      <c r="AS605" s="4">
        <v>310.7</v>
      </c>
      <c r="AT605" s="4">
        <v>26</v>
      </c>
      <c r="AU605" s="4">
        <v>12</v>
      </c>
      <c r="AV605" s="4">
        <v>7</v>
      </c>
      <c r="AW605" s="4" t="s">
        <v>406</v>
      </c>
      <c r="AX605" s="4">
        <v>1.229271</v>
      </c>
      <c r="AY605" s="4">
        <v>2.4</v>
      </c>
      <c r="AZ605" s="4">
        <v>3.023177</v>
      </c>
      <c r="BA605" s="4">
        <v>13.836</v>
      </c>
      <c r="BB605" s="4">
        <v>24.72</v>
      </c>
      <c r="BC605" s="4">
        <v>1.79</v>
      </c>
      <c r="BD605" s="4">
        <v>7.09</v>
      </c>
      <c r="BE605" s="4">
        <v>3092.2719999999999</v>
      </c>
      <c r="BF605" s="4">
        <v>0.25</v>
      </c>
      <c r="BG605" s="4">
        <v>15.307</v>
      </c>
      <c r="BH605" s="4">
        <v>8.2520000000000007</v>
      </c>
      <c r="BI605" s="4">
        <v>23.559000000000001</v>
      </c>
      <c r="BJ605" s="4">
        <v>13.26</v>
      </c>
      <c r="BK605" s="4">
        <v>7.1479999999999997</v>
      </c>
      <c r="BL605" s="4">
        <v>20.408000000000001</v>
      </c>
      <c r="BM605" s="4">
        <v>3.7999999999999999E-2</v>
      </c>
      <c r="BQ605" s="4">
        <v>2482.9929999999999</v>
      </c>
      <c r="BR605" s="4">
        <v>0.15956600000000001</v>
      </c>
      <c r="BS605" s="4">
        <v>-5</v>
      </c>
      <c r="BT605" s="4">
        <v>1.0855220000000001</v>
      </c>
      <c r="BU605" s="4">
        <v>3.899394</v>
      </c>
      <c r="BV605" s="4">
        <v>21.927544000000001</v>
      </c>
    </row>
    <row r="606" spans="1:74" x14ac:dyDescent="0.25">
      <c r="A606" s="2">
        <v>42801</v>
      </c>
      <c r="B606" s="3">
        <v>0.65976664351851855</v>
      </c>
      <c r="C606" s="4">
        <v>8.4600000000000009</v>
      </c>
      <c r="D606" s="4">
        <v>4.3E-3</v>
      </c>
      <c r="E606" s="4">
        <v>43.139158999999999</v>
      </c>
      <c r="F606" s="4">
        <v>408</v>
      </c>
      <c r="G606" s="4">
        <v>211</v>
      </c>
      <c r="H606" s="4">
        <v>-1.3</v>
      </c>
      <c r="J606" s="4">
        <v>8.9499999999999993</v>
      </c>
      <c r="K606" s="4">
        <v>0.93400000000000005</v>
      </c>
      <c r="L606" s="4">
        <v>7.9020000000000001</v>
      </c>
      <c r="M606" s="4">
        <v>4.0000000000000001E-3</v>
      </c>
      <c r="N606" s="4">
        <v>381.10640000000001</v>
      </c>
      <c r="O606" s="4">
        <v>197.08240000000001</v>
      </c>
      <c r="P606" s="4">
        <v>578.20000000000005</v>
      </c>
      <c r="Q606" s="4">
        <v>330.13350000000003</v>
      </c>
      <c r="R606" s="4">
        <v>170.7227</v>
      </c>
      <c r="S606" s="4">
        <v>500.9</v>
      </c>
      <c r="T606" s="4">
        <v>0</v>
      </c>
      <c r="W606" s="4">
        <v>0</v>
      </c>
      <c r="X606" s="4">
        <v>8.3575999999999997</v>
      </c>
      <c r="Y606" s="4">
        <v>11.8</v>
      </c>
      <c r="Z606" s="4">
        <v>808</v>
      </c>
      <c r="AA606" s="4">
        <v>824</v>
      </c>
      <c r="AB606" s="4">
        <v>844</v>
      </c>
      <c r="AC606" s="4">
        <v>34</v>
      </c>
      <c r="AD606" s="4">
        <v>17.809999999999999</v>
      </c>
      <c r="AE606" s="4">
        <v>0.41</v>
      </c>
      <c r="AF606" s="4">
        <v>957</v>
      </c>
      <c r="AG606" s="4">
        <v>9</v>
      </c>
      <c r="AH606" s="4">
        <v>27</v>
      </c>
      <c r="AI606" s="4">
        <v>30</v>
      </c>
      <c r="AJ606" s="4">
        <v>190</v>
      </c>
      <c r="AK606" s="4">
        <v>190</v>
      </c>
      <c r="AL606" s="4">
        <v>3.4</v>
      </c>
      <c r="AM606" s="4">
        <v>195.8</v>
      </c>
      <c r="AN606" s="4" t="s">
        <v>155</v>
      </c>
      <c r="AO606" s="4">
        <v>2</v>
      </c>
      <c r="AP606" s="5">
        <v>0.86811342592592589</v>
      </c>
      <c r="AQ606" s="4">
        <v>47.160952000000002</v>
      </c>
      <c r="AR606" s="4">
        <v>-88.483940000000004</v>
      </c>
      <c r="AS606" s="4">
        <v>310.8</v>
      </c>
      <c r="AT606" s="4">
        <v>25.4</v>
      </c>
      <c r="AU606" s="4">
        <v>12</v>
      </c>
      <c r="AV606" s="4">
        <v>7</v>
      </c>
      <c r="AW606" s="4" t="s">
        <v>406</v>
      </c>
      <c r="AX606" s="4">
        <v>1.135335</v>
      </c>
      <c r="AY606" s="4">
        <v>2.4353349999999998</v>
      </c>
      <c r="AZ606" s="4">
        <v>2.7706710000000001</v>
      </c>
      <c r="BA606" s="4">
        <v>13.836</v>
      </c>
      <c r="BB606" s="4">
        <v>24.81</v>
      </c>
      <c r="BC606" s="4">
        <v>1.79</v>
      </c>
      <c r="BD606" s="4">
        <v>7.0620000000000003</v>
      </c>
      <c r="BE606" s="4">
        <v>3091.261</v>
      </c>
      <c r="BF606" s="4">
        <v>1.0029999999999999</v>
      </c>
      <c r="BG606" s="4">
        <v>15.613</v>
      </c>
      <c r="BH606" s="4">
        <v>8.0739999999999998</v>
      </c>
      <c r="BI606" s="4">
        <v>23.687000000000001</v>
      </c>
      <c r="BJ606" s="4">
        <v>13.525</v>
      </c>
      <c r="BK606" s="4">
        <v>6.9939999999999998</v>
      </c>
      <c r="BL606" s="4">
        <v>20.518999999999998</v>
      </c>
      <c r="BM606" s="4">
        <v>0</v>
      </c>
      <c r="BQ606" s="4">
        <v>2377.2649999999999</v>
      </c>
      <c r="BR606" s="4">
        <v>0.14197499999999999</v>
      </c>
      <c r="BS606" s="4">
        <v>-5</v>
      </c>
      <c r="BT606" s="4">
        <v>1.083717</v>
      </c>
      <c r="BU606" s="4">
        <v>3.4695140000000002</v>
      </c>
      <c r="BV606" s="4">
        <v>21.891082999999998</v>
      </c>
    </row>
    <row r="607" spans="1:74" x14ac:dyDescent="0.25">
      <c r="A607" s="2">
        <v>42801</v>
      </c>
      <c r="B607" s="3">
        <v>0.65977821759259259</v>
      </c>
      <c r="C607" s="4">
        <v>8.4529999999999994</v>
      </c>
      <c r="D607" s="4">
        <v>5.0000000000000001E-3</v>
      </c>
      <c r="E607" s="4">
        <v>50</v>
      </c>
      <c r="F607" s="4">
        <v>417.3</v>
      </c>
      <c r="G607" s="4">
        <v>209.4</v>
      </c>
      <c r="H607" s="4">
        <v>0.8</v>
      </c>
      <c r="J607" s="4">
        <v>8.9</v>
      </c>
      <c r="K607" s="4">
        <v>0.93420000000000003</v>
      </c>
      <c r="L607" s="4">
        <v>7.8970000000000002</v>
      </c>
      <c r="M607" s="4">
        <v>4.7000000000000002E-3</v>
      </c>
      <c r="N607" s="4">
        <v>389.86020000000002</v>
      </c>
      <c r="O607" s="4">
        <v>195.6009</v>
      </c>
      <c r="P607" s="4">
        <v>585.5</v>
      </c>
      <c r="Q607" s="4">
        <v>337.7165</v>
      </c>
      <c r="R607" s="4">
        <v>169.43940000000001</v>
      </c>
      <c r="S607" s="4">
        <v>507.2</v>
      </c>
      <c r="T607" s="4">
        <v>0.77939999999999998</v>
      </c>
      <c r="W607" s="4">
        <v>0</v>
      </c>
      <c r="X607" s="4">
        <v>8.3142999999999994</v>
      </c>
      <c r="Y607" s="4">
        <v>11.9</v>
      </c>
      <c r="Z607" s="4">
        <v>808</v>
      </c>
      <c r="AA607" s="4">
        <v>824</v>
      </c>
      <c r="AB607" s="4">
        <v>845</v>
      </c>
      <c r="AC607" s="4">
        <v>34</v>
      </c>
      <c r="AD607" s="4">
        <v>17.809999999999999</v>
      </c>
      <c r="AE607" s="4">
        <v>0.41</v>
      </c>
      <c r="AF607" s="4">
        <v>957</v>
      </c>
      <c r="AG607" s="4">
        <v>9</v>
      </c>
      <c r="AH607" s="4">
        <v>27</v>
      </c>
      <c r="AI607" s="4">
        <v>30</v>
      </c>
      <c r="AJ607" s="4">
        <v>190</v>
      </c>
      <c r="AK607" s="4">
        <v>190</v>
      </c>
      <c r="AL607" s="4">
        <v>3.6</v>
      </c>
      <c r="AM607" s="4">
        <v>195.4</v>
      </c>
      <c r="AN607" s="4" t="s">
        <v>155</v>
      </c>
      <c r="AO607" s="4">
        <v>2</v>
      </c>
      <c r="AP607" s="5">
        <v>0.86812500000000004</v>
      </c>
      <c r="AQ607" s="4">
        <v>47.161053000000003</v>
      </c>
      <c r="AR607" s="4">
        <v>-88.483945000000006</v>
      </c>
      <c r="AS607" s="4">
        <v>310.89999999999998</v>
      </c>
      <c r="AT607" s="4">
        <v>24.9</v>
      </c>
      <c r="AU607" s="4">
        <v>12</v>
      </c>
      <c r="AV607" s="4">
        <v>7</v>
      </c>
      <c r="AW607" s="4" t="s">
        <v>406</v>
      </c>
      <c r="AX607" s="4">
        <v>1.4124000000000001</v>
      </c>
      <c r="AY607" s="4">
        <v>1.9690000000000001</v>
      </c>
      <c r="AZ607" s="4">
        <v>3.0415999999999999</v>
      </c>
      <c r="BA607" s="4">
        <v>13.836</v>
      </c>
      <c r="BB607" s="4">
        <v>24.83</v>
      </c>
      <c r="BC607" s="4">
        <v>1.79</v>
      </c>
      <c r="BD607" s="4">
        <v>7.0449999999999999</v>
      </c>
      <c r="BE607" s="4">
        <v>3090.9870000000001</v>
      </c>
      <c r="BF607" s="4">
        <v>1.1639999999999999</v>
      </c>
      <c r="BG607" s="4">
        <v>15.98</v>
      </c>
      <c r="BH607" s="4">
        <v>8.0180000000000007</v>
      </c>
      <c r="BI607" s="4">
        <v>23.998000000000001</v>
      </c>
      <c r="BJ607" s="4">
        <v>13.843</v>
      </c>
      <c r="BK607" s="4">
        <v>6.9450000000000003</v>
      </c>
      <c r="BL607" s="4">
        <v>20.788</v>
      </c>
      <c r="BM607" s="4">
        <v>9.9000000000000008E-3</v>
      </c>
      <c r="BQ607" s="4">
        <v>2366.241</v>
      </c>
      <c r="BR607" s="4">
        <v>0.18698699999999999</v>
      </c>
      <c r="BS607" s="4">
        <v>-5</v>
      </c>
      <c r="BT607" s="4">
        <v>1.084522</v>
      </c>
      <c r="BU607" s="4">
        <v>4.5694949999999999</v>
      </c>
      <c r="BV607" s="4">
        <v>21.907343999999998</v>
      </c>
    </row>
    <row r="608" spans="1:74" x14ac:dyDescent="0.25">
      <c r="A608" s="2">
        <v>42801</v>
      </c>
      <c r="B608" s="3">
        <v>0.65978979166666674</v>
      </c>
      <c r="C608" s="4">
        <v>8.5749999999999993</v>
      </c>
      <c r="D608" s="4">
        <v>5.0000000000000001E-3</v>
      </c>
      <c r="E608" s="4">
        <v>50</v>
      </c>
      <c r="F608" s="4">
        <v>421.8</v>
      </c>
      <c r="G608" s="4">
        <v>201.7</v>
      </c>
      <c r="H608" s="4">
        <v>-0.5</v>
      </c>
      <c r="J608" s="4">
        <v>8.9</v>
      </c>
      <c r="K608" s="4">
        <v>0.93330000000000002</v>
      </c>
      <c r="L608" s="4">
        <v>8.0025999999999993</v>
      </c>
      <c r="M608" s="4">
        <v>4.7000000000000002E-3</v>
      </c>
      <c r="N608" s="4">
        <v>393.6551</v>
      </c>
      <c r="O608" s="4">
        <v>188.2414</v>
      </c>
      <c r="P608" s="4">
        <v>581.9</v>
      </c>
      <c r="Q608" s="4">
        <v>341.00380000000001</v>
      </c>
      <c r="R608" s="4">
        <v>163.0642</v>
      </c>
      <c r="S608" s="4">
        <v>504.1</v>
      </c>
      <c r="T608" s="4">
        <v>0</v>
      </c>
      <c r="W608" s="4">
        <v>0</v>
      </c>
      <c r="X608" s="4">
        <v>8.3061000000000007</v>
      </c>
      <c r="Y608" s="4">
        <v>11.9</v>
      </c>
      <c r="Z608" s="4">
        <v>808</v>
      </c>
      <c r="AA608" s="4">
        <v>824</v>
      </c>
      <c r="AB608" s="4">
        <v>845</v>
      </c>
      <c r="AC608" s="4">
        <v>34</v>
      </c>
      <c r="AD608" s="4">
        <v>17.809999999999999</v>
      </c>
      <c r="AE608" s="4">
        <v>0.41</v>
      </c>
      <c r="AF608" s="4">
        <v>957</v>
      </c>
      <c r="AG608" s="4">
        <v>9</v>
      </c>
      <c r="AH608" s="4">
        <v>27</v>
      </c>
      <c r="AI608" s="4">
        <v>30</v>
      </c>
      <c r="AJ608" s="4">
        <v>190</v>
      </c>
      <c r="AK608" s="4">
        <v>190</v>
      </c>
      <c r="AL608" s="4">
        <v>3.7</v>
      </c>
      <c r="AM608" s="4">
        <v>195.1</v>
      </c>
      <c r="AN608" s="4" t="s">
        <v>155</v>
      </c>
      <c r="AO608" s="4">
        <v>2</v>
      </c>
      <c r="AP608" s="5">
        <v>0.86813657407407396</v>
      </c>
      <c r="AQ608" s="4">
        <v>47.161154000000003</v>
      </c>
      <c r="AR608" s="4">
        <v>-88.483947999999998</v>
      </c>
      <c r="AS608" s="4">
        <v>311.10000000000002</v>
      </c>
      <c r="AT608" s="4">
        <v>25</v>
      </c>
      <c r="AU608" s="4">
        <v>12</v>
      </c>
      <c r="AV608" s="4">
        <v>8</v>
      </c>
      <c r="AW608" s="4" t="s">
        <v>417</v>
      </c>
      <c r="AX608" s="4">
        <v>1.8</v>
      </c>
      <c r="AY608" s="4">
        <v>1</v>
      </c>
      <c r="AZ608" s="4">
        <v>3.3</v>
      </c>
      <c r="BA608" s="4">
        <v>13.836</v>
      </c>
      <c r="BB608" s="4">
        <v>24.49</v>
      </c>
      <c r="BC608" s="4">
        <v>1.77</v>
      </c>
      <c r="BD608" s="4">
        <v>7.15</v>
      </c>
      <c r="BE608" s="4">
        <v>3090.837</v>
      </c>
      <c r="BF608" s="4">
        <v>1.147</v>
      </c>
      <c r="BG608" s="4">
        <v>15.922000000000001</v>
      </c>
      <c r="BH608" s="4">
        <v>7.6139999999999999</v>
      </c>
      <c r="BI608" s="4">
        <v>23.536000000000001</v>
      </c>
      <c r="BJ608" s="4">
        <v>13.792</v>
      </c>
      <c r="BK608" s="4">
        <v>6.5949999999999998</v>
      </c>
      <c r="BL608" s="4">
        <v>20.388000000000002</v>
      </c>
      <c r="BM608" s="4">
        <v>0</v>
      </c>
      <c r="BQ608" s="4">
        <v>2332.62</v>
      </c>
      <c r="BR608" s="4">
        <v>0.16875499999999999</v>
      </c>
      <c r="BS608" s="4">
        <v>-5</v>
      </c>
      <c r="BT608" s="4">
        <v>1.0827169999999999</v>
      </c>
      <c r="BU608" s="4">
        <v>4.1239499999999998</v>
      </c>
      <c r="BV608" s="4">
        <v>21.870882999999999</v>
      </c>
    </row>
    <row r="609" spans="1:74" x14ac:dyDescent="0.25">
      <c r="A609" s="2">
        <v>42801</v>
      </c>
      <c r="B609" s="3">
        <v>0.65980136574074078</v>
      </c>
      <c r="C609" s="4">
        <v>9.1530000000000005</v>
      </c>
      <c r="D609" s="4">
        <v>6.0000000000000001E-3</v>
      </c>
      <c r="E609" s="4">
        <v>60.034661999999997</v>
      </c>
      <c r="F609" s="4">
        <v>421.9</v>
      </c>
      <c r="G609" s="4">
        <v>209.3</v>
      </c>
      <c r="H609" s="4">
        <v>-2.2000000000000002</v>
      </c>
      <c r="J609" s="4">
        <v>9</v>
      </c>
      <c r="K609" s="4">
        <v>0.92879999999999996</v>
      </c>
      <c r="L609" s="4">
        <v>8.5010999999999992</v>
      </c>
      <c r="M609" s="4">
        <v>5.5999999999999999E-3</v>
      </c>
      <c r="N609" s="4">
        <v>391.85449999999997</v>
      </c>
      <c r="O609" s="4">
        <v>194.3947</v>
      </c>
      <c r="P609" s="4">
        <v>586.20000000000005</v>
      </c>
      <c r="Q609" s="4">
        <v>339.44409999999999</v>
      </c>
      <c r="R609" s="4">
        <v>168.39449999999999</v>
      </c>
      <c r="S609" s="4">
        <v>507.8</v>
      </c>
      <c r="T609" s="4">
        <v>0</v>
      </c>
      <c r="W609" s="4">
        <v>0</v>
      </c>
      <c r="X609" s="4">
        <v>8.3590999999999998</v>
      </c>
      <c r="Y609" s="4">
        <v>11.8</v>
      </c>
      <c r="Z609" s="4">
        <v>808</v>
      </c>
      <c r="AA609" s="4">
        <v>824</v>
      </c>
      <c r="AB609" s="4">
        <v>845</v>
      </c>
      <c r="AC609" s="4">
        <v>34</v>
      </c>
      <c r="AD609" s="4">
        <v>17.809999999999999</v>
      </c>
      <c r="AE609" s="4">
        <v>0.41</v>
      </c>
      <c r="AF609" s="4">
        <v>957</v>
      </c>
      <c r="AG609" s="4">
        <v>9</v>
      </c>
      <c r="AH609" s="4">
        <v>27</v>
      </c>
      <c r="AI609" s="4">
        <v>30</v>
      </c>
      <c r="AJ609" s="4">
        <v>190</v>
      </c>
      <c r="AK609" s="4">
        <v>190</v>
      </c>
      <c r="AL609" s="4">
        <v>3.7</v>
      </c>
      <c r="AM609" s="4">
        <v>195.3</v>
      </c>
      <c r="AN609" s="4" t="s">
        <v>155</v>
      </c>
      <c r="AO609" s="4">
        <v>2</v>
      </c>
      <c r="AP609" s="5">
        <v>0.86814814814814811</v>
      </c>
      <c r="AQ609" s="4">
        <v>47.161256999999999</v>
      </c>
      <c r="AR609" s="4">
        <v>-88.483953</v>
      </c>
      <c r="AS609" s="4">
        <v>311.2</v>
      </c>
      <c r="AT609" s="4">
        <v>25.1</v>
      </c>
      <c r="AU609" s="4">
        <v>12</v>
      </c>
      <c r="AV609" s="4">
        <v>8</v>
      </c>
      <c r="AW609" s="4" t="s">
        <v>417</v>
      </c>
      <c r="AX609" s="4">
        <v>1.8</v>
      </c>
      <c r="AY609" s="4">
        <v>1.177</v>
      </c>
      <c r="AZ609" s="4">
        <v>3.4062000000000001</v>
      </c>
      <c r="BA609" s="4">
        <v>13.836</v>
      </c>
      <c r="BB609" s="4">
        <v>22.99</v>
      </c>
      <c r="BC609" s="4">
        <v>1.66</v>
      </c>
      <c r="BD609" s="4">
        <v>7.6680000000000001</v>
      </c>
      <c r="BE609" s="4">
        <v>3089.7049999999999</v>
      </c>
      <c r="BF609" s="4">
        <v>1.29</v>
      </c>
      <c r="BG609" s="4">
        <v>14.914</v>
      </c>
      <c r="BH609" s="4">
        <v>7.399</v>
      </c>
      <c r="BI609" s="4">
        <v>22.312999999999999</v>
      </c>
      <c r="BJ609" s="4">
        <v>12.92</v>
      </c>
      <c r="BK609" s="4">
        <v>6.4089999999999998</v>
      </c>
      <c r="BL609" s="4">
        <v>19.329000000000001</v>
      </c>
      <c r="BM609" s="4">
        <v>0</v>
      </c>
      <c r="BQ609" s="4">
        <v>2209.0120000000002</v>
      </c>
      <c r="BR609" s="4">
        <v>0.179308</v>
      </c>
      <c r="BS609" s="4">
        <v>-5</v>
      </c>
      <c r="BT609" s="4">
        <v>1.0812390000000001</v>
      </c>
      <c r="BU609" s="4">
        <v>4.3818390000000003</v>
      </c>
      <c r="BV609" s="4">
        <v>21.841028000000001</v>
      </c>
    </row>
    <row r="610" spans="1:74" x14ac:dyDescent="0.25">
      <c r="A610" s="2">
        <v>42801</v>
      </c>
      <c r="B610" s="3">
        <v>0.65981293981481481</v>
      </c>
      <c r="C610" s="4">
        <v>9.3160000000000007</v>
      </c>
      <c r="D610" s="4">
        <v>8.3999999999999995E-3</v>
      </c>
      <c r="E610" s="4">
        <v>83.818929999999995</v>
      </c>
      <c r="F610" s="4">
        <v>421.6</v>
      </c>
      <c r="G610" s="4">
        <v>202.9</v>
      </c>
      <c r="H610" s="4">
        <v>1.4</v>
      </c>
      <c r="J610" s="4">
        <v>8.74</v>
      </c>
      <c r="K610" s="4">
        <v>0.92749999999999999</v>
      </c>
      <c r="L610" s="4">
        <v>8.6402999999999999</v>
      </c>
      <c r="M610" s="4">
        <v>7.7999999999999996E-3</v>
      </c>
      <c r="N610" s="4">
        <v>391.03440000000001</v>
      </c>
      <c r="O610" s="4">
        <v>188.23099999999999</v>
      </c>
      <c r="P610" s="4">
        <v>579.29999999999995</v>
      </c>
      <c r="Q610" s="4">
        <v>338.7337</v>
      </c>
      <c r="R610" s="4">
        <v>163.05520000000001</v>
      </c>
      <c r="S610" s="4">
        <v>501.8</v>
      </c>
      <c r="T610" s="4">
        <v>1.4480999999999999</v>
      </c>
      <c r="W610" s="4">
        <v>0</v>
      </c>
      <c r="X610" s="4">
        <v>8.1095000000000006</v>
      </c>
      <c r="Y610" s="4">
        <v>11.9</v>
      </c>
      <c r="Z610" s="4">
        <v>808</v>
      </c>
      <c r="AA610" s="4">
        <v>823</v>
      </c>
      <c r="AB610" s="4">
        <v>845</v>
      </c>
      <c r="AC610" s="4">
        <v>34</v>
      </c>
      <c r="AD610" s="4">
        <v>17.809999999999999</v>
      </c>
      <c r="AE610" s="4">
        <v>0.41</v>
      </c>
      <c r="AF610" s="4">
        <v>957</v>
      </c>
      <c r="AG610" s="4">
        <v>9</v>
      </c>
      <c r="AH610" s="4">
        <v>27</v>
      </c>
      <c r="AI610" s="4">
        <v>30</v>
      </c>
      <c r="AJ610" s="4">
        <v>190</v>
      </c>
      <c r="AK610" s="4">
        <v>189.2</v>
      </c>
      <c r="AL610" s="4">
        <v>3.7</v>
      </c>
      <c r="AM610" s="4">
        <v>195.7</v>
      </c>
      <c r="AN610" s="4" t="s">
        <v>155</v>
      </c>
      <c r="AO610" s="4">
        <v>2</v>
      </c>
      <c r="AP610" s="5">
        <v>0.86815972222222226</v>
      </c>
      <c r="AQ610" s="4">
        <v>47.161360999999999</v>
      </c>
      <c r="AR610" s="4">
        <v>-88.483965999999995</v>
      </c>
      <c r="AS610" s="4">
        <v>311.39999999999998</v>
      </c>
      <c r="AT610" s="4">
        <v>25.3</v>
      </c>
      <c r="AU610" s="4">
        <v>12</v>
      </c>
      <c r="AV610" s="4">
        <v>8</v>
      </c>
      <c r="AW610" s="4" t="s">
        <v>417</v>
      </c>
      <c r="AX610" s="4">
        <v>1.8</v>
      </c>
      <c r="AY610" s="4">
        <v>1.5708</v>
      </c>
      <c r="AZ610" s="4">
        <v>3.6</v>
      </c>
      <c r="BA610" s="4">
        <v>13.836</v>
      </c>
      <c r="BB610" s="4">
        <v>22.6</v>
      </c>
      <c r="BC610" s="4">
        <v>1.63</v>
      </c>
      <c r="BD610" s="4">
        <v>7.8150000000000004</v>
      </c>
      <c r="BE610" s="4">
        <v>3088.663</v>
      </c>
      <c r="BF610" s="4">
        <v>1.7689999999999999</v>
      </c>
      <c r="BG610" s="4">
        <v>14.638</v>
      </c>
      <c r="BH610" s="4">
        <v>7.0460000000000003</v>
      </c>
      <c r="BI610" s="4">
        <v>21.684999999999999</v>
      </c>
      <c r="BJ610" s="4">
        <v>12.680999999999999</v>
      </c>
      <c r="BK610" s="4">
        <v>6.1040000000000001</v>
      </c>
      <c r="BL610" s="4">
        <v>18.785</v>
      </c>
      <c r="BM610" s="4">
        <v>1.6799999999999999E-2</v>
      </c>
      <c r="BQ610" s="4">
        <v>2107.8229999999999</v>
      </c>
      <c r="BR610" s="4">
        <v>0.186</v>
      </c>
      <c r="BS610" s="4">
        <v>-5</v>
      </c>
      <c r="BT610" s="4">
        <v>1.081761</v>
      </c>
      <c r="BU610" s="4">
        <v>4.5453749999999999</v>
      </c>
      <c r="BV610" s="4">
        <v>21.851572000000001</v>
      </c>
    </row>
    <row r="611" spans="1:74" x14ac:dyDescent="0.25">
      <c r="A611" s="2">
        <v>42801</v>
      </c>
      <c r="B611" s="3">
        <v>0.65982451388888885</v>
      </c>
      <c r="C611" s="4">
        <v>10.305999999999999</v>
      </c>
      <c r="D611" s="4">
        <v>9.9000000000000008E-3</v>
      </c>
      <c r="E611" s="4">
        <v>99.031733000000003</v>
      </c>
      <c r="F611" s="4">
        <v>419.1</v>
      </c>
      <c r="G611" s="4">
        <v>179.8</v>
      </c>
      <c r="H611" s="4">
        <v>-2.2000000000000002</v>
      </c>
      <c r="J611" s="4">
        <v>8</v>
      </c>
      <c r="K611" s="4">
        <v>0.91990000000000005</v>
      </c>
      <c r="L611" s="4">
        <v>9.4804999999999993</v>
      </c>
      <c r="M611" s="4">
        <v>9.1000000000000004E-3</v>
      </c>
      <c r="N611" s="4">
        <v>385.48599999999999</v>
      </c>
      <c r="O611" s="4">
        <v>165.40379999999999</v>
      </c>
      <c r="P611" s="4">
        <v>550.9</v>
      </c>
      <c r="Q611" s="4">
        <v>333.92739999999998</v>
      </c>
      <c r="R611" s="4">
        <v>143.28110000000001</v>
      </c>
      <c r="S611" s="4">
        <v>477.2</v>
      </c>
      <c r="T611" s="4">
        <v>0</v>
      </c>
      <c r="W611" s="4">
        <v>0</v>
      </c>
      <c r="X611" s="4">
        <v>7.3554000000000004</v>
      </c>
      <c r="Y611" s="4">
        <v>11.8</v>
      </c>
      <c r="Z611" s="4">
        <v>809</v>
      </c>
      <c r="AA611" s="4">
        <v>823</v>
      </c>
      <c r="AB611" s="4">
        <v>846</v>
      </c>
      <c r="AC611" s="4">
        <v>34</v>
      </c>
      <c r="AD611" s="4">
        <v>17.809999999999999</v>
      </c>
      <c r="AE611" s="4">
        <v>0.41</v>
      </c>
      <c r="AF611" s="4">
        <v>957</v>
      </c>
      <c r="AG611" s="4">
        <v>9</v>
      </c>
      <c r="AH611" s="4">
        <v>27</v>
      </c>
      <c r="AI611" s="4">
        <v>30</v>
      </c>
      <c r="AJ611" s="4">
        <v>190</v>
      </c>
      <c r="AK611" s="4">
        <v>188.2</v>
      </c>
      <c r="AL611" s="4">
        <v>3.5</v>
      </c>
      <c r="AM611" s="4">
        <v>196</v>
      </c>
      <c r="AN611" s="4" t="s">
        <v>155</v>
      </c>
      <c r="AO611" s="4">
        <v>2</v>
      </c>
      <c r="AP611" s="5">
        <v>0.8681712962962963</v>
      </c>
      <c r="AQ611" s="4">
        <v>47.161465</v>
      </c>
      <c r="AR611" s="4">
        <v>-88.483964999999998</v>
      </c>
      <c r="AS611" s="4">
        <v>312</v>
      </c>
      <c r="AT611" s="4">
        <v>25.3</v>
      </c>
      <c r="AU611" s="4">
        <v>12</v>
      </c>
      <c r="AV611" s="4">
        <v>8</v>
      </c>
      <c r="AW611" s="4" t="s">
        <v>417</v>
      </c>
      <c r="AX611" s="4">
        <v>1.5522</v>
      </c>
      <c r="AY611" s="4">
        <v>1.6292</v>
      </c>
      <c r="AZ611" s="4">
        <v>2.9982000000000002</v>
      </c>
      <c r="BA611" s="4">
        <v>13.836</v>
      </c>
      <c r="BB611" s="4">
        <v>20.51</v>
      </c>
      <c r="BC611" s="4">
        <v>1.48</v>
      </c>
      <c r="BD611" s="4">
        <v>8.7110000000000003</v>
      </c>
      <c r="BE611" s="4">
        <v>3087.259</v>
      </c>
      <c r="BF611" s="4">
        <v>1.8879999999999999</v>
      </c>
      <c r="BG611" s="4">
        <v>13.146000000000001</v>
      </c>
      <c r="BH611" s="4">
        <v>5.641</v>
      </c>
      <c r="BI611" s="4">
        <v>18.786000000000001</v>
      </c>
      <c r="BJ611" s="4">
        <v>11.388</v>
      </c>
      <c r="BK611" s="4">
        <v>4.8860000000000001</v>
      </c>
      <c r="BL611" s="4">
        <v>16.274000000000001</v>
      </c>
      <c r="BM611" s="4">
        <v>0</v>
      </c>
      <c r="BQ611" s="4">
        <v>1741.58</v>
      </c>
      <c r="BR611" s="4">
        <v>0.162409</v>
      </c>
      <c r="BS611" s="4">
        <v>-5</v>
      </c>
      <c r="BT611" s="4">
        <v>1.079717</v>
      </c>
      <c r="BU611" s="4">
        <v>3.9688699999999999</v>
      </c>
      <c r="BV611" s="4">
        <v>21.810282999999998</v>
      </c>
    </row>
    <row r="612" spans="1:74" x14ac:dyDescent="0.25">
      <c r="A612" s="2">
        <v>42801</v>
      </c>
      <c r="B612" s="3">
        <v>0.65983608796296289</v>
      </c>
      <c r="C612" s="4">
        <v>10.763999999999999</v>
      </c>
      <c r="D612" s="4">
        <v>4.1999999999999997E-3</v>
      </c>
      <c r="E612" s="4">
        <v>42.074857999999999</v>
      </c>
      <c r="F612" s="4">
        <v>412.1</v>
      </c>
      <c r="G612" s="4">
        <v>168.8</v>
      </c>
      <c r="H612" s="4">
        <v>-0.7</v>
      </c>
      <c r="J612" s="4">
        <v>7.39</v>
      </c>
      <c r="K612" s="4">
        <v>0.91649999999999998</v>
      </c>
      <c r="L612" s="4">
        <v>9.8658000000000001</v>
      </c>
      <c r="M612" s="4">
        <v>3.8999999999999998E-3</v>
      </c>
      <c r="N612" s="4">
        <v>377.68279999999999</v>
      </c>
      <c r="O612" s="4">
        <v>154.73390000000001</v>
      </c>
      <c r="P612" s="4">
        <v>532.4</v>
      </c>
      <c r="Q612" s="4">
        <v>327.16789999999997</v>
      </c>
      <c r="R612" s="4">
        <v>134.03829999999999</v>
      </c>
      <c r="S612" s="4">
        <v>461.2</v>
      </c>
      <c r="T612" s="4">
        <v>0</v>
      </c>
      <c r="W612" s="4">
        <v>0</v>
      </c>
      <c r="X612" s="4">
        <v>6.7727000000000004</v>
      </c>
      <c r="Y612" s="4">
        <v>11.8</v>
      </c>
      <c r="Z612" s="4">
        <v>809</v>
      </c>
      <c r="AA612" s="4">
        <v>823</v>
      </c>
      <c r="AB612" s="4">
        <v>846</v>
      </c>
      <c r="AC612" s="4">
        <v>34</v>
      </c>
      <c r="AD612" s="4">
        <v>17.809999999999999</v>
      </c>
      <c r="AE612" s="4">
        <v>0.41</v>
      </c>
      <c r="AF612" s="4">
        <v>957</v>
      </c>
      <c r="AG612" s="4">
        <v>9</v>
      </c>
      <c r="AH612" s="4">
        <v>27</v>
      </c>
      <c r="AI612" s="4">
        <v>30</v>
      </c>
      <c r="AJ612" s="4">
        <v>190</v>
      </c>
      <c r="AK612" s="4">
        <v>188</v>
      </c>
      <c r="AL612" s="4">
        <v>3.7</v>
      </c>
      <c r="AM612" s="4">
        <v>196</v>
      </c>
      <c r="AN612" s="4" t="s">
        <v>155</v>
      </c>
      <c r="AO612" s="4">
        <v>2</v>
      </c>
      <c r="AP612" s="5">
        <v>0.86818287037037034</v>
      </c>
      <c r="AQ612" s="4">
        <v>47.161572999999997</v>
      </c>
      <c r="AR612" s="4">
        <v>-88.483971999999994</v>
      </c>
      <c r="AS612" s="4">
        <v>312.2</v>
      </c>
      <c r="AT612" s="4">
        <v>25.9</v>
      </c>
      <c r="AU612" s="4">
        <v>12</v>
      </c>
      <c r="AV612" s="4">
        <v>9</v>
      </c>
      <c r="AW612" s="4" t="s">
        <v>413</v>
      </c>
      <c r="AX612" s="4">
        <v>1.3124</v>
      </c>
      <c r="AY612" s="4">
        <v>1.323</v>
      </c>
      <c r="AZ612" s="4">
        <v>2.077</v>
      </c>
      <c r="BA612" s="4">
        <v>13.836</v>
      </c>
      <c r="BB612" s="4">
        <v>19.690000000000001</v>
      </c>
      <c r="BC612" s="4">
        <v>1.42</v>
      </c>
      <c r="BD612" s="4">
        <v>9.11</v>
      </c>
      <c r="BE612" s="4">
        <v>3088.5169999999998</v>
      </c>
      <c r="BF612" s="4">
        <v>0.76800000000000002</v>
      </c>
      <c r="BG612" s="4">
        <v>12.382</v>
      </c>
      <c r="BH612" s="4">
        <v>5.0730000000000004</v>
      </c>
      <c r="BI612" s="4">
        <v>17.454999999999998</v>
      </c>
      <c r="BJ612" s="4">
        <v>10.726000000000001</v>
      </c>
      <c r="BK612" s="4">
        <v>4.3940000000000001</v>
      </c>
      <c r="BL612" s="4">
        <v>15.12</v>
      </c>
      <c r="BM612" s="4">
        <v>0</v>
      </c>
      <c r="BQ612" s="4">
        <v>1541.6379999999999</v>
      </c>
      <c r="BR612" s="4">
        <v>0.2311</v>
      </c>
      <c r="BS612" s="4">
        <v>-5</v>
      </c>
      <c r="BT612" s="4">
        <v>1.079</v>
      </c>
      <c r="BU612" s="4">
        <v>5.6475059999999999</v>
      </c>
      <c r="BV612" s="4">
        <v>21.7958</v>
      </c>
    </row>
    <row r="613" spans="1:74" x14ac:dyDescent="0.25">
      <c r="A613" s="2">
        <v>42801</v>
      </c>
      <c r="B613" s="3">
        <v>0.65984766203703704</v>
      </c>
      <c r="C613" s="4">
        <v>11.036</v>
      </c>
      <c r="D613" s="4">
        <v>3.7000000000000002E-3</v>
      </c>
      <c r="E613" s="4">
        <v>36.566667000000002</v>
      </c>
      <c r="F613" s="4">
        <v>400.4</v>
      </c>
      <c r="G613" s="4">
        <v>156.69999999999999</v>
      </c>
      <c r="H613" s="4">
        <v>-0.9</v>
      </c>
      <c r="J613" s="4">
        <v>6.11</v>
      </c>
      <c r="K613" s="4">
        <v>0.91449999999999998</v>
      </c>
      <c r="L613" s="4">
        <v>10.091900000000001</v>
      </c>
      <c r="M613" s="4">
        <v>3.3E-3</v>
      </c>
      <c r="N613" s="4">
        <v>366.1524</v>
      </c>
      <c r="O613" s="4">
        <v>143.3366</v>
      </c>
      <c r="P613" s="4">
        <v>509.5</v>
      </c>
      <c r="Q613" s="4">
        <v>317.17959999999999</v>
      </c>
      <c r="R613" s="4">
        <v>124.16540000000001</v>
      </c>
      <c r="S613" s="4">
        <v>441.3</v>
      </c>
      <c r="T613" s="4">
        <v>0</v>
      </c>
      <c r="W613" s="4">
        <v>0</v>
      </c>
      <c r="X613" s="4">
        <v>5.5907</v>
      </c>
      <c r="Y613" s="4">
        <v>11.8</v>
      </c>
      <c r="Z613" s="4">
        <v>808</v>
      </c>
      <c r="AA613" s="4">
        <v>823</v>
      </c>
      <c r="AB613" s="4">
        <v>844</v>
      </c>
      <c r="AC613" s="4">
        <v>34</v>
      </c>
      <c r="AD613" s="4">
        <v>17.809999999999999</v>
      </c>
      <c r="AE613" s="4">
        <v>0.41</v>
      </c>
      <c r="AF613" s="4">
        <v>957</v>
      </c>
      <c r="AG613" s="4">
        <v>9</v>
      </c>
      <c r="AH613" s="4">
        <v>27</v>
      </c>
      <c r="AI613" s="4">
        <v>30</v>
      </c>
      <c r="AJ613" s="4">
        <v>190</v>
      </c>
      <c r="AK613" s="4">
        <v>188</v>
      </c>
      <c r="AL613" s="4">
        <v>3.6</v>
      </c>
      <c r="AM613" s="4">
        <v>196</v>
      </c>
      <c r="AN613" s="4" t="s">
        <v>155</v>
      </c>
      <c r="AO613" s="4">
        <v>2</v>
      </c>
      <c r="AP613" s="5">
        <v>0.86819444444444438</v>
      </c>
      <c r="AQ613" s="4">
        <v>47.161684999999999</v>
      </c>
      <c r="AR613" s="4">
        <v>-88.483991000000003</v>
      </c>
      <c r="AS613" s="4">
        <v>312.3</v>
      </c>
      <c r="AT613" s="4">
        <v>26.8</v>
      </c>
      <c r="AU613" s="4">
        <v>12</v>
      </c>
      <c r="AV613" s="4">
        <v>9</v>
      </c>
      <c r="AW613" s="4" t="s">
        <v>413</v>
      </c>
      <c r="AX613" s="4">
        <v>1.5584</v>
      </c>
      <c r="AY613" s="4">
        <v>1.0354000000000001</v>
      </c>
      <c r="AZ613" s="4">
        <v>2.4</v>
      </c>
      <c r="BA613" s="4">
        <v>13.836</v>
      </c>
      <c r="BB613" s="4">
        <v>19.23</v>
      </c>
      <c r="BC613" s="4">
        <v>1.39</v>
      </c>
      <c r="BD613" s="4">
        <v>9.3529999999999998</v>
      </c>
      <c r="BE613" s="4">
        <v>3088.4209999999998</v>
      </c>
      <c r="BF613" s="4">
        <v>0.65100000000000002</v>
      </c>
      <c r="BG613" s="4">
        <v>11.734</v>
      </c>
      <c r="BH613" s="4">
        <v>4.5940000000000003</v>
      </c>
      <c r="BI613" s="4">
        <v>16.327999999999999</v>
      </c>
      <c r="BJ613" s="4">
        <v>10.164999999999999</v>
      </c>
      <c r="BK613" s="4">
        <v>3.9790000000000001</v>
      </c>
      <c r="BL613" s="4">
        <v>14.144</v>
      </c>
      <c r="BM613" s="4">
        <v>0</v>
      </c>
      <c r="BQ613" s="4">
        <v>1244.0239999999999</v>
      </c>
      <c r="BR613" s="4">
        <v>0.27783000000000002</v>
      </c>
      <c r="BS613" s="4">
        <v>-5</v>
      </c>
      <c r="BT613" s="4">
        <v>1.079</v>
      </c>
      <c r="BU613" s="4">
        <v>6.7894699999999997</v>
      </c>
      <c r="BV613" s="4">
        <v>21.7958</v>
      </c>
    </row>
    <row r="614" spans="1:74" x14ac:dyDescent="0.25">
      <c r="A614" s="2">
        <v>42801</v>
      </c>
      <c r="B614" s="3">
        <v>0.65985923611111108</v>
      </c>
      <c r="C614" s="4">
        <v>11.852</v>
      </c>
      <c r="D614" s="4">
        <v>4.4999999999999997E-3</v>
      </c>
      <c r="E614" s="4">
        <v>44.887780999999997</v>
      </c>
      <c r="F614" s="4">
        <v>400.8</v>
      </c>
      <c r="G614" s="4">
        <v>169.6</v>
      </c>
      <c r="H614" s="4">
        <v>-2</v>
      </c>
      <c r="J614" s="4">
        <v>5.8</v>
      </c>
      <c r="K614" s="4">
        <v>0.90839999999999999</v>
      </c>
      <c r="L614" s="4">
        <v>10.7662</v>
      </c>
      <c r="M614" s="4">
        <v>4.1000000000000003E-3</v>
      </c>
      <c r="N614" s="4">
        <v>364.08240000000001</v>
      </c>
      <c r="O614" s="4">
        <v>154.0282</v>
      </c>
      <c r="P614" s="4">
        <v>518.1</v>
      </c>
      <c r="Q614" s="4">
        <v>315.38650000000001</v>
      </c>
      <c r="R614" s="4">
        <v>133.42699999999999</v>
      </c>
      <c r="S614" s="4">
        <v>448.8</v>
      </c>
      <c r="T614" s="4">
        <v>0</v>
      </c>
      <c r="W614" s="4">
        <v>0</v>
      </c>
      <c r="X614" s="4">
        <v>5.2687999999999997</v>
      </c>
      <c r="Y614" s="4">
        <v>11.8</v>
      </c>
      <c r="Z614" s="4">
        <v>810</v>
      </c>
      <c r="AA614" s="4">
        <v>825</v>
      </c>
      <c r="AB614" s="4">
        <v>845</v>
      </c>
      <c r="AC614" s="4">
        <v>34</v>
      </c>
      <c r="AD614" s="4">
        <v>17.809999999999999</v>
      </c>
      <c r="AE614" s="4">
        <v>0.41</v>
      </c>
      <c r="AF614" s="4">
        <v>957</v>
      </c>
      <c r="AG614" s="4">
        <v>9</v>
      </c>
      <c r="AH614" s="4">
        <v>27</v>
      </c>
      <c r="AI614" s="4">
        <v>30</v>
      </c>
      <c r="AJ614" s="4">
        <v>190</v>
      </c>
      <c r="AK614" s="4">
        <v>188</v>
      </c>
      <c r="AL614" s="4">
        <v>3.7</v>
      </c>
      <c r="AM614" s="4">
        <v>196</v>
      </c>
      <c r="AN614" s="4" t="s">
        <v>155</v>
      </c>
      <c r="AO614" s="4">
        <v>2</v>
      </c>
      <c r="AP614" s="5">
        <v>0.86820601851851853</v>
      </c>
      <c r="AQ614" s="4">
        <v>47.161791000000001</v>
      </c>
      <c r="AR614" s="4">
        <v>-88.484020999999998</v>
      </c>
      <c r="AS614" s="4">
        <v>312.2</v>
      </c>
      <c r="AT614" s="4">
        <v>26.8</v>
      </c>
      <c r="AU614" s="4">
        <v>12</v>
      </c>
      <c r="AV614" s="4">
        <v>9</v>
      </c>
      <c r="AW614" s="4" t="s">
        <v>413</v>
      </c>
      <c r="AX614" s="4">
        <v>1.2292000000000001</v>
      </c>
      <c r="AY614" s="4">
        <v>1.1708000000000001</v>
      </c>
      <c r="AZ614" s="4">
        <v>2.4354</v>
      </c>
      <c r="BA614" s="4">
        <v>13.836</v>
      </c>
      <c r="BB614" s="4">
        <v>17.96</v>
      </c>
      <c r="BC614" s="4">
        <v>1.3</v>
      </c>
      <c r="BD614" s="4">
        <v>10.081</v>
      </c>
      <c r="BE614" s="4">
        <v>3087.5079999999998</v>
      </c>
      <c r="BF614" s="4">
        <v>0.74399999999999999</v>
      </c>
      <c r="BG614" s="4">
        <v>10.933999999999999</v>
      </c>
      <c r="BH614" s="4">
        <v>4.6260000000000003</v>
      </c>
      <c r="BI614" s="4">
        <v>15.56</v>
      </c>
      <c r="BJ614" s="4">
        <v>9.4719999999999995</v>
      </c>
      <c r="BK614" s="4">
        <v>4.0069999999999997</v>
      </c>
      <c r="BL614" s="4">
        <v>13.478999999999999</v>
      </c>
      <c r="BM614" s="4">
        <v>0</v>
      </c>
      <c r="BQ614" s="4">
        <v>1098.6469999999999</v>
      </c>
      <c r="BR614" s="4">
        <v>0.32381100000000002</v>
      </c>
      <c r="BS614" s="4">
        <v>-5</v>
      </c>
      <c r="BT614" s="4">
        <v>1.079</v>
      </c>
      <c r="BU614" s="4">
        <v>7.9131309999999999</v>
      </c>
      <c r="BV614" s="4">
        <v>21.7958</v>
      </c>
    </row>
    <row r="615" spans="1:74" x14ac:dyDescent="0.25">
      <c r="A615" s="2">
        <v>42801</v>
      </c>
      <c r="B615" s="3">
        <v>0.65987081018518523</v>
      </c>
      <c r="C615" s="4">
        <v>12.923</v>
      </c>
      <c r="D615" s="4">
        <v>3.0000000000000001E-3</v>
      </c>
      <c r="E615" s="4">
        <v>30</v>
      </c>
      <c r="F615" s="4">
        <v>394.5</v>
      </c>
      <c r="G615" s="4">
        <v>148.9</v>
      </c>
      <c r="H615" s="4">
        <v>-0.4</v>
      </c>
      <c r="J615" s="4">
        <v>5.19</v>
      </c>
      <c r="K615" s="4">
        <v>0.90049999999999997</v>
      </c>
      <c r="L615" s="4">
        <v>11.6373</v>
      </c>
      <c r="M615" s="4">
        <v>2.7000000000000001E-3</v>
      </c>
      <c r="N615" s="4">
        <v>355.27229999999997</v>
      </c>
      <c r="O615" s="4">
        <v>134.0581</v>
      </c>
      <c r="P615" s="4">
        <v>489.3</v>
      </c>
      <c r="Q615" s="4">
        <v>307.75479999999999</v>
      </c>
      <c r="R615" s="4">
        <v>116.1279</v>
      </c>
      <c r="S615" s="4">
        <v>423.9</v>
      </c>
      <c r="T615" s="4">
        <v>0</v>
      </c>
      <c r="W615" s="4">
        <v>0</v>
      </c>
      <c r="X615" s="4">
        <v>4.6710000000000003</v>
      </c>
      <c r="Y615" s="4">
        <v>11.8</v>
      </c>
      <c r="Z615" s="4">
        <v>811</v>
      </c>
      <c r="AA615" s="4">
        <v>826</v>
      </c>
      <c r="AB615" s="4">
        <v>847</v>
      </c>
      <c r="AC615" s="4">
        <v>34</v>
      </c>
      <c r="AD615" s="4">
        <v>17.809999999999999</v>
      </c>
      <c r="AE615" s="4">
        <v>0.41</v>
      </c>
      <c r="AF615" s="4">
        <v>957</v>
      </c>
      <c r="AG615" s="4">
        <v>9</v>
      </c>
      <c r="AH615" s="4">
        <v>27</v>
      </c>
      <c r="AI615" s="4">
        <v>30</v>
      </c>
      <c r="AJ615" s="4">
        <v>190</v>
      </c>
      <c r="AK615" s="4">
        <v>188.8</v>
      </c>
      <c r="AL615" s="4">
        <v>3.5</v>
      </c>
      <c r="AM615" s="4">
        <v>196</v>
      </c>
      <c r="AN615" s="4" t="s">
        <v>155</v>
      </c>
      <c r="AO615" s="4">
        <v>2</v>
      </c>
      <c r="AP615" s="5">
        <v>0.86821759259259268</v>
      </c>
      <c r="AQ615" s="4">
        <v>47.161898999999998</v>
      </c>
      <c r="AR615" s="4">
        <v>-88.484067999999994</v>
      </c>
      <c r="AS615" s="4">
        <v>312.2</v>
      </c>
      <c r="AT615" s="4">
        <v>27.7</v>
      </c>
      <c r="AU615" s="4">
        <v>12</v>
      </c>
      <c r="AV615" s="4">
        <v>9</v>
      </c>
      <c r="AW615" s="4" t="s">
        <v>413</v>
      </c>
      <c r="AX615" s="4">
        <v>1.1000000000000001</v>
      </c>
      <c r="AY615" s="4">
        <v>1.3353999999999999</v>
      </c>
      <c r="AZ615" s="4">
        <v>2.5</v>
      </c>
      <c r="BA615" s="4">
        <v>13.836</v>
      </c>
      <c r="BB615" s="4">
        <v>16.55</v>
      </c>
      <c r="BC615" s="4">
        <v>1.2</v>
      </c>
      <c r="BD615" s="4">
        <v>11.05</v>
      </c>
      <c r="BE615" s="4">
        <v>3087.1039999999998</v>
      </c>
      <c r="BF615" s="4">
        <v>0.45600000000000002</v>
      </c>
      <c r="BG615" s="4">
        <v>9.8699999999999992</v>
      </c>
      <c r="BH615" s="4">
        <v>3.7240000000000002</v>
      </c>
      <c r="BI615" s="4">
        <v>13.593999999999999</v>
      </c>
      <c r="BJ615" s="4">
        <v>8.5489999999999995</v>
      </c>
      <c r="BK615" s="4">
        <v>3.226</v>
      </c>
      <c r="BL615" s="4">
        <v>11.776</v>
      </c>
      <c r="BM615" s="4">
        <v>0</v>
      </c>
      <c r="BQ615" s="4">
        <v>900.96400000000006</v>
      </c>
      <c r="BR615" s="4">
        <v>0.51711799999999997</v>
      </c>
      <c r="BS615" s="4">
        <v>-5</v>
      </c>
      <c r="BT615" s="4">
        <v>1.081283</v>
      </c>
      <c r="BU615" s="4">
        <v>12.637071000000001</v>
      </c>
      <c r="BV615" s="4">
        <v>21.841916999999999</v>
      </c>
    </row>
    <row r="616" spans="1:74" x14ac:dyDescent="0.25">
      <c r="A616" s="2">
        <v>42801</v>
      </c>
      <c r="B616" s="3">
        <v>0.65988238425925927</v>
      </c>
      <c r="C616" s="4">
        <v>12.179</v>
      </c>
      <c r="D616" s="4">
        <v>1E-4</v>
      </c>
      <c r="E616" s="4">
        <v>1.2195119999999999</v>
      </c>
      <c r="F616" s="4">
        <v>385.3</v>
      </c>
      <c r="G616" s="4">
        <v>139.9</v>
      </c>
      <c r="H616" s="4">
        <v>-2.2999999999999998</v>
      </c>
      <c r="J616" s="4">
        <v>3.69</v>
      </c>
      <c r="K616" s="4">
        <v>0.90600000000000003</v>
      </c>
      <c r="L616" s="4">
        <v>11.033300000000001</v>
      </c>
      <c r="M616" s="4">
        <v>1E-4</v>
      </c>
      <c r="N616" s="4">
        <v>349.0729</v>
      </c>
      <c r="O616" s="4">
        <v>126.7405</v>
      </c>
      <c r="P616" s="4">
        <v>475.8</v>
      </c>
      <c r="Q616" s="4">
        <v>302.38459999999998</v>
      </c>
      <c r="R616" s="4">
        <v>109.789</v>
      </c>
      <c r="S616" s="4">
        <v>412.2</v>
      </c>
      <c r="T616" s="4">
        <v>0</v>
      </c>
      <c r="W616" s="4">
        <v>0</v>
      </c>
      <c r="X616" s="4">
        <v>3.3451</v>
      </c>
      <c r="Y616" s="4">
        <v>11.8</v>
      </c>
      <c r="Z616" s="4">
        <v>812</v>
      </c>
      <c r="AA616" s="4">
        <v>827</v>
      </c>
      <c r="AB616" s="4">
        <v>847</v>
      </c>
      <c r="AC616" s="4">
        <v>34</v>
      </c>
      <c r="AD616" s="4">
        <v>17.809999999999999</v>
      </c>
      <c r="AE616" s="4">
        <v>0.41</v>
      </c>
      <c r="AF616" s="4">
        <v>957</v>
      </c>
      <c r="AG616" s="4">
        <v>9</v>
      </c>
      <c r="AH616" s="4">
        <v>27</v>
      </c>
      <c r="AI616" s="4">
        <v>30</v>
      </c>
      <c r="AJ616" s="4">
        <v>190</v>
      </c>
      <c r="AK616" s="4">
        <v>189</v>
      </c>
      <c r="AL616" s="4">
        <v>3.5</v>
      </c>
      <c r="AM616" s="4">
        <v>196</v>
      </c>
      <c r="AN616" s="4" t="s">
        <v>155</v>
      </c>
      <c r="AO616" s="4">
        <v>2</v>
      </c>
      <c r="AP616" s="5">
        <v>0.86822916666666661</v>
      </c>
      <c r="AQ616" s="4">
        <v>47.162011</v>
      </c>
      <c r="AR616" s="4">
        <v>-88.484099000000001</v>
      </c>
      <c r="AS616" s="4">
        <v>312.39999999999998</v>
      </c>
      <c r="AT616" s="4">
        <v>28.3</v>
      </c>
      <c r="AU616" s="4">
        <v>12</v>
      </c>
      <c r="AV616" s="4">
        <v>9</v>
      </c>
      <c r="AW616" s="4" t="s">
        <v>413</v>
      </c>
      <c r="AX616" s="4">
        <v>1.1354</v>
      </c>
      <c r="AY616" s="4">
        <v>1.5416000000000001</v>
      </c>
      <c r="AZ616" s="4">
        <v>2.6061999999999999</v>
      </c>
      <c r="BA616" s="4">
        <v>13.836</v>
      </c>
      <c r="BB616" s="4">
        <v>17.510000000000002</v>
      </c>
      <c r="BC616" s="4">
        <v>1.27</v>
      </c>
      <c r="BD616" s="4">
        <v>10.38</v>
      </c>
      <c r="BE616" s="4">
        <v>3088.373</v>
      </c>
      <c r="BF616" s="4">
        <v>0.02</v>
      </c>
      <c r="BG616" s="4">
        <v>10.231999999999999</v>
      </c>
      <c r="BH616" s="4">
        <v>3.7149999999999999</v>
      </c>
      <c r="BI616" s="4">
        <v>13.948</v>
      </c>
      <c r="BJ616" s="4">
        <v>8.8640000000000008</v>
      </c>
      <c r="BK616" s="4">
        <v>3.218</v>
      </c>
      <c r="BL616" s="4">
        <v>12.082000000000001</v>
      </c>
      <c r="BM616" s="4">
        <v>0</v>
      </c>
      <c r="BQ616" s="4">
        <v>680.81700000000001</v>
      </c>
      <c r="BR616" s="4">
        <v>0.42180000000000001</v>
      </c>
      <c r="BS616" s="4">
        <v>-5</v>
      </c>
      <c r="BT616" s="4">
        <v>1.0812390000000001</v>
      </c>
      <c r="BU616" s="4">
        <v>10.307738000000001</v>
      </c>
      <c r="BV616" s="4">
        <v>21.841028000000001</v>
      </c>
    </row>
    <row r="617" spans="1:74" x14ac:dyDescent="0.25">
      <c r="A617" s="2">
        <v>42801</v>
      </c>
      <c r="B617" s="3">
        <v>0.65989395833333331</v>
      </c>
      <c r="C617" s="4">
        <v>12.670999999999999</v>
      </c>
      <c r="D617" s="4">
        <v>5.0000000000000001E-3</v>
      </c>
      <c r="E617" s="4">
        <v>50</v>
      </c>
      <c r="F617" s="4">
        <v>370.7</v>
      </c>
      <c r="G617" s="4">
        <v>129.9</v>
      </c>
      <c r="H617" s="4">
        <v>-0.4</v>
      </c>
      <c r="J617" s="4">
        <v>3.6</v>
      </c>
      <c r="K617" s="4">
        <v>0.90229999999999999</v>
      </c>
      <c r="L617" s="4">
        <v>11.433199999999999</v>
      </c>
      <c r="M617" s="4">
        <v>4.4999999999999997E-3</v>
      </c>
      <c r="N617" s="4">
        <v>334.53590000000003</v>
      </c>
      <c r="O617" s="4">
        <v>117.20610000000001</v>
      </c>
      <c r="P617" s="4">
        <v>451.7</v>
      </c>
      <c r="Q617" s="4">
        <v>289.7919</v>
      </c>
      <c r="R617" s="4">
        <v>101.5299</v>
      </c>
      <c r="S617" s="4">
        <v>391.3</v>
      </c>
      <c r="T617" s="4">
        <v>0</v>
      </c>
      <c r="W617" s="4">
        <v>0</v>
      </c>
      <c r="X617" s="4">
        <v>3.2484000000000002</v>
      </c>
      <c r="Y617" s="4">
        <v>11.8</v>
      </c>
      <c r="Z617" s="4">
        <v>812</v>
      </c>
      <c r="AA617" s="4">
        <v>827</v>
      </c>
      <c r="AB617" s="4">
        <v>848</v>
      </c>
      <c r="AC617" s="4">
        <v>34</v>
      </c>
      <c r="AD617" s="4">
        <v>17.809999999999999</v>
      </c>
      <c r="AE617" s="4">
        <v>0.41</v>
      </c>
      <c r="AF617" s="4">
        <v>957</v>
      </c>
      <c r="AG617" s="4">
        <v>9</v>
      </c>
      <c r="AH617" s="4">
        <v>27</v>
      </c>
      <c r="AI617" s="4">
        <v>30</v>
      </c>
      <c r="AJ617" s="4">
        <v>190</v>
      </c>
      <c r="AK617" s="4">
        <v>189</v>
      </c>
      <c r="AL617" s="4">
        <v>3.5</v>
      </c>
      <c r="AM617" s="4">
        <v>196</v>
      </c>
      <c r="AN617" s="4" t="s">
        <v>155</v>
      </c>
      <c r="AO617" s="4">
        <v>2</v>
      </c>
      <c r="AP617" s="5">
        <v>0.86824074074074076</v>
      </c>
      <c r="AQ617" s="4">
        <v>47.162128000000003</v>
      </c>
      <c r="AR617" s="4">
        <v>-88.484116</v>
      </c>
      <c r="AS617" s="4">
        <v>312.8</v>
      </c>
      <c r="AT617" s="4">
        <v>28.7</v>
      </c>
      <c r="AU617" s="4">
        <v>12</v>
      </c>
      <c r="AV617" s="4">
        <v>9</v>
      </c>
      <c r="AW617" s="4" t="s">
        <v>413</v>
      </c>
      <c r="AX617" s="4">
        <v>1.1292</v>
      </c>
      <c r="AY617" s="4">
        <v>1.8</v>
      </c>
      <c r="AZ617" s="4">
        <v>2.6230000000000002</v>
      </c>
      <c r="BA617" s="4">
        <v>13.836</v>
      </c>
      <c r="BB617" s="4">
        <v>16.86</v>
      </c>
      <c r="BC617" s="4">
        <v>1.22</v>
      </c>
      <c r="BD617" s="4">
        <v>10.824999999999999</v>
      </c>
      <c r="BE617" s="4">
        <v>3086.7910000000002</v>
      </c>
      <c r="BF617" s="4">
        <v>0.77500000000000002</v>
      </c>
      <c r="BG617" s="4">
        <v>9.4580000000000002</v>
      </c>
      <c r="BH617" s="4">
        <v>3.3140000000000001</v>
      </c>
      <c r="BI617" s="4">
        <v>12.772</v>
      </c>
      <c r="BJ617" s="4">
        <v>8.1929999999999996</v>
      </c>
      <c r="BK617" s="4">
        <v>2.871</v>
      </c>
      <c r="BL617" s="4">
        <v>11.064</v>
      </c>
      <c r="BM617" s="4">
        <v>0</v>
      </c>
      <c r="BQ617" s="4">
        <v>637.68499999999995</v>
      </c>
      <c r="BR617" s="4">
        <v>0.38084200000000001</v>
      </c>
      <c r="BS617" s="4">
        <v>-5</v>
      </c>
      <c r="BT617" s="4">
        <v>1.0825199999999999</v>
      </c>
      <c r="BU617" s="4">
        <v>9.3068310000000007</v>
      </c>
      <c r="BV617" s="4">
        <v>21.866914000000001</v>
      </c>
    </row>
    <row r="618" spans="1:74" x14ac:dyDescent="0.25">
      <c r="A618" s="2">
        <v>42801</v>
      </c>
      <c r="B618" s="3">
        <v>0.65990553240740735</v>
      </c>
      <c r="C618" s="4">
        <v>12.647</v>
      </c>
      <c r="D618" s="4">
        <v>1.6999999999999999E-3</v>
      </c>
      <c r="E618" s="4">
        <v>16.583124000000002</v>
      </c>
      <c r="F618" s="4">
        <v>367.7</v>
      </c>
      <c r="G618" s="4">
        <v>121.4</v>
      </c>
      <c r="H618" s="4">
        <v>0.8</v>
      </c>
      <c r="J618" s="4">
        <v>3.38</v>
      </c>
      <c r="K618" s="4">
        <v>0.90259999999999996</v>
      </c>
      <c r="L618" s="4">
        <v>11.4156</v>
      </c>
      <c r="M618" s="4">
        <v>1.5E-3</v>
      </c>
      <c r="N618" s="4">
        <v>331.91219999999998</v>
      </c>
      <c r="O618" s="4">
        <v>109.5787</v>
      </c>
      <c r="P618" s="4">
        <v>441.5</v>
      </c>
      <c r="Q618" s="4">
        <v>287.51909999999998</v>
      </c>
      <c r="R618" s="4">
        <v>94.922600000000003</v>
      </c>
      <c r="S618" s="4">
        <v>382.4</v>
      </c>
      <c r="T618" s="4">
        <v>0.75980000000000003</v>
      </c>
      <c r="W618" s="4">
        <v>0</v>
      </c>
      <c r="X618" s="4">
        <v>3.0550000000000002</v>
      </c>
      <c r="Y618" s="4">
        <v>11.8</v>
      </c>
      <c r="Z618" s="4">
        <v>812</v>
      </c>
      <c r="AA618" s="4">
        <v>829</v>
      </c>
      <c r="AB618" s="4">
        <v>849</v>
      </c>
      <c r="AC618" s="4">
        <v>34</v>
      </c>
      <c r="AD618" s="4">
        <v>17.809999999999999</v>
      </c>
      <c r="AE618" s="4">
        <v>0.41</v>
      </c>
      <c r="AF618" s="4">
        <v>957</v>
      </c>
      <c r="AG618" s="4">
        <v>9</v>
      </c>
      <c r="AH618" s="4">
        <v>27</v>
      </c>
      <c r="AI618" s="4">
        <v>30</v>
      </c>
      <c r="AJ618" s="4">
        <v>190</v>
      </c>
      <c r="AK618" s="4">
        <v>189</v>
      </c>
      <c r="AL618" s="4">
        <v>3.7</v>
      </c>
      <c r="AM618" s="4">
        <v>196</v>
      </c>
      <c r="AN618" s="4" t="s">
        <v>155</v>
      </c>
      <c r="AO618" s="4">
        <v>2</v>
      </c>
      <c r="AP618" s="5">
        <v>0.8682523148148148</v>
      </c>
      <c r="AQ618" s="4">
        <v>47.162244999999999</v>
      </c>
      <c r="AR618" s="4">
        <v>-88.484129999999993</v>
      </c>
      <c r="AS618" s="4">
        <v>313.10000000000002</v>
      </c>
      <c r="AT618" s="4">
        <v>29.3</v>
      </c>
      <c r="AU618" s="4">
        <v>12</v>
      </c>
      <c r="AV618" s="4">
        <v>9</v>
      </c>
      <c r="AW618" s="4" t="s">
        <v>413</v>
      </c>
      <c r="AX618" s="4">
        <v>1</v>
      </c>
      <c r="AY618" s="4">
        <v>1.8353999999999999</v>
      </c>
      <c r="AZ618" s="4">
        <v>2.3353999999999999</v>
      </c>
      <c r="BA618" s="4">
        <v>13.836</v>
      </c>
      <c r="BB618" s="4">
        <v>16.89</v>
      </c>
      <c r="BC618" s="4">
        <v>1.22</v>
      </c>
      <c r="BD618" s="4">
        <v>10.788</v>
      </c>
      <c r="BE618" s="4">
        <v>3087.6030000000001</v>
      </c>
      <c r="BF618" s="4">
        <v>0.25800000000000001</v>
      </c>
      <c r="BG618" s="4">
        <v>9.4009999999999998</v>
      </c>
      <c r="BH618" s="4">
        <v>3.1040000000000001</v>
      </c>
      <c r="BI618" s="4">
        <v>12.505000000000001</v>
      </c>
      <c r="BJ618" s="4">
        <v>8.1440000000000001</v>
      </c>
      <c r="BK618" s="4">
        <v>2.6890000000000001</v>
      </c>
      <c r="BL618" s="4">
        <v>10.832000000000001</v>
      </c>
      <c r="BM618" s="4">
        <v>6.7000000000000002E-3</v>
      </c>
      <c r="BQ618" s="4">
        <v>600.79999999999995</v>
      </c>
      <c r="BR618" s="4">
        <v>0.43549199999999999</v>
      </c>
      <c r="BS618" s="4">
        <v>-5</v>
      </c>
      <c r="BT618" s="4">
        <v>1.083761</v>
      </c>
      <c r="BU618" s="4">
        <v>10.642348</v>
      </c>
      <c r="BV618" s="4">
        <v>21.891967000000001</v>
      </c>
    </row>
    <row r="619" spans="1:74" x14ac:dyDescent="0.25">
      <c r="A619" s="2">
        <v>42801</v>
      </c>
      <c r="B619" s="3">
        <v>0.6599171064814815</v>
      </c>
      <c r="C619" s="4">
        <v>12.522</v>
      </c>
      <c r="D619" s="4">
        <v>3.0000000000000001E-3</v>
      </c>
      <c r="E619" s="4">
        <v>29.585366</v>
      </c>
      <c r="F619" s="4">
        <v>378.2</v>
      </c>
      <c r="G619" s="4">
        <v>121.4</v>
      </c>
      <c r="H619" s="4">
        <v>-1.7</v>
      </c>
      <c r="J619" s="4">
        <v>2.8</v>
      </c>
      <c r="K619" s="4">
        <v>0.90349999999999997</v>
      </c>
      <c r="L619" s="4">
        <v>11.312900000000001</v>
      </c>
      <c r="M619" s="4">
        <v>2.7000000000000001E-3</v>
      </c>
      <c r="N619" s="4">
        <v>341.70740000000001</v>
      </c>
      <c r="O619" s="4">
        <v>109.72</v>
      </c>
      <c r="P619" s="4">
        <v>451.4</v>
      </c>
      <c r="Q619" s="4">
        <v>296.00409999999999</v>
      </c>
      <c r="R619" s="4">
        <v>95.045000000000002</v>
      </c>
      <c r="S619" s="4">
        <v>391</v>
      </c>
      <c r="T619" s="4">
        <v>0</v>
      </c>
      <c r="W619" s="4">
        <v>0</v>
      </c>
      <c r="X619" s="4">
        <v>2.5324</v>
      </c>
      <c r="Y619" s="4">
        <v>11.8</v>
      </c>
      <c r="Z619" s="4">
        <v>813</v>
      </c>
      <c r="AA619" s="4">
        <v>829</v>
      </c>
      <c r="AB619" s="4">
        <v>848</v>
      </c>
      <c r="AC619" s="4">
        <v>34</v>
      </c>
      <c r="AD619" s="4">
        <v>17.809999999999999</v>
      </c>
      <c r="AE619" s="4">
        <v>0.41</v>
      </c>
      <c r="AF619" s="4">
        <v>957</v>
      </c>
      <c r="AG619" s="4">
        <v>9</v>
      </c>
      <c r="AH619" s="4">
        <v>27</v>
      </c>
      <c r="AI619" s="4">
        <v>30</v>
      </c>
      <c r="AJ619" s="4">
        <v>190</v>
      </c>
      <c r="AK619" s="4">
        <v>189</v>
      </c>
      <c r="AL619" s="4">
        <v>3.6</v>
      </c>
      <c r="AM619" s="4">
        <v>196</v>
      </c>
      <c r="AN619" s="4" t="s">
        <v>155</v>
      </c>
      <c r="AO619" s="4">
        <v>2</v>
      </c>
      <c r="AP619" s="5">
        <v>0.86826388888888895</v>
      </c>
      <c r="AQ619" s="4">
        <v>47.162365000000001</v>
      </c>
      <c r="AR619" s="4">
        <v>-88.484134999999995</v>
      </c>
      <c r="AS619" s="4">
        <v>313.3</v>
      </c>
      <c r="AT619" s="4">
        <v>29.4</v>
      </c>
      <c r="AU619" s="4">
        <v>12</v>
      </c>
      <c r="AV619" s="4">
        <v>9</v>
      </c>
      <c r="AW619" s="4" t="s">
        <v>413</v>
      </c>
      <c r="AX619" s="4">
        <v>1</v>
      </c>
      <c r="AY619" s="4">
        <v>1.9</v>
      </c>
      <c r="AZ619" s="4">
        <v>2.3645999999999998</v>
      </c>
      <c r="BA619" s="4">
        <v>13.836</v>
      </c>
      <c r="BB619" s="4">
        <v>17.05</v>
      </c>
      <c r="BC619" s="4">
        <v>1.23</v>
      </c>
      <c r="BD619" s="4">
        <v>10.685</v>
      </c>
      <c r="BE619" s="4">
        <v>3087.3960000000002</v>
      </c>
      <c r="BF619" s="4">
        <v>0.46400000000000002</v>
      </c>
      <c r="BG619" s="4">
        <v>9.766</v>
      </c>
      <c r="BH619" s="4">
        <v>3.1360000000000001</v>
      </c>
      <c r="BI619" s="4">
        <v>12.901999999999999</v>
      </c>
      <c r="BJ619" s="4">
        <v>8.4600000000000009</v>
      </c>
      <c r="BK619" s="4">
        <v>2.7160000000000002</v>
      </c>
      <c r="BL619" s="4">
        <v>11.176</v>
      </c>
      <c r="BM619" s="4">
        <v>0</v>
      </c>
      <c r="BQ619" s="4">
        <v>502.50599999999997</v>
      </c>
      <c r="BR619" s="4">
        <v>0.35459200000000002</v>
      </c>
      <c r="BS619" s="4">
        <v>-5</v>
      </c>
      <c r="BT619" s="4">
        <v>1.081717</v>
      </c>
      <c r="BU619" s="4">
        <v>8.6653420000000008</v>
      </c>
      <c r="BV619" s="4">
        <v>21.850683</v>
      </c>
    </row>
    <row r="620" spans="1:74" x14ac:dyDescent="0.25">
      <c r="A620" s="2">
        <v>42801</v>
      </c>
      <c r="B620" s="3">
        <v>0.65992868055555554</v>
      </c>
      <c r="C620" s="4">
        <v>12.932</v>
      </c>
      <c r="D620" s="4">
        <v>2.5000000000000001E-3</v>
      </c>
      <c r="E620" s="4">
        <v>25.395071999999999</v>
      </c>
      <c r="F620" s="4">
        <v>386.2</v>
      </c>
      <c r="G620" s="4">
        <v>125.2</v>
      </c>
      <c r="H620" s="4">
        <v>2</v>
      </c>
      <c r="J620" s="4">
        <v>3.15</v>
      </c>
      <c r="K620" s="4">
        <v>0.90049999999999997</v>
      </c>
      <c r="L620" s="4">
        <v>11.645200000000001</v>
      </c>
      <c r="M620" s="4">
        <v>2.3E-3</v>
      </c>
      <c r="N620" s="4">
        <v>347.81740000000002</v>
      </c>
      <c r="O620" s="4">
        <v>112.7441</v>
      </c>
      <c r="P620" s="4">
        <v>460.6</v>
      </c>
      <c r="Q620" s="4">
        <v>301.29700000000003</v>
      </c>
      <c r="R620" s="4">
        <v>97.664599999999993</v>
      </c>
      <c r="S620" s="4">
        <v>399</v>
      </c>
      <c r="T620" s="4">
        <v>2</v>
      </c>
      <c r="W620" s="4">
        <v>0</v>
      </c>
      <c r="X620" s="4">
        <v>2.8374999999999999</v>
      </c>
      <c r="Y620" s="4">
        <v>11.9</v>
      </c>
      <c r="Z620" s="4">
        <v>813</v>
      </c>
      <c r="AA620" s="4">
        <v>828</v>
      </c>
      <c r="AB620" s="4">
        <v>848</v>
      </c>
      <c r="AC620" s="4">
        <v>34</v>
      </c>
      <c r="AD620" s="4">
        <v>17.809999999999999</v>
      </c>
      <c r="AE620" s="4">
        <v>0.41</v>
      </c>
      <c r="AF620" s="4">
        <v>957</v>
      </c>
      <c r="AG620" s="4">
        <v>9</v>
      </c>
      <c r="AH620" s="4">
        <v>27</v>
      </c>
      <c r="AI620" s="4">
        <v>30</v>
      </c>
      <c r="AJ620" s="4">
        <v>190</v>
      </c>
      <c r="AK620" s="4">
        <v>188.2</v>
      </c>
      <c r="AL620" s="4">
        <v>3.7</v>
      </c>
      <c r="AM620" s="4">
        <v>196</v>
      </c>
      <c r="AN620" s="4" t="s">
        <v>155</v>
      </c>
      <c r="AO620" s="4">
        <v>2</v>
      </c>
      <c r="AP620" s="5">
        <v>0.86827546296296287</v>
      </c>
      <c r="AQ620" s="4">
        <v>47.162489000000001</v>
      </c>
      <c r="AR620" s="4">
        <v>-88.484123999999994</v>
      </c>
      <c r="AS620" s="4">
        <v>313.39999999999998</v>
      </c>
      <c r="AT620" s="4">
        <v>30</v>
      </c>
      <c r="AU620" s="4">
        <v>12</v>
      </c>
      <c r="AV620" s="4">
        <v>9</v>
      </c>
      <c r="AW620" s="4" t="s">
        <v>413</v>
      </c>
      <c r="AX620" s="4">
        <v>1.2123999999999999</v>
      </c>
      <c r="AY620" s="4">
        <v>1.5813999999999999</v>
      </c>
      <c r="AZ620" s="4">
        <v>2.4769999999999999</v>
      </c>
      <c r="BA620" s="4">
        <v>13.836</v>
      </c>
      <c r="BB620" s="4">
        <v>16.54</v>
      </c>
      <c r="BC620" s="4">
        <v>1.2</v>
      </c>
      <c r="BD620" s="4">
        <v>11.048</v>
      </c>
      <c r="BE620" s="4">
        <v>3087.1550000000002</v>
      </c>
      <c r="BF620" s="4">
        <v>0.38600000000000001</v>
      </c>
      <c r="BG620" s="4">
        <v>9.6560000000000006</v>
      </c>
      <c r="BH620" s="4">
        <v>3.13</v>
      </c>
      <c r="BI620" s="4">
        <v>12.786</v>
      </c>
      <c r="BJ620" s="4">
        <v>8.3650000000000002</v>
      </c>
      <c r="BK620" s="4">
        <v>2.7109999999999999</v>
      </c>
      <c r="BL620" s="4">
        <v>11.076000000000001</v>
      </c>
      <c r="BM620" s="4">
        <v>1.72E-2</v>
      </c>
      <c r="BQ620" s="4">
        <v>546.95600000000002</v>
      </c>
      <c r="BR620" s="4">
        <v>0.44347700000000001</v>
      </c>
      <c r="BS620" s="4">
        <v>-5</v>
      </c>
      <c r="BT620" s="4">
        <v>1.083283</v>
      </c>
      <c r="BU620" s="4">
        <v>10.83747</v>
      </c>
      <c r="BV620" s="4">
        <v>21.882317</v>
      </c>
    </row>
    <row r="621" spans="1:74" x14ac:dyDescent="0.25">
      <c r="A621" s="2">
        <v>42801</v>
      </c>
      <c r="B621" s="3">
        <v>0.65994025462962969</v>
      </c>
      <c r="C621" s="4">
        <v>12.94</v>
      </c>
      <c r="D621" s="4">
        <v>2.7000000000000001E-3</v>
      </c>
      <c r="E621" s="4">
        <v>26.981131999999999</v>
      </c>
      <c r="F621" s="4">
        <v>386.4</v>
      </c>
      <c r="G621" s="4">
        <v>125.2</v>
      </c>
      <c r="H621" s="4">
        <v>-0.3</v>
      </c>
      <c r="J621" s="4">
        <v>3.01</v>
      </c>
      <c r="K621" s="4">
        <v>0.90049999999999997</v>
      </c>
      <c r="L621" s="4">
        <v>11.6524</v>
      </c>
      <c r="M621" s="4">
        <v>2.3999999999999998E-3</v>
      </c>
      <c r="N621" s="4">
        <v>347.99579999999997</v>
      </c>
      <c r="O621" s="4">
        <v>112.7436</v>
      </c>
      <c r="P621" s="4">
        <v>460.7</v>
      </c>
      <c r="Q621" s="4">
        <v>301.45150000000001</v>
      </c>
      <c r="R621" s="4">
        <v>97.664199999999994</v>
      </c>
      <c r="S621" s="4">
        <v>399.1</v>
      </c>
      <c r="T621" s="4">
        <v>0</v>
      </c>
      <c r="W621" s="4">
        <v>0</v>
      </c>
      <c r="X621" s="4">
        <v>2.7109999999999999</v>
      </c>
      <c r="Y621" s="4">
        <v>11.8</v>
      </c>
      <c r="Z621" s="4">
        <v>814</v>
      </c>
      <c r="AA621" s="4">
        <v>829</v>
      </c>
      <c r="AB621" s="4">
        <v>849</v>
      </c>
      <c r="AC621" s="4">
        <v>34</v>
      </c>
      <c r="AD621" s="4">
        <v>17.809999999999999</v>
      </c>
      <c r="AE621" s="4">
        <v>0.41</v>
      </c>
      <c r="AF621" s="4">
        <v>957</v>
      </c>
      <c r="AG621" s="4">
        <v>9</v>
      </c>
      <c r="AH621" s="4">
        <v>27</v>
      </c>
      <c r="AI621" s="4">
        <v>30</v>
      </c>
      <c r="AJ621" s="4">
        <v>190</v>
      </c>
      <c r="AK621" s="4">
        <v>188.8</v>
      </c>
      <c r="AL621" s="4">
        <v>3.8</v>
      </c>
      <c r="AM621" s="4">
        <v>196</v>
      </c>
      <c r="AN621" s="4" t="s">
        <v>155</v>
      </c>
      <c r="AO621" s="4">
        <v>2</v>
      </c>
      <c r="AP621" s="5">
        <v>0.86828703703703702</v>
      </c>
      <c r="AQ621" s="4">
        <v>47.162616999999997</v>
      </c>
      <c r="AR621" s="4">
        <v>-88.484099999999998</v>
      </c>
      <c r="AS621" s="4">
        <v>313.39999999999998</v>
      </c>
      <c r="AT621" s="4">
        <v>30.8</v>
      </c>
      <c r="AU621" s="4">
        <v>12</v>
      </c>
      <c r="AV621" s="4">
        <v>9</v>
      </c>
      <c r="AW621" s="4" t="s">
        <v>413</v>
      </c>
      <c r="AX621" s="4">
        <v>1.493906</v>
      </c>
      <c r="AY621" s="4">
        <v>1.0353650000000001</v>
      </c>
      <c r="AZ621" s="4">
        <v>2.8</v>
      </c>
      <c r="BA621" s="4">
        <v>13.836</v>
      </c>
      <c r="BB621" s="4">
        <v>16.53</v>
      </c>
      <c r="BC621" s="4">
        <v>1.19</v>
      </c>
      <c r="BD621" s="4">
        <v>11.048</v>
      </c>
      <c r="BE621" s="4">
        <v>3087.1640000000002</v>
      </c>
      <c r="BF621" s="4">
        <v>0.41</v>
      </c>
      <c r="BG621" s="4">
        <v>9.6549999999999994</v>
      </c>
      <c r="BH621" s="4">
        <v>3.1280000000000001</v>
      </c>
      <c r="BI621" s="4">
        <v>12.782999999999999</v>
      </c>
      <c r="BJ621" s="4">
        <v>8.3640000000000008</v>
      </c>
      <c r="BK621" s="4">
        <v>2.71</v>
      </c>
      <c r="BL621" s="4">
        <v>11.073</v>
      </c>
      <c r="BM621" s="4">
        <v>0</v>
      </c>
      <c r="BQ621" s="4">
        <v>522.24300000000005</v>
      </c>
      <c r="BR621" s="4">
        <v>0.40033400000000002</v>
      </c>
      <c r="BS621" s="4">
        <v>-5</v>
      </c>
      <c r="BT621" s="4">
        <v>1.0824780000000001</v>
      </c>
      <c r="BU621" s="4">
        <v>9.7831630000000001</v>
      </c>
      <c r="BV621" s="4">
        <v>21.866056</v>
      </c>
    </row>
    <row r="622" spans="1:74" x14ac:dyDescent="0.25">
      <c r="A622" s="2">
        <v>42801</v>
      </c>
      <c r="B622" s="3">
        <v>0.65995182870370372</v>
      </c>
      <c r="C622" s="4">
        <v>12.94</v>
      </c>
      <c r="D622" s="4">
        <v>4.8999999999999998E-3</v>
      </c>
      <c r="E622" s="4">
        <v>48.725490000000001</v>
      </c>
      <c r="F622" s="4">
        <v>388.1</v>
      </c>
      <c r="G622" s="4">
        <v>129.19999999999999</v>
      </c>
      <c r="H622" s="4">
        <v>-0.8</v>
      </c>
      <c r="J622" s="4">
        <v>2.7</v>
      </c>
      <c r="K622" s="4">
        <v>0.90039999999999998</v>
      </c>
      <c r="L622" s="4">
        <v>11.6516</v>
      </c>
      <c r="M622" s="4">
        <v>4.4000000000000003E-3</v>
      </c>
      <c r="N622" s="4">
        <v>349.49</v>
      </c>
      <c r="O622" s="4">
        <v>116.35599999999999</v>
      </c>
      <c r="P622" s="4">
        <v>465.8</v>
      </c>
      <c r="Q622" s="4">
        <v>302.74579999999997</v>
      </c>
      <c r="R622" s="4">
        <v>100.79340000000001</v>
      </c>
      <c r="S622" s="4">
        <v>403.5</v>
      </c>
      <c r="T622" s="4">
        <v>0</v>
      </c>
      <c r="W622" s="4">
        <v>0</v>
      </c>
      <c r="X622" s="4">
        <v>2.4312</v>
      </c>
      <c r="Y622" s="4">
        <v>11.8</v>
      </c>
      <c r="Z622" s="4">
        <v>814</v>
      </c>
      <c r="AA622" s="4">
        <v>829</v>
      </c>
      <c r="AB622" s="4">
        <v>850</v>
      </c>
      <c r="AC622" s="4">
        <v>34</v>
      </c>
      <c r="AD622" s="4">
        <v>17.809999999999999</v>
      </c>
      <c r="AE622" s="4">
        <v>0.41</v>
      </c>
      <c r="AF622" s="4">
        <v>957</v>
      </c>
      <c r="AG622" s="4">
        <v>9</v>
      </c>
      <c r="AH622" s="4">
        <v>27</v>
      </c>
      <c r="AI622" s="4">
        <v>30</v>
      </c>
      <c r="AJ622" s="4">
        <v>190</v>
      </c>
      <c r="AK622" s="4">
        <v>188.2</v>
      </c>
      <c r="AL622" s="4">
        <v>3.6</v>
      </c>
      <c r="AM622" s="4">
        <v>196</v>
      </c>
      <c r="AN622" s="4" t="s">
        <v>155</v>
      </c>
      <c r="AO622" s="4">
        <v>2</v>
      </c>
      <c r="AP622" s="5">
        <v>0.86829861111111117</v>
      </c>
      <c r="AQ622" s="4">
        <v>47.162742000000001</v>
      </c>
      <c r="AR622" s="4">
        <v>-88.484083999999996</v>
      </c>
      <c r="AS622" s="4">
        <v>313.39999999999998</v>
      </c>
      <c r="AT622" s="4">
        <v>31.2</v>
      </c>
      <c r="AU622" s="4">
        <v>12</v>
      </c>
      <c r="AV622" s="4">
        <v>8</v>
      </c>
      <c r="AW622" s="4" t="s">
        <v>417</v>
      </c>
      <c r="AX622" s="4">
        <v>1.4060060000000001</v>
      </c>
      <c r="AY622" s="4">
        <v>1.064665</v>
      </c>
      <c r="AZ622" s="4">
        <v>2.8706710000000002</v>
      </c>
      <c r="BA622" s="4">
        <v>13.836</v>
      </c>
      <c r="BB622" s="4">
        <v>16.53</v>
      </c>
      <c r="BC622" s="4">
        <v>1.19</v>
      </c>
      <c r="BD622" s="4">
        <v>11.058</v>
      </c>
      <c r="BE622" s="4">
        <v>3086.6439999999998</v>
      </c>
      <c r="BF622" s="4">
        <v>0.74</v>
      </c>
      <c r="BG622" s="4">
        <v>9.6959999999999997</v>
      </c>
      <c r="BH622" s="4">
        <v>3.2280000000000002</v>
      </c>
      <c r="BI622" s="4">
        <v>12.923</v>
      </c>
      <c r="BJ622" s="4">
        <v>8.3989999999999991</v>
      </c>
      <c r="BK622" s="4">
        <v>2.7959999999999998</v>
      </c>
      <c r="BL622" s="4">
        <v>11.195</v>
      </c>
      <c r="BM622" s="4">
        <v>0</v>
      </c>
      <c r="BQ622" s="4">
        <v>468.29</v>
      </c>
      <c r="BR622" s="4">
        <v>0.385654</v>
      </c>
      <c r="BS622" s="4">
        <v>-5</v>
      </c>
      <c r="BT622" s="4">
        <v>1.0812390000000001</v>
      </c>
      <c r="BU622" s="4">
        <v>9.4244199999999996</v>
      </c>
      <c r="BV622" s="4">
        <v>21.841028000000001</v>
      </c>
    </row>
    <row r="623" spans="1:74" x14ac:dyDescent="0.25">
      <c r="A623" s="2">
        <v>42801</v>
      </c>
      <c r="B623" s="3">
        <v>0.65996340277777776</v>
      </c>
      <c r="C623" s="4">
        <v>12.933</v>
      </c>
      <c r="D623" s="4">
        <v>0</v>
      </c>
      <c r="E623" s="4">
        <v>4.9260999999999999E-2</v>
      </c>
      <c r="F623" s="4">
        <v>395.2</v>
      </c>
      <c r="G623" s="4">
        <v>134.30000000000001</v>
      </c>
      <c r="H623" s="4">
        <v>0.5</v>
      </c>
      <c r="J623" s="4">
        <v>2.7</v>
      </c>
      <c r="K623" s="4">
        <v>0.90049999999999997</v>
      </c>
      <c r="L623" s="4">
        <v>11.646800000000001</v>
      </c>
      <c r="M623" s="4">
        <v>0</v>
      </c>
      <c r="N623" s="4">
        <v>355.88279999999997</v>
      </c>
      <c r="O623" s="4">
        <v>120.98139999999999</v>
      </c>
      <c r="P623" s="4">
        <v>476.9</v>
      </c>
      <c r="Q623" s="4">
        <v>308.28359999999998</v>
      </c>
      <c r="R623" s="4">
        <v>104.8002</v>
      </c>
      <c r="S623" s="4">
        <v>413.1</v>
      </c>
      <c r="T623" s="4">
        <v>0.46289999999999998</v>
      </c>
      <c r="W623" s="4">
        <v>0</v>
      </c>
      <c r="X623" s="4">
        <v>2.4300000000000002</v>
      </c>
      <c r="Y623" s="4">
        <v>11.9</v>
      </c>
      <c r="Z623" s="4">
        <v>814</v>
      </c>
      <c r="AA623" s="4">
        <v>829</v>
      </c>
      <c r="AB623" s="4">
        <v>850</v>
      </c>
      <c r="AC623" s="4">
        <v>34</v>
      </c>
      <c r="AD623" s="4">
        <v>17.809999999999999</v>
      </c>
      <c r="AE623" s="4">
        <v>0.41</v>
      </c>
      <c r="AF623" s="4">
        <v>957</v>
      </c>
      <c r="AG623" s="4">
        <v>9</v>
      </c>
      <c r="AH623" s="4">
        <v>27</v>
      </c>
      <c r="AI623" s="4">
        <v>30</v>
      </c>
      <c r="AJ623" s="4">
        <v>190</v>
      </c>
      <c r="AK623" s="4">
        <v>188.8</v>
      </c>
      <c r="AL623" s="4">
        <v>3.7</v>
      </c>
      <c r="AM623" s="4">
        <v>195.6</v>
      </c>
      <c r="AN623" s="4" t="s">
        <v>155</v>
      </c>
      <c r="AO623" s="4">
        <v>2</v>
      </c>
      <c r="AP623" s="5">
        <v>0.86831018518518521</v>
      </c>
      <c r="AQ623" s="4">
        <v>47.162877000000002</v>
      </c>
      <c r="AR623" s="4">
        <v>-88.484083999999996</v>
      </c>
      <c r="AS623" s="4">
        <v>313.39999999999998</v>
      </c>
      <c r="AT623" s="4">
        <v>31.9</v>
      </c>
      <c r="AU623" s="4">
        <v>12</v>
      </c>
      <c r="AV623" s="4">
        <v>8</v>
      </c>
      <c r="AW623" s="4" t="s">
        <v>417</v>
      </c>
      <c r="AX623" s="4">
        <v>1.6</v>
      </c>
      <c r="AY623" s="4">
        <v>1</v>
      </c>
      <c r="AZ623" s="4">
        <v>3</v>
      </c>
      <c r="BA623" s="4">
        <v>13.836</v>
      </c>
      <c r="BB623" s="4">
        <v>16.54</v>
      </c>
      <c r="BC623" s="4">
        <v>1.2</v>
      </c>
      <c r="BD623" s="4">
        <v>11.045</v>
      </c>
      <c r="BE623" s="4">
        <v>3087.8020000000001</v>
      </c>
      <c r="BF623" s="4">
        <v>1E-3</v>
      </c>
      <c r="BG623" s="4">
        <v>9.8810000000000002</v>
      </c>
      <c r="BH623" s="4">
        <v>3.359</v>
      </c>
      <c r="BI623" s="4">
        <v>13.24</v>
      </c>
      <c r="BJ623" s="4">
        <v>8.5589999999999993</v>
      </c>
      <c r="BK623" s="4">
        <v>2.91</v>
      </c>
      <c r="BL623" s="4">
        <v>11.468999999999999</v>
      </c>
      <c r="BM623" s="4">
        <v>4.0000000000000001E-3</v>
      </c>
      <c r="BQ623" s="4">
        <v>468.43799999999999</v>
      </c>
      <c r="BR623" s="4">
        <v>0.359321</v>
      </c>
      <c r="BS623" s="4">
        <v>-5</v>
      </c>
      <c r="BT623" s="4">
        <v>1.081</v>
      </c>
      <c r="BU623" s="4">
        <v>8.7809069999999991</v>
      </c>
      <c r="BV623" s="4">
        <v>21.836200000000002</v>
      </c>
    </row>
    <row r="624" spans="1:74" x14ac:dyDescent="0.25">
      <c r="A624" s="2">
        <v>42801</v>
      </c>
      <c r="B624" s="3">
        <v>0.6599749768518518</v>
      </c>
      <c r="C624" s="4">
        <v>12.93</v>
      </c>
      <c r="D624" s="4">
        <v>8.0000000000000004E-4</v>
      </c>
      <c r="E624" s="4">
        <v>8.259442</v>
      </c>
      <c r="F624" s="4">
        <v>396.6</v>
      </c>
      <c r="G624" s="4">
        <v>117.5</v>
      </c>
      <c r="H624" s="4">
        <v>-2</v>
      </c>
      <c r="J624" s="4">
        <v>2.6</v>
      </c>
      <c r="K624" s="4">
        <v>0.90049999999999997</v>
      </c>
      <c r="L624" s="4">
        <v>11.643800000000001</v>
      </c>
      <c r="M624" s="4">
        <v>6.9999999999999999E-4</v>
      </c>
      <c r="N624" s="4">
        <v>357.11009999999999</v>
      </c>
      <c r="O624" s="4">
        <v>105.8289</v>
      </c>
      <c r="P624" s="4">
        <v>462.9</v>
      </c>
      <c r="Q624" s="4">
        <v>309.3467</v>
      </c>
      <c r="R624" s="4">
        <v>91.674400000000006</v>
      </c>
      <c r="S624" s="4">
        <v>401</v>
      </c>
      <c r="T624" s="4">
        <v>0</v>
      </c>
      <c r="W624" s="4">
        <v>0</v>
      </c>
      <c r="X624" s="4">
        <v>2.3414000000000001</v>
      </c>
      <c r="Y624" s="4">
        <v>11.8</v>
      </c>
      <c r="Z624" s="4">
        <v>814</v>
      </c>
      <c r="AA624" s="4">
        <v>830</v>
      </c>
      <c r="AB624" s="4">
        <v>850</v>
      </c>
      <c r="AC624" s="4">
        <v>34</v>
      </c>
      <c r="AD624" s="4">
        <v>17.809999999999999</v>
      </c>
      <c r="AE624" s="4">
        <v>0.41</v>
      </c>
      <c r="AF624" s="4">
        <v>957</v>
      </c>
      <c r="AG624" s="4">
        <v>9</v>
      </c>
      <c r="AH624" s="4">
        <v>27</v>
      </c>
      <c r="AI624" s="4">
        <v>30</v>
      </c>
      <c r="AJ624" s="4">
        <v>190</v>
      </c>
      <c r="AK624" s="4">
        <v>188.2</v>
      </c>
      <c r="AL624" s="4">
        <v>3.6</v>
      </c>
      <c r="AM624" s="4">
        <v>195.2</v>
      </c>
      <c r="AN624" s="4" t="s">
        <v>155</v>
      </c>
      <c r="AO624" s="4">
        <v>2</v>
      </c>
      <c r="AP624" s="5">
        <v>0.86832175925925925</v>
      </c>
      <c r="AQ624" s="4">
        <v>47.163021999999998</v>
      </c>
      <c r="AR624" s="4">
        <v>-88.484125000000006</v>
      </c>
      <c r="AS624" s="4">
        <v>313.5</v>
      </c>
      <c r="AT624" s="4">
        <v>33.4</v>
      </c>
      <c r="AU624" s="4">
        <v>12</v>
      </c>
      <c r="AV624" s="4">
        <v>8</v>
      </c>
      <c r="AW624" s="4" t="s">
        <v>417</v>
      </c>
      <c r="AX624" s="4">
        <v>1.423</v>
      </c>
      <c r="AY624" s="4">
        <v>1.0354000000000001</v>
      </c>
      <c r="AZ624" s="4">
        <v>2.7875999999999999</v>
      </c>
      <c r="BA624" s="4">
        <v>13.836</v>
      </c>
      <c r="BB624" s="4">
        <v>16.54</v>
      </c>
      <c r="BC624" s="4">
        <v>1.2</v>
      </c>
      <c r="BD624" s="4">
        <v>11.045999999999999</v>
      </c>
      <c r="BE624" s="4">
        <v>3087.62</v>
      </c>
      <c r="BF624" s="4">
        <v>0.126</v>
      </c>
      <c r="BG624" s="4">
        <v>9.9169999999999998</v>
      </c>
      <c r="BH624" s="4">
        <v>2.9390000000000001</v>
      </c>
      <c r="BI624" s="4">
        <v>12.855</v>
      </c>
      <c r="BJ624" s="4">
        <v>8.59</v>
      </c>
      <c r="BK624" s="4">
        <v>2.5459999999999998</v>
      </c>
      <c r="BL624" s="4">
        <v>11.135999999999999</v>
      </c>
      <c r="BM624" s="4">
        <v>0</v>
      </c>
      <c r="BQ624" s="4">
        <v>451.43700000000001</v>
      </c>
      <c r="BR624" s="4">
        <v>0.355327</v>
      </c>
      <c r="BS624" s="4">
        <v>-5</v>
      </c>
      <c r="BT624" s="4">
        <v>1.0802389999999999</v>
      </c>
      <c r="BU624" s="4">
        <v>8.6833030000000004</v>
      </c>
      <c r="BV624" s="4">
        <v>21.820827999999999</v>
      </c>
    </row>
    <row r="625" spans="1:74" x14ac:dyDescent="0.25">
      <c r="A625" s="2">
        <v>42801</v>
      </c>
      <c r="B625" s="3">
        <v>0.65998655092592595</v>
      </c>
      <c r="C625" s="4">
        <v>12.121</v>
      </c>
      <c r="D625" s="4">
        <v>-2.9999999999999997E-4</v>
      </c>
      <c r="E625" s="4">
        <v>-3.0247929999999998</v>
      </c>
      <c r="F625" s="4">
        <v>396.7</v>
      </c>
      <c r="G625" s="4">
        <v>113.2</v>
      </c>
      <c r="H625" s="4">
        <v>0.9</v>
      </c>
      <c r="J625" s="4">
        <v>2.6</v>
      </c>
      <c r="K625" s="4">
        <v>0.90639999999999998</v>
      </c>
      <c r="L625" s="4">
        <v>10.9872</v>
      </c>
      <c r="M625" s="4">
        <v>0</v>
      </c>
      <c r="N625" s="4">
        <v>359.5607</v>
      </c>
      <c r="O625" s="4">
        <v>102.6082</v>
      </c>
      <c r="P625" s="4">
        <v>462.2</v>
      </c>
      <c r="Q625" s="4">
        <v>311.46960000000001</v>
      </c>
      <c r="R625" s="4">
        <v>88.884399999999999</v>
      </c>
      <c r="S625" s="4">
        <v>400.4</v>
      </c>
      <c r="T625" s="4">
        <v>0.91969999999999996</v>
      </c>
      <c r="W625" s="4">
        <v>0</v>
      </c>
      <c r="X625" s="4">
        <v>2.3567</v>
      </c>
      <c r="Y625" s="4">
        <v>11.8</v>
      </c>
      <c r="Z625" s="4">
        <v>814</v>
      </c>
      <c r="AA625" s="4">
        <v>829</v>
      </c>
      <c r="AB625" s="4">
        <v>850</v>
      </c>
      <c r="AC625" s="4">
        <v>34</v>
      </c>
      <c r="AD625" s="4">
        <v>17.809999999999999</v>
      </c>
      <c r="AE625" s="4">
        <v>0.41</v>
      </c>
      <c r="AF625" s="4">
        <v>957</v>
      </c>
      <c r="AG625" s="4">
        <v>9</v>
      </c>
      <c r="AH625" s="4">
        <v>27</v>
      </c>
      <c r="AI625" s="4">
        <v>30</v>
      </c>
      <c r="AJ625" s="4">
        <v>190</v>
      </c>
      <c r="AK625" s="4">
        <v>187.2</v>
      </c>
      <c r="AL625" s="4">
        <v>3.6</v>
      </c>
      <c r="AM625" s="4">
        <v>195</v>
      </c>
      <c r="AN625" s="4" t="s">
        <v>155</v>
      </c>
      <c r="AO625" s="4">
        <v>2</v>
      </c>
      <c r="AP625" s="5">
        <v>0.86833333333333329</v>
      </c>
      <c r="AQ625" s="4">
        <v>47.163153999999999</v>
      </c>
      <c r="AR625" s="4">
        <v>-88.484189999999998</v>
      </c>
      <c r="AS625" s="4">
        <v>313.5</v>
      </c>
      <c r="AT625" s="4">
        <v>34.1</v>
      </c>
      <c r="AU625" s="4">
        <v>12</v>
      </c>
      <c r="AV625" s="4">
        <v>8</v>
      </c>
      <c r="AW625" s="4" t="s">
        <v>417</v>
      </c>
      <c r="AX625" s="4">
        <v>1.2061999999999999</v>
      </c>
      <c r="AY625" s="4">
        <v>1.0646</v>
      </c>
      <c r="AZ625" s="4">
        <v>2.4708000000000001</v>
      </c>
      <c r="BA625" s="4">
        <v>13.836</v>
      </c>
      <c r="BB625" s="4">
        <v>17.59</v>
      </c>
      <c r="BC625" s="4">
        <v>1.27</v>
      </c>
      <c r="BD625" s="4">
        <v>10.323</v>
      </c>
      <c r="BE625" s="4">
        <v>3088.4250000000002</v>
      </c>
      <c r="BF625" s="4">
        <v>0</v>
      </c>
      <c r="BG625" s="4">
        <v>10.584</v>
      </c>
      <c r="BH625" s="4">
        <v>3.02</v>
      </c>
      <c r="BI625" s="4">
        <v>13.605</v>
      </c>
      <c r="BJ625" s="4">
        <v>9.1690000000000005</v>
      </c>
      <c r="BK625" s="4">
        <v>2.6160000000000001</v>
      </c>
      <c r="BL625" s="4">
        <v>11.785</v>
      </c>
      <c r="BM625" s="4">
        <v>8.3999999999999995E-3</v>
      </c>
      <c r="BQ625" s="4">
        <v>481.67700000000002</v>
      </c>
      <c r="BR625" s="4">
        <v>0.43994899999999998</v>
      </c>
      <c r="BS625" s="4">
        <v>-5</v>
      </c>
      <c r="BT625" s="4">
        <v>1.0792390000000001</v>
      </c>
      <c r="BU625" s="4">
        <v>10.751253999999999</v>
      </c>
      <c r="BV625" s="4">
        <v>21.800628</v>
      </c>
    </row>
    <row r="626" spans="1:74" x14ac:dyDescent="0.25">
      <c r="A626" s="2">
        <v>42801</v>
      </c>
      <c r="B626" s="3">
        <v>0.65999812499999999</v>
      </c>
      <c r="C626" s="4">
        <v>10.599</v>
      </c>
      <c r="D626" s="4">
        <v>8.9999999999999998E-4</v>
      </c>
      <c r="E626" s="4">
        <v>9.2827359999999999</v>
      </c>
      <c r="F626" s="4">
        <v>416.7</v>
      </c>
      <c r="G626" s="4">
        <v>113.1</v>
      </c>
      <c r="H626" s="4">
        <v>-1.2</v>
      </c>
      <c r="J626" s="4">
        <v>2.81</v>
      </c>
      <c r="K626" s="4">
        <v>0.91779999999999995</v>
      </c>
      <c r="L626" s="4">
        <v>9.7283000000000008</v>
      </c>
      <c r="M626" s="4">
        <v>8.9999999999999998E-4</v>
      </c>
      <c r="N626" s="4">
        <v>382.43740000000003</v>
      </c>
      <c r="O626" s="4">
        <v>103.7659</v>
      </c>
      <c r="P626" s="4">
        <v>486.2</v>
      </c>
      <c r="Q626" s="4">
        <v>331.29750000000001</v>
      </c>
      <c r="R626" s="4">
        <v>89.890199999999993</v>
      </c>
      <c r="S626" s="4">
        <v>421.2</v>
      </c>
      <c r="T626" s="4">
        <v>0</v>
      </c>
      <c r="W626" s="4">
        <v>0</v>
      </c>
      <c r="X626" s="4">
        <v>2.5813999999999999</v>
      </c>
      <c r="Y626" s="4">
        <v>11.8</v>
      </c>
      <c r="Z626" s="4">
        <v>812</v>
      </c>
      <c r="AA626" s="4">
        <v>827</v>
      </c>
      <c r="AB626" s="4">
        <v>849</v>
      </c>
      <c r="AC626" s="4">
        <v>34</v>
      </c>
      <c r="AD626" s="4">
        <v>17.829999999999998</v>
      </c>
      <c r="AE626" s="4">
        <v>0.41</v>
      </c>
      <c r="AF626" s="4">
        <v>956</v>
      </c>
      <c r="AG626" s="4">
        <v>9</v>
      </c>
      <c r="AH626" s="4">
        <v>27</v>
      </c>
      <c r="AI626" s="4">
        <v>30</v>
      </c>
      <c r="AJ626" s="4">
        <v>190</v>
      </c>
      <c r="AK626" s="4">
        <v>188.5</v>
      </c>
      <c r="AL626" s="4">
        <v>3.8</v>
      </c>
      <c r="AM626" s="4">
        <v>195</v>
      </c>
      <c r="AN626" s="4" t="s">
        <v>155</v>
      </c>
      <c r="AO626" s="4">
        <v>2</v>
      </c>
      <c r="AP626" s="5">
        <v>0.86834490740740744</v>
      </c>
      <c r="AQ626" s="4">
        <v>47.163286999999997</v>
      </c>
      <c r="AR626" s="4">
        <v>-88.484263999999996</v>
      </c>
      <c r="AS626" s="4">
        <v>313.7</v>
      </c>
      <c r="AT626" s="4">
        <v>34.4</v>
      </c>
      <c r="AU626" s="4">
        <v>12</v>
      </c>
      <c r="AV626" s="4">
        <v>8</v>
      </c>
      <c r="AW626" s="4" t="s">
        <v>417</v>
      </c>
      <c r="AX626" s="4">
        <v>1.4354</v>
      </c>
      <c r="AY626" s="4">
        <v>1.1062000000000001</v>
      </c>
      <c r="AZ626" s="4">
        <v>2.6707999999999998</v>
      </c>
      <c r="BA626" s="4">
        <v>13.836</v>
      </c>
      <c r="BB626" s="4">
        <v>19.989999999999998</v>
      </c>
      <c r="BC626" s="4">
        <v>1.44</v>
      </c>
      <c r="BD626" s="4">
        <v>8.9529999999999994</v>
      </c>
      <c r="BE626" s="4">
        <v>3089.6350000000002</v>
      </c>
      <c r="BF626" s="4">
        <v>0.17199999999999999</v>
      </c>
      <c r="BG626" s="4">
        <v>12.718999999999999</v>
      </c>
      <c r="BH626" s="4">
        <v>3.4510000000000001</v>
      </c>
      <c r="BI626" s="4">
        <v>16.170999999999999</v>
      </c>
      <c r="BJ626" s="4">
        <v>11.019</v>
      </c>
      <c r="BK626" s="4">
        <v>2.99</v>
      </c>
      <c r="BL626" s="4">
        <v>14.007999999999999</v>
      </c>
      <c r="BM626" s="4">
        <v>0</v>
      </c>
      <c r="BQ626" s="4">
        <v>596.09900000000005</v>
      </c>
      <c r="BR626" s="4">
        <v>0.37087500000000001</v>
      </c>
      <c r="BS626" s="4">
        <v>-5</v>
      </c>
      <c r="BT626" s="4">
        <v>1.0782389999999999</v>
      </c>
      <c r="BU626" s="4">
        <v>9.0632579999999994</v>
      </c>
      <c r="BV626" s="4">
        <v>21.780428000000001</v>
      </c>
    </row>
    <row r="627" spans="1:74" x14ac:dyDescent="0.25">
      <c r="A627" s="2">
        <v>42801</v>
      </c>
      <c r="B627" s="3">
        <v>0.66000969907407414</v>
      </c>
      <c r="C627" s="4">
        <v>11.031000000000001</v>
      </c>
      <c r="D627" s="4">
        <v>4.0000000000000001E-3</v>
      </c>
      <c r="E627" s="4">
        <v>39.818652999999998</v>
      </c>
      <c r="F627" s="4">
        <v>436.9</v>
      </c>
      <c r="G627" s="4">
        <v>119.1</v>
      </c>
      <c r="H627" s="4">
        <v>-2.1</v>
      </c>
      <c r="J627" s="4">
        <v>4.6399999999999997</v>
      </c>
      <c r="K627" s="4">
        <v>0.91449999999999998</v>
      </c>
      <c r="L627" s="4">
        <v>10.0877</v>
      </c>
      <c r="M627" s="4">
        <v>3.5999999999999999E-3</v>
      </c>
      <c r="N627" s="4">
        <v>399.50720000000001</v>
      </c>
      <c r="O627" s="4">
        <v>108.91500000000001</v>
      </c>
      <c r="P627" s="4">
        <v>508.4</v>
      </c>
      <c r="Q627" s="4">
        <v>346.07690000000002</v>
      </c>
      <c r="R627" s="4">
        <v>94.348600000000005</v>
      </c>
      <c r="S627" s="4">
        <v>440.4</v>
      </c>
      <c r="T627" s="4">
        <v>0</v>
      </c>
      <c r="W627" s="4">
        <v>0</v>
      </c>
      <c r="X627" s="4">
        <v>4.2472000000000003</v>
      </c>
      <c r="Y627" s="4">
        <v>11.8</v>
      </c>
      <c r="Z627" s="4">
        <v>811</v>
      </c>
      <c r="AA627" s="4">
        <v>825</v>
      </c>
      <c r="AB627" s="4">
        <v>848</v>
      </c>
      <c r="AC627" s="4">
        <v>34</v>
      </c>
      <c r="AD627" s="4">
        <v>17.82</v>
      </c>
      <c r="AE627" s="4">
        <v>0.41</v>
      </c>
      <c r="AF627" s="4">
        <v>957</v>
      </c>
      <c r="AG627" s="4">
        <v>9</v>
      </c>
      <c r="AH627" s="4">
        <v>27</v>
      </c>
      <c r="AI627" s="4">
        <v>30</v>
      </c>
      <c r="AJ627" s="4">
        <v>190</v>
      </c>
      <c r="AK627" s="4">
        <v>188.2</v>
      </c>
      <c r="AL627" s="4">
        <v>3.6</v>
      </c>
      <c r="AM627" s="4">
        <v>195</v>
      </c>
      <c r="AN627" s="4" t="s">
        <v>155</v>
      </c>
      <c r="AO627" s="4">
        <v>2</v>
      </c>
      <c r="AP627" s="5">
        <v>0.86835648148148137</v>
      </c>
      <c r="AQ627" s="4">
        <v>47.163415999999998</v>
      </c>
      <c r="AR627" s="4">
        <v>-88.484354999999994</v>
      </c>
      <c r="AS627" s="4">
        <v>314</v>
      </c>
      <c r="AT627" s="4">
        <v>34.700000000000003</v>
      </c>
      <c r="AU627" s="4">
        <v>12</v>
      </c>
      <c r="AV627" s="4">
        <v>8</v>
      </c>
      <c r="AW627" s="4" t="s">
        <v>417</v>
      </c>
      <c r="AX627" s="4">
        <v>1.5</v>
      </c>
      <c r="AY627" s="4">
        <v>1.3</v>
      </c>
      <c r="AZ627" s="4">
        <v>2.8</v>
      </c>
      <c r="BA627" s="4">
        <v>13.836</v>
      </c>
      <c r="BB627" s="4">
        <v>19.239999999999998</v>
      </c>
      <c r="BC627" s="4">
        <v>1.39</v>
      </c>
      <c r="BD627" s="4">
        <v>9.3480000000000008</v>
      </c>
      <c r="BE627" s="4">
        <v>3088.3339999999998</v>
      </c>
      <c r="BF627" s="4">
        <v>0.71</v>
      </c>
      <c r="BG627" s="4">
        <v>12.808</v>
      </c>
      <c r="BH627" s="4">
        <v>3.492</v>
      </c>
      <c r="BI627" s="4">
        <v>16.3</v>
      </c>
      <c r="BJ627" s="4">
        <v>11.095000000000001</v>
      </c>
      <c r="BK627" s="4">
        <v>3.0249999999999999</v>
      </c>
      <c r="BL627" s="4">
        <v>14.12</v>
      </c>
      <c r="BM627" s="4">
        <v>0</v>
      </c>
      <c r="BQ627" s="4">
        <v>945.43</v>
      </c>
      <c r="BR627" s="4">
        <v>0.27859800000000001</v>
      </c>
      <c r="BS627" s="4">
        <v>-5</v>
      </c>
      <c r="BT627" s="4">
        <v>1.076478</v>
      </c>
      <c r="BU627" s="4">
        <v>6.8082390000000004</v>
      </c>
      <c r="BV627" s="4">
        <v>21.744855999999999</v>
      </c>
    </row>
    <row r="628" spans="1:74" x14ac:dyDescent="0.25">
      <c r="A628" s="2">
        <v>42801</v>
      </c>
      <c r="B628" s="3">
        <v>0.66002127314814818</v>
      </c>
      <c r="C628" s="4">
        <v>11.459</v>
      </c>
      <c r="D628" s="4">
        <v>5.7999999999999996E-3</v>
      </c>
      <c r="E628" s="4">
        <v>58.194443999999997</v>
      </c>
      <c r="F628" s="4">
        <v>445.7</v>
      </c>
      <c r="G628" s="4">
        <v>126.7</v>
      </c>
      <c r="H628" s="4">
        <v>1.4</v>
      </c>
      <c r="J628" s="4">
        <v>5.6</v>
      </c>
      <c r="K628" s="4">
        <v>0.91120000000000001</v>
      </c>
      <c r="L628" s="4">
        <v>10.442</v>
      </c>
      <c r="M628" s="4">
        <v>5.3E-3</v>
      </c>
      <c r="N628" s="4">
        <v>406.15699999999998</v>
      </c>
      <c r="O628" s="4">
        <v>115.4939</v>
      </c>
      <c r="P628" s="4">
        <v>521.70000000000005</v>
      </c>
      <c r="Q628" s="4">
        <v>352.17540000000002</v>
      </c>
      <c r="R628" s="4">
        <v>100.1439</v>
      </c>
      <c r="S628" s="4">
        <v>452.3</v>
      </c>
      <c r="T628" s="4">
        <v>1.4394</v>
      </c>
      <c r="W628" s="4">
        <v>0</v>
      </c>
      <c r="X628" s="4">
        <v>5.1029</v>
      </c>
      <c r="Y628" s="4">
        <v>11.9</v>
      </c>
      <c r="Z628" s="4">
        <v>810</v>
      </c>
      <c r="AA628" s="4">
        <v>824</v>
      </c>
      <c r="AB628" s="4">
        <v>847</v>
      </c>
      <c r="AC628" s="4">
        <v>34.799999999999997</v>
      </c>
      <c r="AD628" s="4">
        <v>18.23</v>
      </c>
      <c r="AE628" s="4">
        <v>0.42</v>
      </c>
      <c r="AF628" s="4">
        <v>956</v>
      </c>
      <c r="AG628" s="4">
        <v>9</v>
      </c>
      <c r="AH628" s="4">
        <v>27</v>
      </c>
      <c r="AI628" s="4">
        <v>30</v>
      </c>
      <c r="AJ628" s="4">
        <v>190</v>
      </c>
      <c r="AK628" s="4">
        <v>188</v>
      </c>
      <c r="AL628" s="4">
        <v>3.7</v>
      </c>
      <c r="AM628" s="4">
        <v>195.2</v>
      </c>
      <c r="AN628" s="4" t="s">
        <v>155</v>
      </c>
      <c r="AO628" s="4">
        <v>2</v>
      </c>
      <c r="AP628" s="5">
        <v>0.86836805555555552</v>
      </c>
      <c r="AQ628" s="4">
        <v>47.163539999999998</v>
      </c>
      <c r="AR628" s="4">
        <v>-88.484482</v>
      </c>
      <c r="AS628" s="4">
        <v>314.60000000000002</v>
      </c>
      <c r="AT628" s="4">
        <v>35.5</v>
      </c>
      <c r="AU628" s="4">
        <v>12</v>
      </c>
      <c r="AV628" s="4">
        <v>8</v>
      </c>
      <c r="AW628" s="4" t="s">
        <v>417</v>
      </c>
      <c r="AX628" s="4">
        <v>1.3584000000000001</v>
      </c>
      <c r="AY628" s="4">
        <v>1.3353999999999999</v>
      </c>
      <c r="AZ628" s="4">
        <v>2.7646000000000002</v>
      </c>
      <c r="BA628" s="4">
        <v>13.836</v>
      </c>
      <c r="BB628" s="4">
        <v>18.55</v>
      </c>
      <c r="BC628" s="4">
        <v>1.34</v>
      </c>
      <c r="BD628" s="4">
        <v>9.7409999999999997</v>
      </c>
      <c r="BE628" s="4">
        <v>3087.42</v>
      </c>
      <c r="BF628" s="4">
        <v>0.998</v>
      </c>
      <c r="BG628" s="4">
        <v>12.576000000000001</v>
      </c>
      <c r="BH628" s="4">
        <v>3.5760000000000001</v>
      </c>
      <c r="BI628" s="4">
        <v>16.152000000000001</v>
      </c>
      <c r="BJ628" s="4">
        <v>10.904999999999999</v>
      </c>
      <c r="BK628" s="4">
        <v>3.101</v>
      </c>
      <c r="BL628" s="4">
        <v>14.005000000000001</v>
      </c>
      <c r="BM628" s="4">
        <v>1.38E-2</v>
      </c>
      <c r="BQ628" s="4">
        <v>1097.057</v>
      </c>
      <c r="BR628" s="4">
        <v>0.34118799999999999</v>
      </c>
      <c r="BS628" s="4">
        <v>-5</v>
      </c>
      <c r="BT628" s="4">
        <v>1.0767610000000001</v>
      </c>
      <c r="BU628" s="4">
        <v>8.3377809999999997</v>
      </c>
      <c r="BV628" s="4">
        <v>21.750571999999998</v>
      </c>
    </row>
    <row r="629" spans="1:74" x14ac:dyDescent="0.25">
      <c r="A629" s="2">
        <v>42801</v>
      </c>
      <c r="B629" s="3">
        <v>0.66003284722222222</v>
      </c>
      <c r="C629" s="4">
        <v>12.276999999999999</v>
      </c>
      <c r="D629" s="4">
        <v>5.0000000000000001E-3</v>
      </c>
      <c r="E629" s="4">
        <v>50.024509999999999</v>
      </c>
      <c r="F629" s="4">
        <v>448.4</v>
      </c>
      <c r="G629" s="4">
        <v>125.3</v>
      </c>
      <c r="H629" s="4">
        <v>-1.3</v>
      </c>
      <c r="J629" s="4">
        <v>5.0999999999999996</v>
      </c>
      <c r="K629" s="4">
        <v>0.9052</v>
      </c>
      <c r="L629" s="4">
        <v>11.1134</v>
      </c>
      <c r="M629" s="4">
        <v>4.4999999999999997E-3</v>
      </c>
      <c r="N629" s="4">
        <v>405.91039999999998</v>
      </c>
      <c r="O629" s="4">
        <v>113.41670000000001</v>
      </c>
      <c r="P629" s="4">
        <v>519.29999999999995</v>
      </c>
      <c r="Q629" s="4">
        <v>352.05709999999999</v>
      </c>
      <c r="R629" s="4">
        <v>98.369399999999999</v>
      </c>
      <c r="S629" s="4">
        <v>450.4</v>
      </c>
      <c r="T629" s="4">
        <v>0</v>
      </c>
      <c r="W629" s="4">
        <v>0</v>
      </c>
      <c r="X629" s="4">
        <v>4.6186999999999996</v>
      </c>
      <c r="Y629" s="4">
        <v>11.8</v>
      </c>
      <c r="Z629" s="4">
        <v>811</v>
      </c>
      <c r="AA629" s="4">
        <v>825</v>
      </c>
      <c r="AB629" s="4">
        <v>846</v>
      </c>
      <c r="AC629" s="4">
        <v>35</v>
      </c>
      <c r="AD629" s="4">
        <v>18.350000000000001</v>
      </c>
      <c r="AE629" s="4">
        <v>0.42</v>
      </c>
      <c r="AF629" s="4">
        <v>957</v>
      </c>
      <c r="AG629" s="4">
        <v>9</v>
      </c>
      <c r="AH629" s="4">
        <v>27</v>
      </c>
      <c r="AI629" s="4">
        <v>30</v>
      </c>
      <c r="AJ629" s="4">
        <v>190</v>
      </c>
      <c r="AK629" s="4">
        <v>188.8</v>
      </c>
      <c r="AL629" s="4">
        <v>3.8</v>
      </c>
      <c r="AM629" s="4">
        <v>195.6</v>
      </c>
      <c r="AN629" s="4" t="s">
        <v>155</v>
      </c>
      <c r="AO629" s="4">
        <v>2</v>
      </c>
      <c r="AP629" s="5">
        <v>0.86837962962962967</v>
      </c>
      <c r="AQ629" s="4">
        <v>47.163660999999998</v>
      </c>
      <c r="AR629" s="4">
        <v>-88.484595999999996</v>
      </c>
      <c r="AS629" s="4">
        <v>314.5</v>
      </c>
      <c r="AT629" s="4">
        <v>35.6</v>
      </c>
      <c r="AU629" s="4">
        <v>12</v>
      </c>
      <c r="AV629" s="4">
        <v>8</v>
      </c>
      <c r="AW629" s="4" t="s">
        <v>417</v>
      </c>
      <c r="AX629" s="4">
        <v>1.1354</v>
      </c>
      <c r="AY629" s="4">
        <v>1.2584</v>
      </c>
      <c r="AZ629" s="4">
        <v>2.5583999999999998</v>
      </c>
      <c r="BA629" s="4">
        <v>13.836</v>
      </c>
      <c r="BB629" s="4">
        <v>17.37</v>
      </c>
      <c r="BC629" s="4">
        <v>1.26</v>
      </c>
      <c r="BD629" s="4">
        <v>10.47</v>
      </c>
      <c r="BE629" s="4">
        <v>3087.06</v>
      </c>
      <c r="BF629" s="4">
        <v>0.80100000000000005</v>
      </c>
      <c r="BG629" s="4">
        <v>11.808</v>
      </c>
      <c r="BH629" s="4">
        <v>3.2989999999999999</v>
      </c>
      <c r="BI629" s="4">
        <v>15.106999999999999</v>
      </c>
      <c r="BJ629" s="4">
        <v>10.241</v>
      </c>
      <c r="BK629" s="4">
        <v>2.8610000000000002</v>
      </c>
      <c r="BL629" s="4">
        <v>13.103</v>
      </c>
      <c r="BM629" s="4">
        <v>0</v>
      </c>
      <c r="BQ629" s="4">
        <v>932.86699999999996</v>
      </c>
      <c r="BR629" s="4">
        <v>0.44386100000000001</v>
      </c>
      <c r="BS629" s="4">
        <v>-5</v>
      </c>
      <c r="BT629" s="4">
        <v>1.0747169999999999</v>
      </c>
      <c r="BU629" s="4">
        <v>10.846852999999999</v>
      </c>
      <c r="BV629" s="4">
        <v>21.709282999999999</v>
      </c>
    </row>
    <row r="630" spans="1:74" x14ac:dyDescent="0.25">
      <c r="A630" s="2">
        <v>42801</v>
      </c>
      <c r="B630" s="3">
        <v>0.66004442129629626</v>
      </c>
      <c r="C630" s="4">
        <v>12.613</v>
      </c>
      <c r="D630" s="4">
        <v>1.6999999999999999E-3</v>
      </c>
      <c r="E630" s="4">
        <v>17.014061000000002</v>
      </c>
      <c r="F630" s="4">
        <v>439.3</v>
      </c>
      <c r="G630" s="4">
        <v>110.7</v>
      </c>
      <c r="H630" s="4">
        <v>0.5</v>
      </c>
      <c r="J630" s="4">
        <v>4.24</v>
      </c>
      <c r="K630" s="4">
        <v>0.90280000000000005</v>
      </c>
      <c r="L630" s="4">
        <v>11.3863</v>
      </c>
      <c r="M630" s="4">
        <v>1.5E-3</v>
      </c>
      <c r="N630" s="4">
        <v>396.5532</v>
      </c>
      <c r="O630" s="4">
        <v>99.893900000000002</v>
      </c>
      <c r="P630" s="4">
        <v>496.4</v>
      </c>
      <c r="Q630" s="4">
        <v>343.94940000000003</v>
      </c>
      <c r="R630" s="4">
        <v>86.642700000000005</v>
      </c>
      <c r="S630" s="4">
        <v>430.6</v>
      </c>
      <c r="T630" s="4">
        <v>0.45910000000000001</v>
      </c>
      <c r="W630" s="4">
        <v>0</v>
      </c>
      <c r="X630" s="4">
        <v>3.8275999999999999</v>
      </c>
      <c r="Y630" s="4">
        <v>11.8</v>
      </c>
      <c r="Z630" s="4">
        <v>812</v>
      </c>
      <c r="AA630" s="4">
        <v>826</v>
      </c>
      <c r="AB630" s="4">
        <v>848</v>
      </c>
      <c r="AC630" s="4">
        <v>35</v>
      </c>
      <c r="AD630" s="4">
        <v>18.36</v>
      </c>
      <c r="AE630" s="4">
        <v>0.42</v>
      </c>
      <c r="AF630" s="4">
        <v>956</v>
      </c>
      <c r="AG630" s="4">
        <v>9</v>
      </c>
      <c r="AH630" s="4">
        <v>26.239000000000001</v>
      </c>
      <c r="AI630" s="4">
        <v>30</v>
      </c>
      <c r="AJ630" s="4">
        <v>190</v>
      </c>
      <c r="AK630" s="4">
        <v>189</v>
      </c>
      <c r="AL630" s="4">
        <v>3.7</v>
      </c>
      <c r="AM630" s="4">
        <v>195.9</v>
      </c>
      <c r="AN630" s="4" t="s">
        <v>155</v>
      </c>
      <c r="AO630" s="4">
        <v>2</v>
      </c>
      <c r="AP630" s="5">
        <v>0.86839120370370371</v>
      </c>
      <c r="AQ630" s="4">
        <v>47.163769000000002</v>
      </c>
      <c r="AR630" s="4">
        <v>-88.484727000000007</v>
      </c>
      <c r="AS630" s="4">
        <v>314.39999999999998</v>
      </c>
      <c r="AT630" s="4">
        <v>35.1</v>
      </c>
      <c r="AU630" s="4">
        <v>12</v>
      </c>
      <c r="AV630" s="4">
        <v>8</v>
      </c>
      <c r="AW630" s="4" t="s">
        <v>417</v>
      </c>
      <c r="AX630" s="4">
        <v>1.1292</v>
      </c>
      <c r="AY630" s="4">
        <v>1</v>
      </c>
      <c r="AZ630" s="4">
        <v>2.1230000000000002</v>
      </c>
      <c r="BA630" s="4">
        <v>13.836</v>
      </c>
      <c r="BB630" s="4">
        <v>16.940000000000001</v>
      </c>
      <c r="BC630" s="4">
        <v>1.22</v>
      </c>
      <c r="BD630" s="4">
        <v>10.77</v>
      </c>
      <c r="BE630" s="4">
        <v>3087.6260000000002</v>
      </c>
      <c r="BF630" s="4">
        <v>0.26500000000000001</v>
      </c>
      <c r="BG630" s="4">
        <v>11.260999999999999</v>
      </c>
      <c r="BH630" s="4">
        <v>2.8370000000000002</v>
      </c>
      <c r="BI630" s="4">
        <v>14.098000000000001</v>
      </c>
      <c r="BJ630" s="4">
        <v>9.7669999999999995</v>
      </c>
      <c r="BK630" s="4">
        <v>2.46</v>
      </c>
      <c r="BL630" s="4">
        <v>12.228</v>
      </c>
      <c r="BM630" s="4">
        <v>4.0000000000000001E-3</v>
      </c>
      <c r="BQ630" s="4">
        <v>754.68799999999999</v>
      </c>
      <c r="BR630" s="4">
        <v>0.36146</v>
      </c>
      <c r="BS630" s="4">
        <v>-5</v>
      </c>
      <c r="BT630" s="4">
        <v>1.0747610000000001</v>
      </c>
      <c r="BU630" s="4">
        <v>8.8331789999999994</v>
      </c>
      <c r="BV630" s="4">
        <v>21.710172</v>
      </c>
    </row>
    <row r="631" spans="1:74" x14ac:dyDescent="0.25">
      <c r="A631" s="2">
        <v>42801</v>
      </c>
      <c r="B631" s="3">
        <v>0.6600559953703703</v>
      </c>
      <c r="C631" s="4">
        <v>12.513999999999999</v>
      </c>
      <c r="D631" s="4">
        <v>1.6999999999999999E-3</v>
      </c>
      <c r="E631" s="4">
        <v>16.594142000000002</v>
      </c>
      <c r="F631" s="4">
        <v>432.9</v>
      </c>
      <c r="G631" s="4">
        <v>101.3</v>
      </c>
      <c r="H631" s="4">
        <v>-0.3</v>
      </c>
      <c r="J631" s="4">
        <v>3.4</v>
      </c>
      <c r="K631" s="4">
        <v>0.90339999999999998</v>
      </c>
      <c r="L631" s="4">
        <v>11.3057</v>
      </c>
      <c r="M631" s="4">
        <v>1.5E-3</v>
      </c>
      <c r="N631" s="4">
        <v>391.1096</v>
      </c>
      <c r="O631" s="4">
        <v>91.555499999999995</v>
      </c>
      <c r="P631" s="4">
        <v>482.7</v>
      </c>
      <c r="Q631" s="4">
        <v>339.2199</v>
      </c>
      <c r="R631" s="4">
        <v>79.408600000000007</v>
      </c>
      <c r="S631" s="4">
        <v>418.6</v>
      </c>
      <c r="T631" s="4">
        <v>0</v>
      </c>
      <c r="W631" s="4">
        <v>0</v>
      </c>
      <c r="X631" s="4">
        <v>3.0758000000000001</v>
      </c>
      <c r="Y631" s="4">
        <v>11.8</v>
      </c>
      <c r="Z631" s="4">
        <v>813</v>
      </c>
      <c r="AA631" s="4">
        <v>827</v>
      </c>
      <c r="AB631" s="4">
        <v>848</v>
      </c>
      <c r="AC631" s="4">
        <v>35</v>
      </c>
      <c r="AD631" s="4">
        <v>18.350000000000001</v>
      </c>
      <c r="AE631" s="4">
        <v>0.42</v>
      </c>
      <c r="AF631" s="4">
        <v>957</v>
      </c>
      <c r="AG631" s="4">
        <v>9</v>
      </c>
      <c r="AH631" s="4">
        <v>26.760999999999999</v>
      </c>
      <c r="AI631" s="4">
        <v>30</v>
      </c>
      <c r="AJ631" s="4">
        <v>190</v>
      </c>
      <c r="AK631" s="4">
        <v>189</v>
      </c>
      <c r="AL631" s="4">
        <v>3.5</v>
      </c>
      <c r="AM631" s="4">
        <v>196</v>
      </c>
      <c r="AN631" s="4" t="s">
        <v>155</v>
      </c>
      <c r="AO631" s="4">
        <v>2</v>
      </c>
      <c r="AP631" s="5">
        <v>0.86840277777777775</v>
      </c>
      <c r="AQ631" s="4">
        <v>47.163873000000002</v>
      </c>
      <c r="AR631" s="4">
        <v>-88.484870999999998</v>
      </c>
      <c r="AS631" s="4">
        <v>314.3</v>
      </c>
      <c r="AT631" s="4">
        <v>35.200000000000003</v>
      </c>
      <c r="AU631" s="4">
        <v>12</v>
      </c>
      <c r="AV631" s="4">
        <v>9</v>
      </c>
      <c r="AW631" s="4" t="s">
        <v>413</v>
      </c>
      <c r="AX631" s="4">
        <v>1.0354000000000001</v>
      </c>
      <c r="AY631" s="4">
        <v>1.0708</v>
      </c>
      <c r="AZ631" s="4">
        <v>1.8353999999999999</v>
      </c>
      <c r="BA631" s="4">
        <v>13.836</v>
      </c>
      <c r="BB631" s="4">
        <v>17.059999999999999</v>
      </c>
      <c r="BC631" s="4">
        <v>1.23</v>
      </c>
      <c r="BD631" s="4">
        <v>10.691000000000001</v>
      </c>
      <c r="BE631" s="4">
        <v>3087.723</v>
      </c>
      <c r="BF631" s="4">
        <v>0.26100000000000001</v>
      </c>
      <c r="BG631" s="4">
        <v>11.186</v>
      </c>
      <c r="BH631" s="4">
        <v>2.6190000000000002</v>
      </c>
      <c r="BI631" s="4">
        <v>13.805</v>
      </c>
      <c r="BJ631" s="4">
        <v>9.702</v>
      </c>
      <c r="BK631" s="4">
        <v>2.2709999999999999</v>
      </c>
      <c r="BL631" s="4">
        <v>11.973000000000001</v>
      </c>
      <c r="BM631" s="4">
        <v>0</v>
      </c>
      <c r="BQ631" s="4">
        <v>610.80700000000002</v>
      </c>
      <c r="BR631" s="4">
        <v>0.28994999999999999</v>
      </c>
      <c r="BS631" s="4">
        <v>-5</v>
      </c>
      <c r="BT631" s="4">
        <v>1.0742389999999999</v>
      </c>
      <c r="BU631" s="4">
        <v>7.0856529999999998</v>
      </c>
      <c r="BV631" s="4">
        <v>21.699628000000001</v>
      </c>
    </row>
    <row r="632" spans="1:74" x14ac:dyDescent="0.25">
      <c r="A632" s="4">
        <v>42801</v>
      </c>
      <c r="B632" s="3">
        <v>0.66006756944444445</v>
      </c>
      <c r="C632" s="4">
        <v>12.052</v>
      </c>
      <c r="D632" s="4">
        <v>2E-3</v>
      </c>
      <c r="E632" s="4">
        <v>20</v>
      </c>
      <c r="F632" s="4">
        <v>433.4</v>
      </c>
      <c r="G632" s="4">
        <v>101.4</v>
      </c>
      <c r="H632" s="4">
        <v>-0.7</v>
      </c>
      <c r="J632" s="4">
        <v>3.24</v>
      </c>
      <c r="K632" s="4">
        <v>0.90669999999999995</v>
      </c>
      <c r="L632" s="4">
        <v>10.9276</v>
      </c>
      <c r="M632" s="4">
        <v>1.8E-3</v>
      </c>
      <c r="N632" s="4">
        <v>392.97489999999999</v>
      </c>
      <c r="O632" s="4">
        <v>91.939899999999994</v>
      </c>
      <c r="P632" s="4">
        <v>484.9</v>
      </c>
      <c r="Q632" s="4">
        <v>341.166</v>
      </c>
      <c r="R632" s="4">
        <v>79.818799999999996</v>
      </c>
      <c r="S632" s="4">
        <v>421</v>
      </c>
      <c r="T632" s="4">
        <v>0</v>
      </c>
      <c r="W632" s="4">
        <v>0</v>
      </c>
      <c r="X632" s="4">
        <v>2.9420000000000002</v>
      </c>
      <c r="Y632" s="4">
        <v>11.8</v>
      </c>
      <c r="Z632" s="4">
        <v>814</v>
      </c>
      <c r="AA632" s="4">
        <v>828</v>
      </c>
      <c r="AB632" s="4">
        <v>849</v>
      </c>
      <c r="AC632" s="4">
        <v>35.799999999999997</v>
      </c>
      <c r="AD632" s="4">
        <v>18.760000000000002</v>
      </c>
      <c r="AE632" s="4">
        <v>0.43</v>
      </c>
      <c r="AF632" s="4">
        <v>956</v>
      </c>
      <c r="AG632" s="4">
        <v>9</v>
      </c>
      <c r="AH632" s="4">
        <v>27</v>
      </c>
      <c r="AI632" s="4">
        <v>30</v>
      </c>
      <c r="AJ632" s="4">
        <v>190</v>
      </c>
      <c r="AK632" s="4">
        <v>189</v>
      </c>
      <c r="AL632" s="4">
        <v>3.5</v>
      </c>
      <c r="AM632" s="4">
        <v>196</v>
      </c>
      <c r="AN632" s="4" t="s">
        <v>155</v>
      </c>
      <c r="AO632" s="4">
        <v>2</v>
      </c>
      <c r="AP632" s="4">
        <v>0.86841435185185178</v>
      </c>
      <c r="AQ632" s="4">
        <v>47.163972000000001</v>
      </c>
      <c r="AR632" s="4">
        <v>-88.485024999999993</v>
      </c>
      <c r="AS632" s="4">
        <v>314.39999999999998</v>
      </c>
      <c r="AT632" s="4">
        <v>35.200000000000003</v>
      </c>
      <c r="AU632" s="4">
        <v>12</v>
      </c>
      <c r="AV632" s="4">
        <v>9</v>
      </c>
      <c r="AW632" s="4" t="s">
        <v>413</v>
      </c>
      <c r="AX632" s="4">
        <v>1.1000000000000001</v>
      </c>
      <c r="AY632" s="4">
        <v>1.2707999999999999</v>
      </c>
      <c r="AZ632" s="4">
        <v>1.9354</v>
      </c>
      <c r="BA632" s="4">
        <v>13.836</v>
      </c>
      <c r="BB632" s="4">
        <v>17.68</v>
      </c>
      <c r="BC632" s="4">
        <v>1.28</v>
      </c>
      <c r="BD632" s="4">
        <v>10.289</v>
      </c>
      <c r="BE632" s="4">
        <v>3087.9960000000001</v>
      </c>
      <c r="BF632" s="4">
        <v>0.32600000000000001</v>
      </c>
      <c r="BG632" s="4">
        <v>11.629</v>
      </c>
      <c r="BH632" s="4">
        <v>2.7210000000000001</v>
      </c>
      <c r="BI632" s="4">
        <v>14.35</v>
      </c>
      <c r="BJ632" s="4">
        <v>10.096</v>
      </c>
      <c r="BK632" s="4">
        <v>2.3620000000000001</v>
      </c>
      <c r="BL632" s="4">
        <v>12.458</v>
      </c>
      <c r="BM632" s="4">
        <v>0</v>
      </c>
      <c r="BQ632" s="4">
        <v>604.50599999999997</v>
      </c>
      <c r="BR632" s="4">
        <v>0.43020000000000003</v>
      </c>
      <c r="BS632" s="4">
        <v>-5</v>
      </c>
      <c r="BT632" s="4">
        <v>1.0740000000000001</v>
      </c>
      <c r="BU632" s="4">
        <v>10.513013000000001</v>
      </c>
      <c r="BV632" s="4">
        <v>21.694800000000001</v>
      </c>
    </row>
    <row r="633" spans="1:74" x14ac:dyDescent="0.25">
      <c r="A633" s="4">
        <v>42801</v>
      </c>
      <c r="B633" s="3">
        <v>0.66007914351851849</v>
      </c>
      <c r="C633" s="4">
        <v>10.255000000000001</v>
      </c>
      <c r="D633" s="4">
        <v>-5.9999999999999995E-4</v>
      </c>
      <c r="E633" s="4">
        <v>-5.880312</v>
      </c>
      <c r="F633" s="4">
        <v>435.3</v>
      </c>
      <c r="G633" s="4">
        <v>97.6</v>
      </c>
      <c r="H633" s="4">
        <v>1</v>
      </c>
      <c r="J633" s="4">
        <v>3.3</v>
      </c>
      <c r="K633" s="4">
        <v>0.92010000000000003</v>
      </c>
      <c r="L633" s="4">
        <v>9.4364000000000008</v>
      </c>
      <c r="M633" s="4">
        <v>0</v>
      </c>
      <c r="N633" s="4">
        <v>400.55689999999998</v>
      </c>
      <c r="O633" s="4">
        <v>89.846500000000006</v>
      </c>
      <c r="P633" s="4">
        <v>490.4</v>
      </c>
      <c r="Q633" s="4">
        <v>347.85500000000002</v>
      </c>
      <c r="R633" s="4">
        <v>78.025300000000001</v>
      </c>
      <c r="S633" s="4">
        <v>425.9</v>
      </c>
      <c r="T633" s="4">
        <v>1</v>
      </c>
      <c r="W633" s="4">
        <v>0</v>
      </c>
      <c r="X633" s="4">
        <v>3.0356999999999998</v>
      </c>
      <c r="Y633" s="4">
        <v>11.9</v>
      </c>
      <c r="Z633" s="4">
        <v>812</v>
      </c>
      <c r="AA633" s="4">
        <v>826</v>
      </c>
      <c r="AB633" s="4">
        <v>849</v>
      </c>
      <c r="AC633" s="4">
        <v>36</v>
      </c>
      <c r="AD633" s="4">
        <v>18.89</v>
      </c>
      <c r="AE633" s="4">
        <v>0.43</v>
      </c>
      <c r="AF633" s="4">
        <v>956</v>
      </c>
      <c r="AG633" s="4">
        <v>9</v>
      </c>
      <c r="AH633" s="4">
        <v>27</v>
      </c>
      <c r="AI633" s="4">
        <v>30</v>
      </c>
      <c r="AJ633" s="4">
        <v>190.8</v>
      </c>
      <c r="AK633" s="4">
        <v>189</v>
      </c>
      <c r="AL633" s="4">
        <v>3.6</v>
      </c>
      <c r="AM633" s="4">
        <v>196</v>
      </c>
      <c r="AN633" s="4" t="s">
        <v>155</v>
      </c>
      <c r="AO633" s="4">
        <v>2</v>
      </c>
      <c r="AP633" s="4">
        <v>0.86842592592592593</v>
      </c>
      <c r="AQ633" s="4">
        <v>47.164062000000001</v>
      </c>
      <c r="AR633" s="4">
        <v>-88.485191</v>
      </c>
      <c r="AS633" s="4">
        <v>314.60000000000002</v>
      </c>
      <c r="AT633" s="4">
        <v>35.4</v>
      </c>
      <c r="AU633" s="4">
        <v>12</v>
      </c>
      <c r="AV633" s="4">
        <v>9</v>
      </c>
      <c r="AW633" s="4" t="s">
        <v>413</v>
      </c>
      <c r="AX633" s="4">
        <v>1.0646</v>
      </c>
      <c r="AY633" s="4">
        <v>1.4</v>
      </c>
      <c r="AZ633" s="4">
        <v>1.9292</v>
      </c>
      <c r="BA633" s="4">
        <v>13.836</v>
      </c>
      <c r="BB633" s="4">
        <v>20.63</v>
      </c>
      <c r="BC633" s="4">
        <v>1.49</v>
      </c>
      <c r="BD633" s="4">
        <v>8.6790000000000003</v>
      </c>
      <c r="BE633" s="4">
        <v>3090.2640000000001</v>
      </c>
      <c r="BF633" s="4">
        <v>0</v>
      </c>
      <c r="BG633" s="4">
        <v>13.737</v>
      </c>
      <c r="BH633" s="4">
        <v>3.081</v>
      </c>
      <c r="BI633" s="4">
        <v>16.818000000000001</v>
      </c>
      <c r="BJ633" s="4">
        <v>11.93</v>
      </c>
      <c r="BK633" s="4">
        <v>2.6760000000000002</v>
      </c>
      <c r="BL633" s="4">
        <v>14.605</v>
      </c>
      <c r="BM633" s="4">
        <v>1.06E-2</v>
      </c>
      <c r="BQ633" s="4">
        <v>722.85400000000004</v>
      </c>
      <c r="BR633" s="4">
        <v>0.417881</v>
      </c>
      <c r="BS633" s="4">
        <v>-5</v>
      </c>
      <c r="BT633" s="4">
        <v>1.0755220000000001</v>
      </c>
      <c r="BU633" s="4">
        <v>10.211967</v>
      </c>
      <c r="BV633" s="4">
        <v>21.725543999999999</v>
      </c>
    </row>
    <row r="634" spans="1:74" x14ac:dyDescent="0.25">
      <c r="A634" s="4">
        <v>42801</v>
      </c>
      <c r="B634" s="3">
        <v>0.66009071759259264</v>
      </c>
      <c r="C634" s="4">
        <v>8.8729999999999993</v>
      </c>
      <c r="D634" s="4">
        <v>-4.1999999999999997E-3</v>
      </c>
      <c r="E634" s="4">
        <v>-42.343499000000001</v>
      </c>
      <c r="F634" s="4">
        <v>448.4</v>
      </c>
      <c r="G634" s="4">
        <v>97.7</v>
      </c>
      <c r="H634" s="4">
        <v>-1.2</v>
      </c>
      <c r="J634" s="4">
        <v>4.16</v>
      </c>
      <c r="K634" s="4">
        <v>0.93069999999999997</v>
      </c>
      <c r="L634" s="4">
        <v>8.2579999999999991</v>
      </c>
      <c r="M634" s="4">
        <v>0</v>
      </c>
      <c r="N634" s="4">
        <v>417.31380000000001</v>
      </c>
      <c r="O634" s="4">
        <v>90.930400000000006</v>
      </c>
      <c r="P634" s="4">
        <v>508.2</v>
      </c>
      <c r="Q634" s="4">
        <v>362.40710000000001</v>
      </c>
      <c r="R634" s="4">
        <v>78.9666</v>
      </c>
      <c r="S634" s="4">
        <v>441.4</v>
      </c>
      <c r="T634" s="4">
        <v>0</v>
      </c>
      <c r="W634" s="4">
        <v>0</v>
      </c>
      <c r="X634" s="4">
        <v>3.8702000000000001</v>
      </c>
      <c r="Y634" s="4">
        <v>11.8</v>
      </c>
      <c r="Z634" s="4">
        <v>811</v>
      </c>
      <c r="AA634" s="4">
        <v>824</v>
      </c>
      <c r="AB634" s="4">
        <v>848</v>
      </c>
      <c r="AC634" s="4">
        <v>36</v>
      </c>
      <c r="AD634" s="4">
        <v>18.89</v>
      </c>
      <c r="AE634" s="4">
        <v>0.43</v>
      </c>
      <c r="AF634" s="4">
        <v>956</v>
      </c>
      <c r="AG634" s="4">
        <v>9</v>
      </c>
      <c r="AH634" s="4">
        <v>27</v>
      </c>
      <c r="AI634" s="4">
        <v>30</v>
      </c>
      <c r="AJ634" s="4">
        <v>191</v>
      </c>
      <c r="AK634" s="4">
        <v>189</v>
      </c>
      <c r="AL634" s="4">
        <v>3.5</v>
      </c>
      <c r="AM634" s="4">
        <v>196</v>
      </c>
      <c r="AN634" s="4" t="s">
        <v>155</v>
      </c>
      <c r="AO634" s="4">
        <v>2</v>
      </c>
      <c r="AP634" s="4">
        <v>0.86843750000000008</v>
      </c>
      <c r="AQ634" s="4">
        <v>47.164141000000001</v>
      </c>
      <c r="AR634" s="4">
        <v>-88.485373999999993</v>
      </c>
      <c r="AS634" s="4">
        <v>314.89999999999998</v>
      </c>
      <c r="AT634" s="4">
        <v>35.9</v>
      </c>
      <c r="AU634" s="4">
        <v>12</v>
      </c>
      <c r="AV634" s="4">
        <v>9</v>
      </c>
      <c r="AW634" s="4" t="s">
        <v>413</v>
      </c>
      <c r="AX634" s="4">
        <v>1.0354000000000001</v>
      </c>
      <c r="AY634" s="4">
        <v>1.4354</v>
      </c>
      <c r="AZ634" s="4">
        <v>1.8353999999999999</v>
      </c>
      <c r="BA634" s="4">
        <v>13.836</v>
      </c>
      <c r="BB634" s="4">
        <v>23.71</v>
      </c>
      <c r="BC634" s="4">
        <v>1.71</v>
      </c>
      <c r="BD634" s="4">
        <v>7.4450000000000003</v>
      </c>
      <c r="BE634" s="4">
        <v>3092.1669999999999</v>
      </c>
      <c r="BF634" s="4">
        <v>0</v>
      </c>
      <c r="BG634" s="4">
        <v>16.364000000000001</v>
      </c>
      <c r="BH634" s="4">
        <v>3.5659999999999998</v>
      </c>
      <c r="BI634" s="4">
        <v>19.928999999999998</v>
      </c>
      <c r="BJ634" s="4">
        <v>14.211</v>
      </c>
      <c r="BK634" s="4">
        <v>3.0960000000000001</v>
      </c>
      <c r="BL634" s="4">
        <v>17.306999999999999</v>
      </c>
      <c r="BM634" s="4">
        <v>0</v>
      </c>
      <c r="BQ634" s="4">
        <v>1053.703</v>
      </c>
      <c r="BR634" s="4">
        <v>0.26810800000000001</v>
      </c>
      <c r="BS634" s="4">
        <v>-5</v>
      </c>
      <c r="BT634" s="4">
        <v>1.073717</v>
      </c>
      <c r="BU634" s="4">
        <v>6.5518900000000002</v>
      </c>
      <c r="BV634" s="4">
        <v>21.689083</v>
      </c>
    </row>
    <row r="635" spans="1:74" x14ac:dyDescent="0.25">
      <c r="A635" s="4">
        <v>42801</v>
      </c>
      <c r="B635" s="3">
        <v>0.66010229166666667</v>
      </c>
      <c r="C635" s="4">
        <v>8.8230000000000004</v>
      </c>
      <c r="D635" s="4">
        <v>3.8E-3</v>
      </c>
      <c r="E635" s="4">
        <v>37.913322999999998</v>
      </c>
      <c r="F635" s="4">
        <v>480.6</v>
      </c>
      <c r="G635" s="4">
        <v>113.1</v>
      </c>
      <c r="H635" s="4">
        <v>0.8</v>
      </c>
      <c r="J635" s="4">
        <v>7.13</v>
      </c>
      <c r="K635" s="4">
        <v>0.93120000000000003</v>
      </c>
      <c r="L635" s="4">
        <v>8.2157</v>
      </c>
      <c r="M635" s="4">
        <v>3.5000000000000001E-3</v>
      </c>
      <c r="N635" s="4">
        <v>447.46980000000002</v>
      </c>
      <c r="O635" s="4">
        <v>105.35429999999999</v>
      </c>
      <c r="P635" s="4">
        <v>552.79999999999995</v>
      </c>
      <c r="Q635" s="4">
        <v>388.59539999999998</v>
      </c>
      <c r="R635" s="4">
        <v>91.492599999999996</v>
      </c>
      <c r="S635" s="4">
        <v>480.1</v>
      </c>
      <c r="T635" s="4">
        <v>0.77559999999999996</v>
      </c>
      <c r="W635" s="4">
        <v>0</v>
      </c>
      <c r="X635" s="4">
        <v>6.6348000000000003</v>
      </c>
      <c r="Y635" s="4">
        <v>11.8</v>
      </c>
      <c r="Z635" s="4">
        <v>809</v>
      </c>
      <c r="AA635" s="4">
        <v>823</v>
      </c>
      <c r="AB635" s="4">
        <v>846</v>
      </c>
      <c r="AC635" s="4">
        <v>36</v>
      </c>
      <c r="AD635" s="4">
        <v>18.89</v>
      </c>
      <c r="AE635" s="4">
        <v>0.43</v>
      </c>
      <c r="AF635" s="4">
        <v>956</v>
      </c>
      <c r="AG635" s="4">
        <v>9</v>
      </c>
      <c r="AH635" s="4">
        <v>27</v>
      </c>
      <c r="AI635" s="4">
        <v>30</v>
      </c>
      <c r="AJ635" s="4">
        <v>191</v>
      </c>
      <c r="AK635" s="4">
        <v>189</v>
      </c>
      <c r="AL635" s="4">
        <v>3.7</v>
      </c>
      <c r="AM635" s="4">
        <v>196</v>
      </c>
      <c r="AN635" s="4" t="s">
        <v>155</v>
      </c>
      <c r="AO635" s="4">
        <v>2</v>
      </c>
      <c r="AP635" s="4">
        <v>0.86844907407407401</v>
      </c>
      <c r="AQ635" s="4">
        <v>47.164212999999997</v>
      </c>
      <c r="AR635" s="4">
        <v>-88.485562999999999</v>
      </c>
      <c r="AS635" s="4">
        <v>315.10000000000002</v>
      </c>
      <c r="AT635" s="4">
        <v>36.299999999999997</v>
      </c>
      <c r="AU635" s="4">
        <v>12</v>
      </c>
      <c r="AV635" s="4">
        <v>9</v>
      </c>
      <c r="AW635" s="4" t="s">
        <v>413</v>
      </c>
      <c r="AX635" s="4">
        <v>1.1000000000000001</v>
      </c>
      <c r="AY635" s="4">
        <v>1.5354000000000001</v>
      </c>
      <c r="AZ635" s="4">
        <v>1.9708000000000001</v>
      </c>
      <c r="BA635" s="4">
        <v>13.836</v>
      </c>
      <c r="BB635" s="4">
        <v>23.83</v>
      </c>
      <c r="BC635" s="4">
        <v>1.72</v>
      </c>
      <c r="BD635" s="4">
        <v>7.3940000000000001</v>
      </c>
      <c r="BE635" s="4">
        <v>3090.88</v>
      </c>
      <c r="BF635" s="4">
        <v>0.84499999999999997</v>
      </c>
      <c r="BG635" s="4">
        <v>17.629000000000001</v>
      </c>
      <c r="BH635" s="4">
        <v>4.1509999999999998</v>
      </c>
      <c r="BI635" s="4">
        <v>21.78</v>
      </c>
      <c r="BJ635" s="4">
        <v>15.31</v>
      </c>
      <c r="BK635" s="4">
        <v>3.605</v>
      </c>
      <c r="BL635" s="4">
        <v>18.914000000000001</v>
      </c>
      <c r="BM635" s="4">
        <v>9.4999999999999998E-3</v>
      </c>
      <c r="BQ635" s="4">
        <v>1814.9490000000001</v>
      </c>
      <c r="BR635" s="4">
        <v>0.23080500000000001</v>
      </c>
      <c r="BS635" s="4">
        <v>-5</v>
      </c>
      <c r="BT635" s="4">
        <v>1.073761</v>
      </c>
      <c r="BU635" s="4">
        <v>5.6402970000000003</v>
      </c>
      <c r="BV635" s="4">
        <v>21.689972000000001</v>
      </c>
    </row>
    <row r="636" spans="1:74" x14ac:dyDescent="0.25">
      <c r="A636" s="4">
        <v>42801</v>
      </c>
      <c r="B636" s="3">
        <v>0.66011386574074071</v>
      </c>
      <c r="C636" s="4">
        <v>8.718</v>
      </c>
      <c r="D636" s="4">
        <v>3.2000000000000002E-3</v>
      </c>
      <c r="E636" s="4">
        <v>31.787521000000002</v>
      </c>
      <c r="F636" s="4">
        <v>508.1</v>
      </c>
      <c r="G636" s="4">
        <v>122.4</v>
      </c>
      <c r="H636" s="4">
        <v>1.1000000000000001</v>
      </c>
      <c r="J636" s="4">
        <v>8.15</v>
      </c>
      <c r="K636" s="4">
        <v>0.93210000000000004</v>
      </c>
      <c r="L636" s="4">
        <v>8.1262000000000008</v>
      </c>
      <c r="M636" s="4">
        <v>3.0000000000000001E-3</v>
      </c>
      <c r="N636" s="4">
        <v>473.54930000000002</v>
      </c>
      <c r="O636" s="4">
        <v>114.08580000000001</v>
      </c>
      <c r="P636" s="4">
        <v>587.6</v>
      </c>
      <c r="Q636" s="4">
        <v>411.24360000000001</v>
      </c>
      <c r="R636" s="4">
        <v>99.075299999999999</v>
      </c>
      <c r="S636" s="4">
        <v>510.3</v>
      </c>
      <c r="T636" s="4">
        <v>1.0631999999999999</v>
      </c>
      <c r="W636" s="4">
        <v>0</v>
      </c>
      <c r="X636" s="4">
        <v>7.5974000000000004</v>
      </c>
      <c r="Y636" s="4">
        <v>11.9</v>
      </c>
      <c r="Z636" s="4">
        <v>808</v>
      </c>
      <c r="AA636" s="4">
        <v>822</v>
      </c>
      <c r="AB636" s="4">
        <v>845</v>
      </c>
      <c r="AC636" s="4">
        <v>36</v>
      </c>
      <c r="AD636" s="4">
        <v>18.89</v>
      </c>
      <c r="AE636" s="4">
        <v>0.43</v>
      </c>
      <c r="AF636" s="4">
        <v>956</v>
      </c>
      <c r="AG636" s="4">
        <v>9</v>
      </c>
      <c r="AH636" s="4">
        <v>27</v>
      </c>
      <c r="AI636" s="4">
        <v>30</v>
      </c>
      <c r="AJ636" s="4">
        <v>191</v>
      </c>
      <c r="AK636" s="4">
        <v>188.2</v>
      </c>
      <c r="AL636" s="4">
        <v>4</v>
      </c>
      <c r="AM636" s="4">
        <v>196</v>
      </c>
      <c r="AN636" s="4" t="s">
        <v>155</v>
      </c>
      <c r="AO636" s="4">
        <v>2</v>
      </c>
      <c r="AP636" s="4">
        <v>0.86846064814814816</v>
      </c>
      <c r="AQ636" s="4">
        <v>47.164281000000003</v>
      </c>
      <c r="AR636" s="4">
        <v>-88.485752000000005</v>
      </c>
      <c r="AS636" s="4">
        <v>315.2</v>
      </c>
      <c r="AT636" s="4">
        <v>35.9</v>
      </c>
      <c r="AU636" s="4">
        <v>12</v>
      </c>
      <c r="AV636" s="4">
        <v>9</v>
      </c>
      <c r="AW636" s="4" t="s">
        <v>413</v>
      </c>
      <c r="AX636" s="4">
        <v>1.1000000000000001</v>
      </c>
      <c r="AY636" s="4">
        <v>1.6708000000000001</v>
      </c>
      <c r="AZ636" s="4">
        <v>2.1354000000000002</v>
      </c>
      <c r="BA636" s="4">
        <v>13.836</v>
      </c>
      <c r="BB636" s="4">
        <v>24.1</v>
      </c>
      <c r="BC636" s="4">
        <v>1.74</v>
      </c>
      <c r="BD636" s="4">
        <v>7.2880000000000003</v>
      </c>
      <c r="BE636" s="4">
        <v>3091.2359999999999</v>
      </c>
      <c r="BF636" s="4">
        <v>0.71699999999999997</v>
      </c>
      <c r="BG636" s="4">
        <v>18.864000000000001</v>
      </c>
      <c r="BH636" s="4">
        <v>4.5449999999999999</v>
      </c>
      <c r="BI636" s="4">
        <v>23.408999999999999</v>
      </c>
      <c r="BJ636" s="4">
        <v>16.382000000000001</v>
      </c>
      <c r="BK636" s="4">
        <v>3.9470000000000001</v>
      </c>
      <c r="BL636" s="4">
        <v>20.329000000000001</v>
      </c>
      <c r="BM636" s="4">
        <v>1.3100000000000001E-2</v>
      </c>
      <c r="BQ636" s="4">
        <v>2101.3789999999999</v>
      </c>
      <c r="BR636" s="4">
        <v>0.20919299999999999</v>
      </c>
      <c r="BS636" s="4">
        <v>-5</v>
      </c>
      <c r="BT636" s="4">
        <v>1.0740000000000001</v>
      </c>
      <c r="BU636" s="4">
        <v>5.1121489999999996</v>
      </c>
      <c r="BV636" s="4">
        <v>21.694800000000001</v>
      </c>
    </row>
    <row r="637" spans="1:74" x14ac:dyDescent="0.25">
      <c r="A637" s="4">
        <v>42801</v>
      </c>
      <c r="B637" s="3">
        <v>0.66012543981481475</v>
      </c>
      <c r="C637" s="4">
        <v>7.915</v>
      </c>
      <c r="D637" s="4">
        <v>1E-3</v>
      </c>
      <c r="E637" s="4">
        <v>10.184409</v>
      </c>
      <c r="F637" s="4">
        <v>511.2</v>
      </c>
      <c r="G637" s="4">
        <v>124.9</v>
      </c>
      <c r="H637" s="4">
        <v>-1.7</v>
      </c>
      <c r="J637" s="4">
        <v>8.1999999999999993</v>
      </c>
      <c r="K637" s="4">
        <v>0.93830000000000002</v>
      </c>
      <c r="L637" s="4">
        <v>7.4264999999999999</v>
      </c>
      <c r="M637" s="4">
        <v>1E-3</v>
      </c>
      <c r="N637" s="4">
        <v>479.64800000000002</v>
      </c>
      <c r="O637" s="4">
        <v>117.1807</v>
      </c>
      <c r="P637" s="4">
        <v>596.79999999999995</v>
      </c>
      <c r="Q637" s="4">
        <v>416.53989999999999</v>
      </c>
      <c r="R637" s="4">
        <v>101.76309999999999</v>
      </c>
      <c r="S637" s="4">
        <v>518.29999999999995</v>
      </c>
      <c r="T637" s="4">
        <v>0</v>
      </c>
      <c r="W637" s="4">
        <v>0</v>
      </c>
      <c r="X637" s="4">
        <v>7.694</v>
      </c>
      <c r="Y637" s="4">
        <v>11.8</v>
      </c>
      <c r="Z637" s="4">
        <v>808</v>
      </c>
      <c r="AA637" s="4">
        <v>822</v>
      </c>
      <c r="AB637" s="4">
        <v>844</v>
      </c>
      <c r="AC637" s="4">
        <v>36</v>
      </c>
      <c r="AD637" s="4">
        <v>18.89</v>
      </c>
      <c r="AE637" s="4">
        <v>0.43</v>
      </c>
      <c r="AF637" s="4">
        <v>956</v>
      </c>
      <c r="AG637" s="4">
        <v>9</v>
      </c>
      <c r="AH637" s="4">
        <v>27</v>
      </c>
      <c r="AI637" s="4">
        <v>30</v>
      </c>
      <c r="AJ637" s="4">
        <v>191</v>
      </c>
      <c r="AK637" s="4">
        <v>188</v>
      </c>
      <c r="AL637" s="4">
        <v>3.8</v>
      </c>
      <c r="AM637" s="4">
        <v>196</v>
      </c>
      <c r="AN637" s="4" t="s">
        <v>155</v>
      </c>
      <c r="AO637" s="4">
        <v>2</v>
      </c>
      <c r="AP637" s="4">
        <v>0.8684722222222222</v>
      </c>
      <c r="AQ637" s="4">
        <v>47.164338999999998</v>
      </c>
      <c r="AR637" s="4">
        <v>-88.485935999999995</v>
      </c>
      <c r="AS637" s="4">
        <v>315.39999999999998</v>
      </c>
      <c r="AT637" s="4">
        <v>34.700000000000003</v>
      </c>
      <c r="AU637" s="4">
        <v>12</v>
      </c>
      <c r="AV637" s="4">
        <v>9</v>
      </c>
      <c r="AW637" s="4" t="s">
        <v>413</v>
      </c>
      <c r="AX637" s="4">
        <v>1.135365</v>
      </c>
      <c r="AY637" s="4">
        <v>1.8353649999999999</v>
      </c>
      <c r="AZ637" s="4">
        <v>2.2353649999999998</v>
      </c>
      <c r="BA637" s="4">
        <v>13.836</v>
      </c>
      <c r="BB637" s="4">
        <v>26.47</v>
      </c>
      <c r="BC637" s="4">
        <v>1.91</v>
      </c>
      <c r="BD637" s="4">
        <v>6.577</v>
      </c>
      <c r="BE637" s="4">
        <v>3093.4450000000002</v>
      </c>
      <c r="BF637" s="4">
        <v>0.253</v>
      </c>
      <c r="BG637" s="4">
        <v>20.922999999999998</v>
      </c>
      <c r="BH637" s="4">
        <v>5.1120000000000001</v>
      </c>
      <c r="BI637" s="4">
        <v>26.033999999999999</v>
      </c>
      <c r="BJ637" s="4">
        <v>18.170000000000002</v>
      </c>
      <c r="BK637" s="4">
        <v>4.4390000000000001</v>
      </c>
      <c r="BL637" s="4">
        <v>22.609000000000002</v>
      </c>
      <c r="BM637" s="4">
        <v>0</v>
      </c>
      <c r="BQ637" s="4">
        <v>2330.2719999999999</v>
      </c>
      <c r="BR637" s="4">
        <v>0.20580399999999999</v>
      </c>
      <c r="BS637" s="4">
        <v>-5</v>
      </c>
      <c r="BT637" s="4">
        <v>1.072478</v>
      </c>
      <c r="BU637" s="4">
        <v>5.0293299999999999</v>
      </c>
      <c r="BV637" s="4">
        <v>21.664065000000001</v>
      </c>
    </row>
    <row r="638" spans="1:74" x14ac:dyDescent="0.25">
      <c r="A638" s="4">
        <v>42801</v>
      </c>
      <c r="B638" s="3">
        <v>0.6601370138888889</v>
      </c>
      <c r="C638" s="4">
        <v>6.8120000000000003</v>
      </c>
      <c r="D638" s="4">
        <v>4.8999999999999998E-3</v>
      </c>
      <c r="E638" s="4">
        <v>48.850574999999999</v>
      </c>
      <c r="F638" s="4">
        <v>512.1</v>
      </c>
      <c r="G638" s="4">
        <v>125.1</v>
      </c>
      <c r="H638" s="4">
        <v>4.2</v>
      </c>
      <c r="J638" s="4">
        <v>8.7100000000000009</v>
      </c>
      <c r="K638" s="4">
        <v>0.94699999999999995</v>
      </c>
      <c r="L638" s="4">
        <v>6.4513999999999996</v>
      </c>
      <c r="M638" s="4">
        <v>4.5999999999999999E-3</v>
      </c>
      <c r="N638" s="4">
        <v>484.9649</v>
      </c>
      <c r="O638" s="4">
        <v>118.4712</v>
      </c>
      <c r="P638" s="4">
        <v>603.4</v>
      </c>
      <c r="Q638" s="4">
        <v>421.15730000000002</v>
      </c>
      <c r="R638" s="4">
        <v>102.88379999999999</v>
      </c>
      <c r="S638" s="4">
        <v>524</v>
      </c>
      <c r="T638" s="4">
        <v>4.2401999999999997</v>
      </c>
      <c r="W638" s="4">
        <v>0</v>
      </c>
      <c r="X638" s="4">
        <v>8.2483000000000004</v>
      </c>
      <c r="Y638" s="4">
        <v>11.9</v>
      </c>
      <c r="Z638" s="4">
        <v>807</v>
      </c>
      <c r="AA638" s="4">
        <v>822</v>
      </c>
      <c r="AB638" s="4">
        <v>843</v>
      </c>
      <c r="AC638" s="4">
        <v>36</v>
      </c>
      <c r="AD638" s="4">
        <v>18.89</v>
      </c>
      <c r="AE638" s="4">
        <v>0.43</v>
      </c>
      <c r="AF638" s="4">
        <v>956</v>
      </c>
      <c r="AG638" s="4">
        <v>9</v>
      </c>
      <c r="AH638" s="4">
        <v>27</v>
      </c>
      <c r="AI638" s="4">
        <v>30</v>
      </c>
      <c r="AJ638" s="4">
        <v>191</v>
      </c>
      <c r="AK638" s="4">
        <v>188.8</v>
      </c>
      <c r="AL638" s="4">
        <v>3.8</v>
      </c>
      <c r="AM638" s="4">
        <v>196</v>
      </c>
      <c r="AN638" s="4" t="s">
        <v>155</v>
      </c>
      <c r="AO638" s="4">
        <v>2</v>
      </c>
      <c r="AP638" s="4">
        <v>0.86848379629629635</v>
      </c>
      <c r="AQ638" s="4">
        <v>47.164388000000002</v>
      </c>
      <c r="AR638" s="4">
        <v>-88.486121999999995</v>
      </c>
      <c r="AS638" s="4">
        <v>315.39999999999998</v>
      </c>
      <c r="AT638" s="4">
        <v>33.700000000000003</v>
      </c>
      <c r="AU638" s="4">
        <v>12</v>
      </c>
      <c r="AV638" s="4">
        <v>9</v>
      </c>
      <c r="AW638" s="4" t="s">
        <v>413</v>
      </c>
      <c r="AX638" s="4">
        <v>1.2</v>
      </c>
      <c r="AY638" s="4">
        <v>1.935335</v>
      </c>
      <c r="AZ638" s="4">
        <v>2.2999999999999998</v>
      </c>
      <c r="BA638" s="4">
        <v>13.836</v>
      </c>
      <c r="BB638" s="4">
        <v>30.59</v>
      </c>
      <c r="BC638" s="4">
        <v>2.21</v>
      </c>
      <c r="BD638" s="4">
        <v>5.5949999999999998</v>
      </c>
      <c r="BE638" s="4">
        <v>3093.931</v>
      </c>
      <c r="BF638" s="4">
        <v>1.4119999999999999</v>
      </c>
      <c r="BG638" s="4">
        <v>24.356000000000002</v>
      </c>
      <c r="BH638" s="4">
        <v>5.95</v>
      </c>
      <c r="BI638" s="4">
        <v>30.306000000000001</v>
      </c>
      <c r="BJ638" s="4">
        <v>21.151</v>
      </c>
      <c r="BK638" s="4">
        <v>5.1669999999999998</v>
      </c>
      <c r="BL638" s="4">
        <v>26.318000000000001</v>
      </c>
      <c r="BM638" s="4">
        <v>6.6100000000000006E-2</v>
      </c>
      <c r="BQ638" s="4">
        <v>2876.2179999999998</v>
      </c>
      <c r="BR638" s="4">
        <v>0.16818900000000001</v>
      </c>
      <c r="BS638" s="4">
        <v>-5</v>
      </c>
      <c r="BT638" s="4">
        <v>1.0735220000000001</v>
      </c>
      <c r="BU638" s="4">
        <v>4.1101190000000001</v>
      </c>
      <c r="BV638" s="4">
        <v>21.685144000000001</v>
      </c>
    </row>
    <row r="639" spans="1:74" x14ac:dyDescent="0.25">
      <c r="A639" s="4">
        <v>42801</v>
      </c>
      <c r="B639" s="3">
        <v>0.66014858796296294</v>
      </c>
      <c r="C639" s="4">
        <v>7.14</v>
      </c>
      <c r="D639" s="4">
        <v>8.9999999999999993E-3</v>
      </c>
      <c r="E639" s="4">
        <v>90.224718999999993</v>
      </c>
      <c r="F639" s="4">
        <v>510.8</v>
      </c>
      <c r="G639" s="4">
        <v>125.1</v>
      </c>
      <c r="H639" s="4">
        <v>1.7</v>
      </c>
      <c r="J639" s="4">
        <v>10.4</v>
      </c>
      <c r="K639" s="4">
        <v>0.94440000000000002</v>
      </c>
      <c r="L639" s="4">
        <v>6.7424999999999997</v>
      </c>
      <c r="M639" s="4">
        <v>8.5000000000000006E-3</v>
      </c>
      <c r="N639" s="4">
        <v>482.38650000000001</v>
      </c>
      <c r="O639" s="4">
        <v>118.1828</v>
      </c>
      <c r="P639" s="4">
        <v>600.6</v>
      </c>
      <c r="Q639" s="4">
        <v>418.91809999999998</v>
      </c>
      <c r="R639" s="4">
        <v>102.63330000000001</v>
      </c>
      <c r="S639" s="4">
        <v>521.6</v>
      </c>
      <c r="T639" s="4">
        <v>1.7253000000000001</v>
      </c>
      <c r="W639" s="4">
        <v>0</v>
      </c>
      <c r="X639" s="4">
        <v>9.82</v>
      </c>
      <c r="Y639" s="4">
        <v>11.8</v>
      </c>
      <c r="Z639" s="4">
        <v>807</v>
      </c>
      <c r="AA639" s="4">
        <v>821</v>
      </c>
      <c r="AB639" s="4">
        <v>843</v>
      </c>
      <c r="AC639" s="4">
        <v>36</v>
      </c>
      <c r="AD639" s="4">
        <v>18.89</v>
      </c>
      <c r="AE639" s="4">
        <v>0.43</v>
      </c>
      <c r="AF639" s="4">
        <v>956</v>
      </c>
      <c r="AG639" s="4">
        <v>9</v>
      </c>
      <c r="AH639" s="4">
        <v>27</v>
      </c>
      <c r="AI639" s="4">
        <v>30</v>
      </c>
      <c r="AJ639" s="4">
        <v>191</v>
      </c>
      <c r="AK639" s="4">
        <v>189</v>
      </c>
      <c r="AL639" s="4">
        <v>3.8</v>
      </c>
      <c r="AM639" s="4">
        <v>195.8</v>
      </c>
      <c r="AN639" s="4" t="s">
        <v>155</v>
      </c>
      <c r="AO639" s="4">
        <v>2</v>
      </c>
      <c r="AP639" s="4">
        <v>0.86849537037037028</v>
      </c>
      <c r="AQ639" s="4">
        <v>47.164411999999999</v>
      </c>
      <c r="AR639" s="4">
        <v>-88.486309000000006</v>
      </c>
      <c r="AS639" s="4">
        <v>315</v>
      </c>
      <c r="AT639" s="4">
        <v>32.5</v>
      </c>
      <c r="AU639" s="4">
        <v>12</v>
      </c>
      <c r="AV639" s="4">
        <v>9</v>
      </c>
      <c r="AW639" s="4" t="s">
        <v>413</v>
      </c>
      <c r="AX639" s="4">
        <v>1.2354000000000001</v>
      </c>
      <c r="AY639" s="4">
        <v>2.0708000000000002</v>
      </c>
      <c r="AZ639" s="4">
        <v>2.4062000000000001</v>
      </c>
      <c r="BA639" s="4">
        <v>13.836</v>
      </c>
      <c r="BB639" s="4">
        <v>29.21</v>
      </c>
      <c r="BC639" s="4">
        <v>2.11</v>
      </c>
      <c r="BD639" s="4">
        <v>5.89</v>
      </c>
      <c r="BE639" s="4">
        <v>3091.5279999999998</v>
      </c>
      <c r="BF639" s="4">
        <v>2.4870000000000001</v>
      </c>
      <c r="BG639" s="4">
        <v>23.161999999999999</v>
      </c>
      <c r="BH639" s="4">
        <v>5.6749999999999998</v>
      </c>
      <c r="BI639" s="4">
        <v>28.837</v>
      </c>
      <c r="BJ639" s="4">
        <v>20.114999999999998</v>
      </c>
      <c r="BK639" s="4">
        <v>4.9279999999999999</v>
      </c>
      <c r="BL639" s="4">
        <v>25.042999999999999</v>
      </c>
      <c r="BM639" s="4">
        <v>2.5700000000000001E-2</v>
      </c>
      <c r="BQ639" s="4">
        <v>3273.864</v>
      </c>
      <c r="BR639" s="4">
        <v>0.154478</v>
      </c>
      <c r="BS639" s="4">
        <v>-5</v>
      </c>
      <c r="BT639" s="4">
        <v>1.072478</v>
      </c>
      <c r="BU639" s="4">
        <v>3.7750560000000002</v>
      </c>
      <c r="BV639" s="4">
        <v>21.664055999999999</v>
      </c>
    </row>
    <row r="640" spans="1:74" x14ac:dyDescent="0.25">
      <c r="A640" s="4">
        <v>42801</v>
      </c>
      <c r="B640" s="3">
        <v>0.66016016203703709</v>
      </c>
      <c r="C640" s="4">
        <v>7.4240000000000004</v>
      </c>
      <c r="D640" s="4">
        <v>6.6E-3</v>
      </c>
      <c r="E640" s="4">
        <v>66.485623000000004</v>
      </c>
      <c r="F640" s="4">
        <v>511.5</v>
      </c>
      <c r="G640" s="4">
        <v>125.2</v>
      </c>
      <c r="H640" s="4">
        <v>2.2000000000000002</v>
      </c>
      <c r="J640" s="4">
        <v>10.8</v>
      </c>
      <c r="K640" s="4">
        <v>0.94210000000000005</v>
      </c>
      <c r="L640" s="4">
        <v>6.9943999999999997</v>
      </c>
      <c r="M640" s="4">
        <v>6.3E-3</v>
      </c>
      <c r="N640" s="4">
        <v>481.88290000000001</v>
      </c>
      <c r="O640" s="4">
        <v>117.95059999999999</v>
      </c>
      <c r="P640" s="4">
        <v>599.79999999999995</v>
      </c>
      <c r="Q640" s="4">
        <v>418.48070000000001</v>
      </c>
      <c r="R640" s="4">
        <v>102.4316</v>
      </c>
      <c r="S640" s="4">
        <v>520.9</v>
      </c>
      <c r="T640" s="4">
        <v>2.1831</v>
      </c>
      <c r="W640" s="4">
        <v>0</v>
      </c>
      <c r="X640" s="4">
        <v>10.1746</v>
      </c>
      <c r="Y640" s="4">
        <v>11.8</v>
      </c>
      <c r="Z640" s="4">
        <v>808</v>
      </c>
      <c r="AA640" s="4">
        <v>822</v>
      </c>
      <c r="AB640" s="4">
        <v>844</v>
      </c>
      <c r="AC640" s="4">
        <v>36</v>
      </c>
      <c r="AD640" s="4">
        <v>18.89</v>
      </c>
      <c r="AE640" s="4">
        <v>0.43</v>
      </c>
      <c r="AF640" s="4">
        <v>956</v>
      </c>
      <c r="AG640" s="4">
        <v>9</v>
      </c>
      <c r="AH640" s="4">
        <v>26.239000000000001</v>
      </c>
      <c r="AI640" s="4">
        <v>30</v>
      </c>
      <c r="AJ640" s="4">
        <v>191</v>
      </c>
      <c r="AK640" s="4">
        <v>189</v>
      </c>
      <c r="AL640" s="4">
        <v>3.7</v>
      </c>
      <c r="AM640" s="4">
        <v>195.4</v>
      </c>
      <c r="AN640" s="4" t="s">
        <v>155</v>
      </c>
      <c r="AO640" s="4">
        <v>2</v>
      </c>
      <c r="AP640" s="4">
        <v>0.86850694444444443</v>
      </c>
      <c r="AQ640" s="4">
        <v>47.164420999999997</v>
      </c>
      <c r="AR640" s="4">
        <v>-88.486492999999996</v>
      </c>
      <c r="AS640" s="4">
        <v>314.89999999999998</v>
      </c>
      <c r="AT640" s="4">
        <v>31.5</v>
      </c>
      <c r="AU640" s="4">
        <v>12</v>
      </c>
      <c r="AV640" s="4">
        <v>9</v>
      </c>
      <c r="AW640" s="4" t="s">
        <v>413</v>
      </c>
      <c r="AX640" s="4">
        <v>1.4416</v>
      </c>
      <c r="AY640" s="4">
        <v>2.2707999999999999</v>
      </c>
      <c r="AZ640" s="4">
        <v>2.7416</v>
      </c>
      <c r="BA640" s="4">
        <v>13.836</v>
      </c>
      <c r="BB640" s="4">
        <v>28.14</v>
      </c>
      <c r="BC640" s="4">
        <v>2.0299999999999998</v>
      </c>
      <c r="BD640" s="4">
        <v>6.1459999999999999</v>
      </c>
      <c r="BE640" s="4">
        <v>3091.9940000000001</v>
      </c>
      <c r="BF640" s="4">
        <v>1.762</v>
      </c>
      <c r="BG640" s="4">
        <v>22.308</v>
      </c>
      <c r="BH640" s="4">
        <v>5.46</v>
      </c>
      <c r="BI640" s="4">
        <v>27.768999999999998</v>
      </c>
      <c r="BJ640" s="4">
        <v>19.373000000000001</v>
      </c>
      <c r="BK640" s="4">
        <v>4.742</v>
      </c>
      <c r="BL640" s="4">
        <v>24.114999999999998</v>
      </c>
      <c r="BM640" s="4">
        <v>3.1399999999999997E-2</v>
      </c>
      <c r="BQ640" s="4">
        <v>3270.4639999999999</v>
      </c>
      <c r="BR640" s="4">
        <v>0.143346</v>
      </c>
      <c r="BS640" s="4">
        <v>-5</v>
      </c>
      <c r="BT640" s="4">
        <v>1.0712390000000001</v>
      </c>
      <c r="BU640" s="4">
        <v>3.503018</v>
      </c>
      <c r="BV640" s="4">
        <v>21.639028</v>
      </c>
    </row>
    <row r="641" spans="1:74" x14ac:dyDescent="0.25">
      <c r="A641" s="4">
        <v>42801</v>
      </c>
      <c r="B641" s="3">
        <v>0.66017173611111113</v>
      </c>
      <c r="C641" s="4">
        <v>7.4870000000000001</v>
      </c>
      <c r="D641" s="4">
        <v>5.1000000000000004E-3</v>
      </c>
      <c r="E641" s="4">
        <v>50.511181999999998</v>
      </c>
      <c r="F641" s="4">
        <v>518.5</v>
      </c>
      <c r="G641" s="4">
        <v>125.3</v>
      </c>
      <c r="H641" s="4">
        <v>5</v>
      </c>
      <c r="J641" s="4">
        <v>10.62</v>
      </c>
      <c r="K641" s="4">
        <v>0.94169999999999998</v>
      </c>
      <c r="L641" s="4">
        <v>7.0499000000000001</v>
      </c>
      <c r="M641" s="4">
        <v>4.7999999999999996E-3</v>
      </c>
      <c r="N641" s="4">
        <v>488.2627</v>
      </c>
      <c r="O641" s="4">
        <v>117.99160000000001</v>
      </c>
      <c r="P641" s="4">
        <v>606.29999999999995</v>
      </c>
      <c r="Q641" s="4">
        <v>424.02120000000002</v>
      </c>
      <c r="R641" s="4">
        <v>102.46729999999999</v>
      </c>
      <c r="S641" s="4">
        <v>526.5</v>
      </c>
      <c r="T641" s="4">
        <v>4.9682000000000004</v>
      </c>
      <c r="W641" s="4">
        <v>0</v>
      </c>
      <c r="X641" s="4">
        <v>9.9964999999999993</v>
      </c>
      <c r="Y641" s="4">
        <v>11.9</v>
      </c>
      <c r="Z641" s="4">
        <v>806</v>
      </c>
      <c r="AA641" s="4">
        <v>820</v>
      </c>
      <c r="AB641" s="4">
        <v>842</v>
      </c>
      <c r="AC641" s="4">
        <v>36</v>
      </c>
      <c r="AD641" s="4">
        <v>18.89</v>
      </c>
      <c r="AE641" s="4">
        <v>0.43</v>
      </c>
      <c r="AF641" s="4">
        <v>956</v>
      </c>
      <c r="AG641" s="4">
        <v>9</v>
      </c>
      <c r="AH641" s="4">
        <v>26</v>
      </c>
      <c r="AI641" s="4">
        <v>30</v>
      </c>
      <c r="AJ641" s="4">
        <v>191</v>
      </c>
      <c r="AK641" s="4">
        <v>189.8</v>
      </c>
      <c r="AL641" s="4">
        <v>3.9</v>
      </c>
      <c r="AM641" s="4">
        <v>195.1</v>
      </c>
      <c r="AN641" s="4" t="s">
        <v>155</v>
      </c>
      <c r="AO641" s="4">
        <v>2</v>
      </c>
      <c r="AP641" s="4">
        <v>0.86851851851851858</v>
      </c>
      <c r="AQ641" s="4">
        <v>47.164419000000002</v>
      </c>
      <c r="AR641" s="4">
        <v>-88.486666</v>
      </c>
      <c r="AS641" s="4">
        <v>314.89999999999998</v>
      </c>
      <c r="AT641" s="4">
        <v>30</v>
      </c>
      <c r="AU641" s="4">
        <v>12</v>
      </c>
      <c r="AV641" s="4">
        <v>9</v>
      </c>
      <c r="AW641" s="4" t="s">
        <v>413</v>
      </c>
      <c r="AX641" s="4">
        <v>1.7707999999999999</v>
      </c>
      <c r="AY641" s="4">
        <v>1.9044000000000001</v>
      </c>
      <c r="AZ641" s="4">
        <v>3.0354000000000001</v>
      </c>
      <c r="BA641" s="4">
        <v>13.836</v>
      </c>
      <c r="BB641" s="4">
        <v>27.91</v>
      </c>
      <c r="BC641" s="4">
        <v>2.02</v>
      </c>
      <c r="BD641" s="4">
        <v>6.194</v>
      </c>
      <c r="BE641" s="4">
        <v>3092.4189999999999</v>
      </c>
      <c r="BF641" s="4">
        <v>1.3280000000000001</v>
      </c>
      <c r="BG641" s="4">
        <v>22.428999999999998</v>
      </c>
      <c r="BH641" s="4">
        <v>5.42</v>
      </c>
      <c r="BI641" s="4">
        <v>27.849</v>
      </c>
      <c r="BJ641" s="4">
        <v>19.478000000000002</v>
      </c>
      <c r="BK641" s="4">
        <v>4.7069999999999999</v>
      </c>
      <c r="BL641" s="4">
        <v>24.184999999999999</v>
      </c>
      <c r="BM641" s="4">
        <v>7.0800000000000002E-2</v>
      </c>
      <c r="BQ641" s="4">
        <v>3188.3519999999999</v>
      </c>
      <c r="BR641" s="4">
        <v>0.13239000000000001</v>
      </c>
      <c r="BS641" s="4">
        <v>-5</v>
      </c>
      <c r="BT641" s="4">
        <v>1.074044</v>
      </c>
      <c r="BU641" s="4">
        <v>3.2352810000000001</v>
      </c>
      <c r="BV641" s="4">
        <v>21.695689000000002</v>
      </c>
    </row>
    <row r="642" spans="1:74" x14ac:dyDescent="0.25">
      <c r="A642" s="4">
        <v>42801</v>
      </c>
      <c r="B642" s="3">
        <v>0.66018331018518517</v>
      </c>
      <c r="C642" s="4">
        <v>7.49</v>
      </c>
      <c r="D642" s="4">
        <v>5.0000000000000001E-3</v>
      </c>
      <c r="E642" s="4">
        <v>50</v>
      </c>
      <c r="F642" s="4">
        <v>523.9</v>
      </c>
      <c r="G642" s="4">
        <v>125.3</v>
      </c>
      <c r="H642" s="4">
        <v>1</v>
      </c>
      <c r="J642" s="4">
        <v>10.35</v>
      </c>
      <c r="K642" s="4">
        <v>0.94169999999999998</v>
      </c>
      <c r="L642" s="4">
        <v>7.0530999999999997</v>
      </c>
      <c r="M642" s="4">
        <v>4.7000000000000002E-3</v>
      </c>
      <c r="N642" s="4">
        <v>493.31330000000003</v>
      </c>
      <c r="O642" s="4">
        <v>117.9914</v>
      </c>
      <c r="P642" s="4">
        <v>611.29999999999995</v>
      </c>
      <c r="Q642" s="4">
        <v>428.40719999999999</v>
      </c>
      <c r="R642" s="4">
        <v>102.4671</v>
      </c>
      <c r="S642" s="4">
        <v>530.9</v>
      </c>
      <c r="T642" s="4">
        <v>1</v>
      </c>
      <c r="W642" s="4">
        <v>0</v>
      </c>
      <c r="X642" s="4">
        <v>9.7453000000000003</v>
      </c>
      <c r="Y642" s="4">
        <v>11.9</v>
      </c>
      <c r="Z642" s="4">
        <v>806</v>
      </c>
      <c r="AA642" s="4">
        <v>820</v>
      </c>
      <c r="AB642" s="4">
        <v>843</v>
      </c>
      <c r="AC642" s="4">
        <v>36</v>
      </c>
      <c r="AD642" s="4">
        <v>18.89</v>
      </c>
      <c r="AE642" s="4">
        <v>0.43</v>
      </c>
      <c r="AF642" s="4">
        <v>956</v>
      </c>
      <c r="AG642" s="4">
        <v>9</v>
      </c>
      <c r="AH642" s="4">
        <v>26.760999999999999</v>
      </c>
      <c r="AI642" s="4">
        <v>30</v>
      </c>
      <c r="AJ642" s="4">
        <v>191</v>
      </c>
      <c r="AK642" s="4">
        <v>189.2</v>
      </c>
      <c r="AL642" s="4">
        <v>3.9</v>
      </c>
      <c r="AM642" s="4">
        <v>195.3</v>
      </c>
      <c r="AN642" s="4" t="s">
        <v>155</v>
      </c>
      <c r="AO642" s="4">
        <v>2</v>
      </c>
      <c r="AP642" s="4">
        <v>0.86853009259259262</v>
      </c>
      <c r="AQ642" s="4">
        <v>47.164411000000001</v>
      </c>
      <c r="AR642" s="4">
        <v>-88.486834000000002</v>
      </c>
      <c r="AS642" s="4">
        <v>314.7</v>
      </c>
      <c r="AT642" s="4">
        <v>28.7</v>
      </c>
      <c r="AU642" s="4">
        <v>12</v>
      </c>
      <c r="AV642" s="4">
        <v>9</v>
      </c>
      <c r="AW642" s="4" t="s">
        <v>413</v>
      </c>
      <c r="AX642" s="4">
        <v>1.7584</v>
      </c>
      <c r="AY642" s="4">
        <v>1.0708</v>
      </c>
      <c r="AZ642" s="4">
        <v>3.1354000000000002</v>
      </c>
      <c r="BA642" s="4">
        <v>13.836</v>
      </c>
      <c r="BB642" s="4">
        <v>27.9</v>
      </c>
      <c r="BC642" s="4">
        <v>2.02</v>
      </c>
      <c r="BD642" s="4">
        <v>6.194</v>
      </c>
      <c r="BE642" s="4">
        <v>3092.6080000000002</v>
      </c>
      <c r="BF642" s="4">
        <v>1.3140000000000001</v>
      </c>
      <c r="BG642" s="4">
        <v>22.652000000000001</v>
      </c>
      <c r="BH642" s="4">
        <v>5.4180000000000001</v>
      </c>
      <c r="BI642" s="4">
        <v>28.07</v>
      </c>
      <c r="BJ642" s="4">
        <v>19.670999999999999</v>
      </c>
      <c r="BK642" s="4">
        <v>4.7050000000000001</v>
      </c>
      <c r="BL642" s="4">
        <v>24.376999999999999</v>
      </c>
      <c r="BM642" s="4">
        <v>1.4200000000000001E-2</v>
      </c>
      <c r="BQ642" s="4">
        <v>3106.98</v>
      </c>
      <c r="BR642" s="4">
        <v>0.13</v>
      </c>
      <c r="BS642" s="4">
        <v>-5</v>
      </c>
      <c r="BT642" s="4">
        <v>1.0742389999999999</v>
      </c>
      <c r="BU642" s="4">
        <v>3.1768749999999999</v>
      </c>
      <c r="BV642" s="4">
        <v>21.699628000000001</v>
      </c>
    </row>
    <row r="643" spans="1:74" x14ac:dyDescent="0.25">
      <c r="A643" s="4">
        <v>42801</v>
      </c>
      <c r="B643" s="3">
        <v>0.66019488425925921</v>
      </c>
      <c r="C643" s="4">
        <v>7.4930000000000003</v>
      </c>
      <c r="D643" s="4">
        <v>5.0000000000000001E-3</v>
      </c>
      <c r="E643" s="4">
        <v>50</v>
      </c>
      <c r="F643" s="4">
        <v>525.29999999999995</v>
      </c>
      <c r="G643" s="4">
        <v>125.4</v>
      </c>
      <c r="H643" s="4">
        <v>6.3</v>
      </c>
      <c r="J643" s="4">
        <v>10.199999999999999</v>
      </c>
      <c r="K643" s="4">
        <v>0.94159999999999999</v>
      </c>
      <c r="L643" s="4">
        <v>7.056</v>
      </c>
      <c r="M643" s="4">
        <v>4.7000000000000002E-3</v>
      </c>
      <c r="N643" s="4">
        <v>494.62049999999999</v>
      </c>
      <c r="O643" s="4">
        <v>118.0817</v>
      </c>
      <c r="P643" s="4">
        <v>612.70000000000005</v>
      </c>
      <c r="Q643" s="4">
        <v>429.54239999999999</v>
      </c>
      <c r="R643" s="4">
        <v>102.5455</v>
      </c>
      <c r="S643" s="4">
        <v>532.1</v>
      </c>
      <c r="T643" s="4">
        <v>6.2797999999999998</v>
      </c>
      <c r="W643" s="4">
        <v>0</v>
      </c>
      <c r="X643" s="4">
        <v>9.6046999999999993</v>
      </c>
      <c r="Y643" s="4">
        <v>12</v>
      </c>
      <c r="Z643" s="4">
        <v>805</v>
      </c>
      <c r="AA643" s="4">
        <v>819</v>
      </c>
      <c r="AB643" s="4">
        <v>842</v>
      </c>
      <c r="AC643" s="4">
        <v>36</v>
      </c>
      <c r="AD643" s="4">
        <v>18.89</v>
      </c>
      <c r="AE643" s="4">
        <v>0.43</v>
      </c>
      <c r="AF643" s="4">
        <v>956</v>
      </c>
      <c r="AG643" s="4">
        <v>9</v>
      </c>
      <c r="AH643" s="4">
        <v>27</v>
      </c>
      <c r="AI643" s="4">
        <v>30</v>
      </c>
      <c r="AJ643" s="4">
        <v>191</v>
      </c>
      <c r="AK643" s="4">
        <v>189</v>
      </c>
      <c r="AL643" s="4">
        <v>3.9</v>
      </c>
      <c r="AM643" s="4">
        <v>195.7</v>
      </c>
      <c r="AN643" s="4" t="s">
        <v>155</v>
      </c>
      <c r="AO643" s="4">
        <v>2</v>
      </c>
      <c r="AP643" s="4">
        <v>0.86854166666666666</v>
      </c>
      <c r="AQ643" s="4">
        <v>47.164405000000002</v>
      </c>
      <c r="AR643" s="4">
        <v>-88.486999999999995</v>
      </c>
      <c r="AS643" s="4">
        <v>314.5</v>
      </c>
      <c r="AT643" s="4">
        <v>27.8</v>
      </c>
      <c r="AU643" s="4">
        <v>12</v>
      </c>
      <c r="AV643" s="4">
        <v>8</v>
      </c>
      <c r="AW643" s="4" t="s">
        <v>414</v>
      </c>
      <c r="AX643" s="4">
        <v>1.4645999999999999</v>
      </c>
      <c r="AY643" s="4">
        <v>1.2707999999999999</v>
      </c>
      <c r="AZ643" s="4">
        <v>3.1646000000000001</v>
      </c>
      <c r="BA643" s="4">
        <v>13.836</v>
      </c>
      <c r="BB643" s="4">
        <v>27.89</v>
      </c>
      <c r="BC643" s="4">
        <v>2.02</v>
      </c>
      <c r="BD643" s="4">
        <v>6.1980000000000004</v>
      </c>
      <c r="BE643" s="4">
        <v>3092.3690000000001</v>
      </c>
      <c r="BF643" s="4">
        <v>1.3129999999999999</v>
      </c>
      <c r="BG643" s="4">
        <v>22.701000000000001</v>
      </c>
      <c r="BH643" s="4">
        <v>5.4189999999999996</v>
      </c>
      <c r="BI643" s="4">
        <v>28.12</v>
      </c>
      <c r="BJ643" s="4">
        <v>19.713999999999999</v>
      </c>
      <c r="BK643" s="4">
        <v>4.7060000000000004</v>
      </c>
      <c r="BL643" s="4">
        <v>24.42</v>
      </c>
      <c r="BM643" s="4">
        <v>8.9399999999999993E-2</v>
      </c>
      <c r="BQ643" s="4">
        <v>3060.6559999999999</v>
      </c>
      <c r="BR643" s="4">
        <v>0.12467300000000001</v>
      </c>
      <c r="BS643" s="4">
        <v>-5</v>
      </c>
      <c r="BT643" s="4">
        <v>1.0770439999999999</v>
      </c>
      <c r="BU643" s="4">
        <v>3.0466959999999998</v>
      </c>
      <c r="BV643" s="4">
        <v>21.756288999999999</v>
      </c>
    </row>
    <row r="644" spans="1:74" x14ac:dyDescent="0.25">
      <c r="A644" s="4">
        <v>42801</v>
      </c>
      <c r="B644" s="3">
        <v>0.66020645833333336</v>
      </c>
      <c r="C644" s="4">
        <v>7.1719999999999997</v>
      </c>
      <c r="D644" s="4">
        <v>3.5999999999999999E-3</v>
      </c>
      <c r="E644" s="4">
        <v>35.738115000000001</v>
      </c>
      <c r="F644" s="4">
        <v>525.6</v>
      </c>
      <c r="G644" s="4">
        <v>123.6</v>
      </c>
      <c r="H644" s="4">
        <v>3.3</v>
      </c>
      <c r="J644" s="4">
        <v>10.15</v>
      </c>
      <c r="K644" s="4">
        <v>0.94420000000000004</v>
      </c>
      <c r="L644" s="4">
        <v>6.7720000000000002</v>
      </c>
      <c r="M644" s="4">
        <v>3.3999999999999998E-3</v>
      </c>
      <c r="N644" s="4">
        <v>496.27480000000003</v>
      </c>
      <c r="O644" s="4">
        <v>116.70010000000001</v>
      </c>
      <c r="P644" s="4">
        <v>613</v>
      </c>
      <c r="Q644" s="4">
        <v>430.97910000000002</v>
      </c>
      <c r="R644" s="4">
        <v>101.34569999999999</v>
      </c>
      <c r="S644" s="4">
        <v>532.29999999999995</v>
      </c>
      <c r="T644" s="4">
        <v>3.2608999999999999</v>
      </c>
      <c r="W644" s="4">
        <v>0</v>
      </c>
      <c r="X644" s="4">
        <v>9.5827000000000009</v>
      </c>
      <c r="Y644" s="4">
        <v>11.9</v>
      </c>
      <c r="Z644" s="4">
        <v>806</v>
      </c>
      <c r="AA644" s="4">
        <v>820</v>
      </c>
      <c r="AB644" s="4">
        <v>842</v>
      </c>
      <c r="AC644" s="4">
        <v>36</v>
      </c>
      <c r="AD644" s="4">
        <v>18.89</v>
      </c>
      <c r="AE644" s="4">
        <v>0.43</v>
      </c>
      <c r="AF644" s="4">
        <v>956</v>
      </c>
      <c r="AG644" s="4">
        <v>9</v>
      </c>
      <c r="AH644" s="4">
        <v>27</v>
      </c>
      <c r="AI644" s="4">
        <v>30</v>
      </c>
      <c r="AJ644" s="4">
        <v>191</v>
      </c>
      <c r="AK644" s="4">
        <v>189.8</v>
      </c>
      <c r="AL644" s="4">
        <v>3.9</v>
      </c>
      <c r="AM644" s="4">
        <v>196</v>
      </c>
      <c r="AN644" s="4" t="s">
        <v>155</v>
      </c>
      <c r="AO644" s="4">
        <v>2</v>
      </c>
      <c r="AP644" s="4">
        <v>0.8685532407407407</v>
      </c>
      <c r="AQ644" s="4">
        <v>47.164380999999999</v>
      </c>
      <c r="AR644" s="4">
        <v>-88.487155000000001</v>
      </c>
      <c r="AS644" s="4">
        <v>314.5</v>
      </c>
      <c r="AT644" s="4">
        <v>26.8</v>
      </c>
      <c r="AU644" s="4">
        <v>12</v>
      </c>
      <c r="AV644" s="4">
        <v>8</v>
      </c>
      <c r="AW644" s="4" t="s">
        <v>414</v>
      </c>
      <c r="AX644" s="4">
        <v>1.4354</v>
      </c>
      <c r="AY644" s="4">
        <v>1.5416000000000001</v>
      </c>
      <c r="AZ644" s="4">
        <v>3.1707999999999998</v>
      </c>
      <c r="BA644" s="4">
        <v>13.836</v>
      </c>
      <c r="BB644" s="4">
        <v>29.11</v>
      </c>
      <c r="BC644" s="4">
        <v>2.1</v>
      </c>
      <c r="BD644" s="4">
        <v>5.9089999999999998</v>
      </c>
      <c r="BE644" s="4">
        <v>3093.7579999999998</v>
      </c>
      <c r="BF644" s="4">
        <v>0.98099999999999998</v>
      </c>
      <c r="BG644" s="4">
        <v>23.742999999999999</v>
      </c>
      <c r="BH644" s="4">
        <v>5.5830000000000002</v>
      </c>
      <c r="BI644" s="4">
        <v>29.326000000000001</v>
      </c>
      <c r="BJ644" s="4">
        <v>20.619</v>
      </c>
      <c r="BK644" s="4">
        <v>4.8490000000000002</v>
      </c>
      <c r="BL644" s="4">
        <v>25.466999999999999</v>
      </c>
      <c r="BM644" s="4">
        <v>4.8399999999999999E-2</v>
      </c>
      <c r="BQ644" s="4">
        <v>3183.1350000000002</v>
      </c>
      <c r="BR644" s="4">
        <v>9.0276999999999996E-2</v>
      </c>
      <c r="BS644" s="4">
        <v>-5</v>
      </c>
      <c r="BT644" s="4">
        <v>1.076478</v>
      </c>
      <c r="BU644" s="4">
        <v>2.2061440000000001</v>
      </c>
      <c r="BV644" s="4">
        <v>21.744855999999999</v>
      </c>
    </row>
    <row r="645" spans="1:74" x14ac:dyDescent="0.25">
      <c r="A645" s="4">
        <v>42801</v>
      </c>
      <c r="B645" s="3">
        <v>0.6602180324074074</v>
      </c>
      <c r="C645" s="4">
        <v>5.6980000000000004</v>
      </c>
      <c r="D645" s="4">
        <v>1E-3</v>
      </c>
      <c r="E645" s="4">
        <v>10.304878</v>
      </c>
      <c r="F645" s="4">
        <v>525.6</v>
      </c>
      <c r="G645" s="4">
        <v>121.2</v>
      </c>
      <c r="H645" s="4">
        <v>1.4</v>
      </c>
      <c r="J645" s="4">
        <v>10.11</v>
      </c>
      <c r="K645" s="4">
        <v>0.95609999999999995</v>
      </c>
      <c r="L645" s="4">
        <v>5.4485999999999999</v>
      </c>
      <c r="M645" s="4">
        <v>1E-3</v>
      </c>
      <c r="N645" s="4">
        <v>502.50959999999998</v>
      </c>
      <c r="O645" s="4">
        <v>115.84310000000001</v>
      </c>
      <c r="P645" s="4">
        <v>618.4</v>
      </c>
      <c r="Q645" s="4">
        <v>436.39359999999999</v>
      </c>
      <c r="R645" s="4">
        <v>100.6014</v>
      </c>
      <c r="S645" s="4">
        <v>537</v>
      </c>
      <c r="T645" s="4">
        <v>1.417</v>
      </c>
      <c r="W645" s="4">
        <v>0</v>
      </c>
      <c r="X645" s="4">
        <v>9.6622000000000003</v>
      </c>
      <c r="Y645" s="4">
        <v>11.9</v>
      </c>
      <c r="Z645" s="4">
        <v>806</v>
      </c>
      <c r="AA645" s="4">
        <v>820</v>
      </c>
      <c r="AB645" s="4">
        <v>842</v>
      </c>
      <c r="AC645" s="4">
        <v>36</v>
      </c>
      <c r="AD645" s="4">
        <v>18.89</v>
      </c>
      <c r="AE645" s="4">
        <v>0.43</v>
      </c>
      <c r="AF645" s="4">
        <v>956</v>
      </c>
      <c r="AG645" s="4">
        <v>9</v>
      </c>
      <c r="AH645" s="4">
        <v>27</v>
      </c>
      <c r="AI645" s="4">
        <v>30</v>
      </c>
      <c r="AJ645" s="4">
        <v>191</v>
      </c>
      <c r="AK645" s="4">
        <v>189.2</v>
      </c>
      <c r="AL645" s="4">
        <v>4</v>
      </c>
      <c r="AM645" s="4">
        <v>196</v>
      </c>
      <c r="AN645" s="4" t="s">
        <v>155</v>
      </c>
      <c r="AO645" s="4">
        <v>2</v>
      </c>
      <c r="AP645" s="4">
        <v>0.86856481481481485</v>
      </c>
      <c r="AQ645" s="4">
        <v>47.164341999999998</v>
      </c>
      <c r="AR645" s="4">
        <v>-88.487292999999994</v>
      </c>
      <c r="AS645" s="4">
        <v>314.7</v>
      </c>
      <c r="AT645" s="4">
        <v>25.7</v>
      </c>
      <c r="AU645" s="4">
        <v>12</v>
      </c>
      <c r="AV645" s="4">
        <v>8</v>
      </c>
      <c r="AW645" s="4" t="s">
        <v>414</v>
      </c>
      <c r="AX645" s="4">
        <v>1.6415999999999999</v>
      </c>
      <c r="AY645" s="4">
        <v>1.5167999999999999</v>
      </c>
      <c r="AZ645" s="4">
        <v>3.3708</v>
      </c>
      <c r="BA645" s="4">
        <v>13.836</v>
      </c>
      <c r="BB645" s="4">
        <v>36.42</v>
      </c>
      <c r="BC645" s="4">
        <v>2.63</v>
      </c>
      <c r="BD645" s="4">
        <v>4.5860000000000003</v>
      </c>
      <c r="BE645" s="4">
        <v>3099.2669999999998</v>
      </c>
      <c r="BF645" s="4">
        <v>0.35699999999999998</v>
      </c>
      <c r="BG645" s="4">
        <v>29.933</v>
      </c>
      <c r="BH645" s="4">
        <v>6.9009999999999998</v>
      </c>
      <c r="BI645" s="4">
        <v>36.834000000000003</v>
      </c>
      <c r="BJ645" s="4">
        <v>25.995000000000001</v>
      </c>
      <c r="BK645" s="4">
        <v>5.9930000000000003</v>
      </c>
      <c r="BL645" s="4">
        <v>31.988</v>
      </c>
      <c r="BM645" s="4">
        <v>2.6200000000000001E-2</v>
      </c>
      <c r="BQ645" s="4">
        <v>3996.2069999999999</v>
      </c>
      <c r="BR645" s="4">
        <v>0.108918</v>
      </c>
      <c r="BS645" s="4">
        <v>-5</v>
      </c>
      <c r="BT645" s="4">
        <v>1.0760000000000001</v>
      </c>
      <c r="BU645" s="4">
        <v>2.6616840000000002</v>
      </c>
      <c r="BV645" s="4">
        <v>21.735199999999999</v>
      </c>
    </row>
    <row r="646" spans="1:74" x14ac:dyDescent="0.25">
      <c r="A646" s="4">
        <v>42801</v>
      </c>
      <c r="B646" s="3">
        <v>0.66022960648148155</v>
      </c>
      <c r="C646" s="4">
        <v>4.6740000000000004</v>
      </c>
      <c r="D646" s="4">
        <v>6.9999999999999999E-4</v>
      </c>
      <c r="E646" s="4">
        <v>6.655602</v>
      </c>
      <c r="F646" s="4">
        <v>510.6</v>
      </c>
      <c r="G646" s="4">
        <v>121</v>
      </c>
      <c r="H646" s="4">
        <v>6.7</v>
      </c>
      <c r="J646" s="4">
        <v>11.03</v>
      </c>
      <c r="K646" s="4">
        <v>0.96450000000000002</v>
      </c>
      <c r="L646" s="4">
        <v>4.5079000000000002</v>
      </c>
      <c r="M646" s="4">
        <v>5.9999999999999995E-4</v>
      </c>
      <c r="N646" s="4">
        <v>492.46089999999998</v>
      </c>
      <c r="O646" s="4">
        <v>116.70699999999999</v>
      </c>
      <c r="P646" s="4">
        <v>609.20000000000005</v>
      </c>
      <c r="Q646" s="4">
        <v>427.65190000000001</v>
      </c>
      <c r="R646" s="4">
        <v>101.3481</v>
      </c>
      <c r="S646" s="4">
        <v>529</v>
      </c>
      <c r="T646" s="4">
        <v>6.6692</v>
      </c>
      <c r="W646" s="4">
        <v>0</v>
      </c>
      <c r="X646" s="4">
        <v>10.6416</v>
      </c>
      <c r="Y646" s="4">
        <v>12</v>
      </c>
      <c r="Z646" s="4">
        <v>804</v>
      </c>
      <c r="AA646" s="4">
        <v>818</v>
      </c>
      <c r="AB646" s="4">
        <v>840</v>
      </c>
      <c r="AC646" s="4">
        <v>36</v>
      </c>
      <c r="AD646" s="4">
        <v>18.87</v>
      </c>
      <c r="AE646" s="4">
        <v>0.43</v>
      </c>
      <c r="AF646" s="4">
        <v>957</v>
      </c>
      <c r="AG646" s="4">
        <v>9</v>
      </c>
      <c r="AH646" s="4">
        <v>27</v>
      </c>
      <c r="AI646" s="4">
        <v>30</v>
      </c>
      <c r="AJ646" s="4">
        <v>191</v>
      </c>
      <c r="AK646" s="4">
        <v>189</v>
      </c>
      <c r="AL646" s="4">
        <v>3.8</v>
      </c>
      <c r="AM646" s="4">
        <v>196</v>
      </c>
      <c r="AN646" s="4" t="s">
        <v>155</v>
      </c>
      <c r="AO646" s="4">
        <v>2</v>
      </c>
      <c r="AP646" s="4">
        <v>0.86857638888888899</v>
      </c>
      <c r="AQ646" s="4">
        <v>47.164309000000003</v>
      </c>
      <c r="AR646" s="4">
        <v>-88.487431999999998</v>
      </c>
      <c r="AS646" s="4">
        <v>314.8</v>
      </c>
      <c r="AT646" s="4">
        <v>24.9</v>
      </c>
      <c r="AU646" s="4">
        <v>12</v>
      </c>
      <c r="AV646" s="4">
        <v>8</v>
      </c>
      <c r="AW646" s="4" t="s">
        <v>414</v>
      </c>
      <c r="AX646" s="4">
        <v>1.9</v>
      </c>
      <c r="AY646" s="4">
        <v>1.2478</v>
      </c>
      <c r="AZ646" s="4">
        <v>3.7124000000000001</v>
      </c>
      <c r="BA646" s="4">
        <v>13.836</v>
      </c>
      <c r="BB646" s="4">
        <v>44.21</v>
      </c>
      <c r="BC646" s="4">
        <v>3.2</v>
      </c>
      <c r="BD646" s="4">
        <v>3.6779999999999999</v>
      </c>
      <c r="BE646" s="4">
        <v>3103.7739999999999</v>
      </c>
      <c r="BF646" s="4">
        <v>0.28100000000000003</v>
      </c>
      <c r="BG646" s="4">
        <v>35.508000000000003</v>
      </c>
      <c r="BH646" s="4">
        <v>8.4149999999999991</v>
      </c>
      <c r="BI646" s="4">
        <v>43.923000000000002</v>
      </c>
      <c r="BJ646" s="4">
        <v>30.835000000000001</v>
      </c>
      <c r="BK646" s="4">
        <v>7.3079999999999998</v>
      </c>
      <c r="BL646" s="4">
        <v>38.143000000000001</v>
      </c>
      <c r="BM646" s="4">
        <v>0.1492</v>
      </c>
      <c r="BQ646" s="4">
        <v>5327.4970000000003</v>
      </c>
      <c r="BR646" s="4">
        <v>8.2993999999999998E-2</v>
      </c>
      <c r="BS646" s="4">
        <v>-5</v>
      </c>
      <c r="BT646" s="4">
        <v>1.0775220000000001</v>
      </c>
      <c r="BU646" s="4">
        <v>2.0281660000000001</v>
      </c>
      <c r="BV646" s="4">
        <v>21.765944000000001</v>
      </c>
    </row>
    <row r="647" spans="1:74" x14ac:dyDescent="0.25">
      <c r="A647" s="4">
        <v>42801</v>
      </c>
      <c r="B647" s="3">
        <v>0.66024118055555558</v>
      </c>
      <c r="C647" s="4">
        <v>4.5650000000000004</v>
      </c>
      <c r="D647" s="4">
        <v>8.0999999999999996E-3</v>
      </c>
      <c r="E647" s="4">
        <v>80.745649999999998</v>
      </c>
      <c r="F647" s="4">
        <v>470.4</v>
      </c>
      <c r="G647" s="4">
        <v>107.8</v>
      </c>
      <c r="H647" s="4">
        <v>1.1000000000000001</v>
      </c>
      <c r="J647" s="4">
        <v>13.12</v>
      </c>
      <c r="K647" s="4">
        <v>0.96530000000000005</v>
      </c>
      <c r="L647" s="4">
        <v>4.407</v>
      </c>
      <c r="M647" s="4">
        <v>7.7999999999999996E-3</v>
      </c>
      <c r="N647" s="4">
        <v>454.07580000000002</v>
      </c>
      <c r="O647" s="4">
        <v>104.1016</v>
      </c>
      <c r="P647" s="4">
        <v>558.20000000000005</v>
      </c>
      <c r="Q647" s="4">
        <v>394.31400000000002</v>
      </c>
      <c r="R647" s="4">
        <v>90.400599999999997</v>
      </c>
      <c r="S647" s="4">
        <v>484.7</v>
      </c>
      <c r="T647" s="4">
        <v>1.0749</v>
      </c>
      <c r="W647" s="4">
        <v>0</v>
      </c>
      <c r="X647" s="4">
        <v>12.6691</v>
      </c>
      <c r="Y647" s="4">
        <v>11.9</v>
      </c>
      <c r="Z647" s="4">
        <v>804</v>
      </c>
      <c r="AA647" s="4">
        <v>818</v>
      </c>
      <c r="AB647" s="4">
        <v>840</v>
      </c>
      <c r="AC647" s="4">
        <v>36</v>
      </c>
      <c r="AD647" s="4">
        <v>18.87</v>
      </c>
      <c r="AE647" s="4">
        <v>0.43</v>
      </c>
      <c r="AF647" s="4">
        <v>957</v>
      </c>
      <c r="AG647" s="4">
        <v>9</v>
      </c>
      <c r="AH647" s="4">
        <v>27</v>
      </c>
      <c r="AI647" s="4">
        <v>30</v>
      </c>
      <c r="AJ647" s="4">
        <v>191</v>
      </c>
      <c r="AK647" s="4">
        <v>189</v>
      </c>
      <c r="AL647" s="4">
        <v>3.7</v>
      </c>
      <c r="AM647" s="4">
        <v>195.9</v>
      </c>
      <c r="AN647" s="4" t="s">
        <v>155</v>
      </c>
      <c r="AO647" s="4">
        <v>2</v>
      </c>
      <c r="AP647" s="4">
        <v>0.86858796296296292</v>
      </c>
      <c r="AQ647" s="4">
        <v>47.164281000000003</v>
      </c>
      <c r="AR647" s="4">
        <v>-88.487572</v>
      </c>
      <c r="AS647" s="4">
        <v>314.89999999999998</v>
      </c>
      <c r="AT647" s="4">
        <v>24.3</v>
      </c>
      <c r="AU647" s="4">
        <v>12</v>
      </c>
      <c r="AV647" s="4">
        <v>9</v>
      </c>
      <c r="AW647" s="4" t="s">
        <v>413</v>
      </c>
      <c r="AX647" s="4">
        <v>1.6168</v>
      </c>
      <c r="AY647" s="4">
        <v>1.7354000000000001</v>
      </c>
      <c r="AZ647" s="4">
        <v>3.6044</v>
      </c>
      <c r="BA647" s="4">
        <v>13.836</v>
      </c>
      <c r="BB647" s="4">
        <v>45.17</v>
      </c>
      <c r="BC647" s="4">
        <v>3.26</v>
      </c>
      <c r="BD647" s="4">
        <v>3.5950000000000002</v>
      </c>
      <c r="BE647" s="4">
        <v>3099.7080000000001</v>
      </c>
      <c r="BF647" s="4">
        <v>3.4889999999999999</v>
      </c>
      <c r="BG647" s="4">
        <v>33.445999999999998</v>
      </c>
      <c r="BH647" s="4">
        <v>7.6680000000000001</v>
      </c>
      <c r="BI647" s="4">
        <v>41.113</v>
      </c>
      <c r="BJ647" s="4">
        <v>29.044</v>
      </c>
      <c r="BK647" s="4">
        <v>6.6589999999999998</v>
      </c>
      <c r="BL647" s="4">
        <v>35.701999999999998</v>
      </c>
      <c r="BM647" s="4">
        <v>2.46E-2</v>
      </c>
      <c r="BQ647" s="4">
        <v>6479.17</v>
      </c>
      <c r="BR647" s="4">
        <v>8.4936999999999999E-2</v>
      </c>
      <c r="BS647" s="4">
        <v>-5</v>
      </c>
      <c r="BT647" s="4">
        <v>1.075717</v>
      </c>
      <c r="BU647" s="4">
        <v>2.0756480000000002</v>
      </c>
      <c r="BV647" s="4">
        <v>21.729482999999998</v>
      </c>
    </row>
    <row r="648" spans="1:74" x14ac:dyDescent="0.25">
      <c r="A648" s="4">
        <v>42801</v>
      </c>
      <c r="B648" s="3">
        <v>0.66025275462962962</v>
      </c>
      <c r="C648" s="4">
        <v>5.0190000000000001</v>
      </c>
      <c r="D648" s="4">
        <v>1.2200000000000001E-2</v>
      </c>
      <c r="E648" s="4">
        <v>122.170671</v>
      </c>
      <c r="F648" s="4">
        <v>451.8</v>
      </c>
      <c r="G648" s="4">
        <v>117.9</v>
      </c>
      <c r="H648" s="4">
        <v>4.7</v>
      </c>
      <c r="J648" s="4">
        <v>14.11</v>
      </c>
      <c r="K648" s="4">
        <v>0.96160000000000001</v>
      </c>
      <c r="L648" s="4">
        <v>4.8263999999999996</v>
      </c>
      <c r="M648" s="4">
        <v>1.17E-2</v>
      </c>
      <c r="N648" s="4">
        <v>434.43869999999998</v>
      </c>
      <c r="O648" s="4">
        <v>113.416</v>
      </c>
      <c r="P648" s="4">
        <v>547.9</v>
      </c>
      <c r="Q648" s="4">
        <v>376.9074</v>
      </c>
      <c r="R648" s="4">
        <v>98.396699999999996</v>
      </c>
      <c r="S648" s="4">
        <v>475.3</v>
      </c>
      <c r="T648" s="4">
        <v>4.7272999999999996</v>
      </c>
      <c r="W648" s="4">
        <v>0</v>
      </c>
      <c r="X648" s="4">
        <v>13.568199999999999</v>
      </c>
      <c r="Y648" s="4">
        <v>12</v>
      </c>
      <c r="Z648" s="4">
        <v>804</v>
      </c>
      <c r="AA648" s="4">
        <v>817</v>
      </c>
      <c r="AB648" s="4">
        <v>840</v>
      </c>
      <c r="AC648" s="4">
        <v>35.200000000000003</v>
      </c>
      <c r="AD648" s="4">
        <v>18.47</v>
      </c>
      <c r="AE648" s="4">
        <v>0.42</v>
      </c>
      <c r="AF648" s="4">
        <v>957</v>
      </c>
      <c r="AG648" s="4">
        <v>9</v>
      </c>
      <c r="AH648" s="4">
        <v>27</v>
      </c>
      <c r="AI648" s="4">
        <v>30</v>
      </c>
      <c r="AJ648" s="4">
        <v>191</v>
      </c>
      <c r="AK648" s="4">
        <v>189</v>
      </c>
      <c r="AL648" s="4">
        <v>3.8</v>
      </c>
      <c r="AM648" s="4">
        <v>195.5</v>
      </c>
      <c r="AN648" s="4" t="s">
        <v>155</v>
      </c>
      <c r="AO648" s="4">
        <v>2</v>
      </c>
      <c r="AP648" s="4">
        <v>0.86859953703703707</v>
      </c>
      <c r="AQ648" s="4">
        <v>47.164254999999997</v>
      </c>
      <c r="AR648" s="4">
        <v>-88.487703999999994</v>
      </c>
      <c r="AS648" s="4">
        <v>314.89999999999998</v>
      </c>
      <c r="AT648" s="4">
        <v>23.6</v>
      </c>
      <c r="AU648" s="4">
        <v>12</v>
      </c>
      <c r="AV648" s="4">
        <v>9</v>
      </c>
      <c r="AW648" s="4" t="s">
        <v>413</v>
      </c>
      <c r="AX648" s="4">
        <v>1.1708000000000001</v>
      </c>
      <c r="AY648" s="4">
        <v>1.5167999999999999</v>
      </c>
      <c r="AZ648" s="4">
        <v>2.7</v>
      </c>
      <c r="BA648" s="4">
        <v>13.836</v>
      </c>
      <c r="BB648" s="4">
        <v>41.13</v>
      </c>
      <c r="BC648" s="4">
        <v>2.97</v>
      </c>
      <c r="BD648" s="4">
        <v>3.992</v>
      </c>
      <c r="BE648" s="4">
        <v>3094.9569999999999</v>
      </c>
      <c r="BF648" s="4">
        <v>4.7949999999999999</v>
      </c>
      <c r="BG648" s="4">
        <v>29.173999999999999</v>
      </c>
      <c r="BH648" s="4">
        <v>7.6159999999999997</v>
      </c>
      <c r="BI648" s="4">
        <v>36.79</v>
      </c>
      <c r="BJ648" s="4">
        <v>25.311</v>
      </c>
      <c r="BK648" s="4">
        <v>6.6079999999999997</v>
      </c>
      <c r="BL648" s="4">
        <v>31.917999999999999</v>
      </c>
      <c r="BM648" s="4">
        <v>9.8500000000000004E-2</v>
      </c>
      <c r="BQ648" s="4">
        <v>6326.3360000000002</v>
      </c>
      <c r="BR648" s="4">
        <v>9.2044000000000001E-2</v>
      </c>
      <c r="BS648" s="4">
        <v>-5</v>
      </c>
      <c r="BT648" s="4">
        <v>1.077283</v>
      </c>
      <c r="BU648" s="4">
        <v>2.2493259999999999</v>
      </c>
      <c r="BV648" s="4">
        <v>21.761116999999999</v>
      </c>
    </row>
    <row r="649" spans="1:74" x14ac:dyDescent="0.25">
      <c r="A649" s="4">
        <v>42801</v>
      </c>
      <c r="B649" s="3">
        <v>0.66026432870370366</v>
      </c>
      <c r="C649" s="4">
        <v>5.617</v>
      </c>
      <c r="D649" s="4">
        <v>9.1000000000000004E-3</v>
      </c>
      <c r="E649" s="4">
        <v>90.978347999999997</v>
      </c>
      <c r="F649" s="4">
        <v>459.8</v>
      </c>
      <c r="G649" s="4">
        <v>126.1</v>
      </c>
      <c r="H649" s="4">
        <v>2.5</v>
      </c>
      <c r="J649" s="4">
        <v>14.19</v>
      </c>
      <c r="K649" s="4">
        <v>0.95669999999999999</v>
      </c>
      <c r="L649" s="4">
        <v>5.3738000000000001</v>
      </c>
      <c r="M649" s="4">
        <v>8.6999999999999994E-3</v>
      </c>
      <c r="N649" s="4">
        <v>439.87270000000001</v>
      </c>
      <c r="O649" s="4">
        <v>120.6216</v>
      </c>
      <c r="P649" s="4">
        <v>560.5</v>
      </c>
      <c r="Q649" s="4">
        <v>381.50940000000003</v>
      </c>
      <c r="R649" s="4">
        <v>104.6172</v>
      </c>
      <c r="S649" s="4">
        <v>486.1</v>
      </c>
      <c r="T649" s="4">
        <v>2.4557000000000002</v>
      </c>
      <c r="W649" s="4">
        <v>0</v>
      </c>
      <c r="X649" s="4">
        <v>13.5755</v>
      </c>
      <c r="Y649" s="4">
        <v>11.9</v>
      </c>
      <c r="Z649" s="4">
        <v>804</v>
      </c>
      <c r="AA649" s="4">
        <v>818</v>
      </c>
      <c r="AB649" s="4">
        <v>839</v>
      </c>
      <c r="AC649" s="4">
        <v>35</v>
      </c>
      <c r="AD649" s="4">
        <v>18.34</v>
      </c>
      <c r="AE649" s="4">
        <v>0.42</v>
      </c>
      <c r="AF649" s="4">
        <v>957</v>
      </c>
      <c r="AG649" s="4">
        <v>9</v>
      </c>
      <c r="AH649" s="4">
        <v>27</v>
      </c>
      <c r="AI649" s="4">
        <v>30</v>
      </c>
      <c r="AJ649" s="4">
        <v>191</v>
      </c>
      <c r="AK649" s="4">
        <v>189</v>
      </c>
      <c r="AL649" s="4">
        <v>3.7</v>
      </c>
      <c r="AM649" s="4">
        <v>195.1</v>
      </c>
      <c r="AN649" s="4" t="s">
        <v>155</v>
      </c>
      <c r="AO649" s="4">
        <v>2</v>
      </c>
      <c r="AP649" s="4">
        <v>0.86861111111111111</v>
      </c>
      <c r="AQ649" s="4">
        <v>47.164234999999998</v>
      </c>
      <c r="AR649" s="4">
        <v>-88.487819000000002</v>
      </c>
      <c r="AS649" s="4">
        <v>315</v>
      </c>
      <c r="AT649" s="4">
        <v>21.5</v>
      </c>
      <c r="AU649" s="4">
        <v>12</v>
      </c>
      <c r="AV649" s="4">
        <v>8</v>
      </c>
      <c r="AW649" s="4" t="s">
        <v>417</v>
      </c>
      <c r="AX649" s="4">
        <v>1.3353999999999999</v>
      </c>
      <c r="AY649" s="4">
        <v>1.1415999999999999</v>
      </c>
      <c r="AZ649" s="4">
        <v>2.8062</v>
      </c>
      <c r="BA649" s="4">
        <v>13.836</v>
      </c>
      <c r="BB649" s="4">
        <v>36.880000000000003</v>
      </c>
      <c r="BC649" s="4">
        <v>2.67</v>
      </c>
      <c r="BD649" s="4">
        <v>4.5220000000000002</v>
      </c>
      <c r="BE649" s="4">
        <v>3095.0390000000002</v>
      </c>
      <c r="BF649" s="4">
        <v>3.1909999999999998</v>
      </c>
      <c r="BG649" s="4">
        <v>26.530999999999999</v>
      </c>
      <c r="BH649" s="4">
        <v>7.2750000000000004</v>
      </c>
      <c r="BI649" s="4">
        <v>33.805999999999997</v>
      </c>
      <c r="BJ649" s="4">
        <v>23.01</v>
      </c>
      <c r="BK649" s="4">
        <v>6.31</v>
      </c>
      <c r="BL649" s="4">
        <v>29.32</v>
      </c>
      <c r="BM649" s="4">
        <v>4.5999999999999999E-2</v>
      </c>
      <c r="BQ649" s="4">
        <v>5685.0950000000003</v>
      </c>
      <c r="BR649" s="4">
        <v>8.4628999999999996E-2</v>
      </c>
      <c r="BS649" s="4">
        <v>-5</v>
      </c>
      <c r="BT649" s="4">
        <v>1.0787610000000001</v>
      </c>
      <c r="BU649" s="4">
        <v>2.0681210000000001</v>
      </c>
      <c r="BV649" s="4">
        <v>21.790972</v>
      </c>
    </row>
    <row r="650" spans="1:74" x14ac:dyDescent="0.25">
      <c r="A650" s="4">
        <v>42801</v>
      </c>
      <c r="B650" s="3">
        <v>0.66027590277777781</v>
      </c>
      <c r="C650" s="4">
        <v>6.008</v>
      </c>
      <c r="D650" s="4">
        <v>5.5999999999999999E-3</v>
      </c>
      <c r="E650" s="4">
        <v>55.888240000000003</v>
      </c>
      <c r="F650" s="4">
        <v>474.4</v>
      </c>
      <c r="G650" s="4">
        <v>112.2</v>
      </c>
      <c r="H650" s="4">
        <v>1.1000000000000001</v>
      </c>
      <c r="J650" s="4">
        <v>13.35</v>
      </c>
      <c r="K650" s="4">
        <v>0.9536</v>
      </c>
      <c r="L650" s="4">
        <v>5.7287999999999997</v>
      </c>
      <c r="M650" s="4">
        <v>5.3E-3</v>
      </c>
      <c r="N650" s="4">
        <v>452.40660000000003</v>
      </c>
      <c r="O650" s="4">
        <v>107.0372</v>
      </c>
      <c r="P650" s="4">
        <v>559.4</v>
      </c>
      <c r="Q650" s="4">
        <v>392.3938</v>
      </c>
      <c r="R650" s="4">
        <v>92.838499999999996</v>
      </c>
      <c r="S650" s="4">
        <v>485.2</v>
      </c>
      <c r="T650" s="4">
        <v>1.0750999999999999</v>
      </c>
      <c r="W650" s="4">
        <v>0</v>
      </c>
      <c r="X650" s="4">
        <v>12.7277</v>
      </c>
      <c r="Y650" s="4">
        <v>11.9</v>
      </c>
      <c r="Z650" s="4">
        <v>805</v>
      </c>
      <c r="AA650" s="4">
        <v>819</v>
      </c>
      <c r="AB650" s="4">
        <v>840</v>
      </c>
      <c r="AC650" s="4">
        <v>35</v>
      </c>
      <c r="AD650" s="4">
        <v>18.36</v>
      </c>
      <c r="AE650" s="4">
        <v>0.42</v>
      </c>
      <c r="AF650" s="4">
        <v>956</v>
      </c>
      <c r="AG650" s="4">
        <v>9</v>
      </c>
      <c r="AH650" s="4">
        <v>27</v>
      </c>
      <c r="AI650" s="4">
        <v>30</v>
      </c>
      <c r="AJ650" s="4">
        <v>191</v>
      </c>
      <c r="AK650" s="4">
        <v>189.8</v>
      </c>
      <c r="AL650" s="4">
        <v>3.8</v>
      </c>
      <c r="AM650" s="4">
        <v>195.2</v>
      </c>
      <c r="AN650" s="4" t="s">
        <v>155</v>
      </c>
      <c r="AO650" s="4">
        <v>2</v>
      </c>
      <c r="AP650" s="4">
        <v>0.86862268518518526</v>
      </c>
      <c r="AQ650" s="4">
        <v>47.164222000000002</v>
      </c>
      <c r="AR650" s="4">
        <v>-88.487925000000004</v>
      </c>
      <c r="AS650" s="4">
        <v>315.3</v>
      </c>
      <c r="AT650" s="4">
        <v>19.7</v>
      </c>
      <c r="AU650" s="4">
        <v>12</v>
      </c>
      <c r="AV650" s="4">
        <v>8</v>
      </c>
      <c r="AW650" s="4" t="s">
        <v>417</v>
      </c>
      <c r="AX650" s="4">
        <v>1.5416000000000001</v>
      </c>
      <c r="AY650" s="4">
        <v>1.2584</v>
      </c>
      <c r="AZ650" s="4">
        <v>3.0708000000000002</v>
      </c>
      <c r="BA650" s="4">
        <v>13.836</v>
      </c>
      <c r="BB650" s="4">
        <v>34.56</v>
      </c>
      <c r="BC650" s="4">
        <v>2.5</v>
      </c>
      <c r="BD650" s="4">
        <v>4.8650000000000002</v>
      </c>
      <c r="BE650" s="4">
        <v>3095.84</v>
      </c>
      <c r="BF650" s="4">
        <v>1.833</v>
      </c>
      <c r="BG650" s="4">
        <v>25.602</v>
      </c>
      <c r="BH650" s="4">
        <v>6.0570000000000004</v>
      </c>
      <c r="BI650" s="4">
        <v>31.66</v>
      </c>
      <c r="BJ650" s="4">
        <v>22.206</v>
      </c>
      <c r="BK650" s="4">
        <v>5.2539999999999996</v>
      </c>
      <c r="BL650" s="4">
        <v>27.46</v>
      </c>
      <c r="BM650" s="4">
        <v>1.89E-2</v>
      </c>
      <c r="BQ650" s="4">
        <v>5001.0540000000001</v>
      </c>
      <c r="BR650" s="4">
        <v>7.2868000000000002E-2</v>
      </c>
      <c r="BS650" s="4">
        <v>-5</v>
      </c>
      <c r="BT650" s="4">
        <v>1.0774779999999999</v>
      </c>
      <c r="BU650" s="4">
        <v>1.7807120000000001</v>
      </c>
      <c r="BV650" s="4">
        <v>21.765056000000001</v>
      </c>
    </row>
    <row r="651" spans="1:74" x14ac:dyDescent="0.25">
      <c r="A651" s="4">
        <v>42801</v>
      </c>
      <c r="B651" s="3">
        <v>0.66028747685185185</v>
      </c>
      <c r="C651" s="4">
        <v>6.3109999999999999</v>
      </c>
      <c r="D651" s="4">
        <v>4.5999999999999999E-3</v>
      </c>
      <c r="E651" s="4">
        <v>46.381118999999998</v>
      </c>
      <c r="F651" s="4">
        <v>481.3</v>
      </c>
      <c r="G651" s="4">
        <v>124.8</v>
      </c>
      <c r="H651" s="4">
        <v>6.2</v>
      </c>
      <c r="J651" s="4">
        <v>12.7</v>
      </c>
      <c r="K651" s="4">
        <v>0.95120000000000005</v>
      </c>
      <c r="L651" s="4">
        <v>6.0030000000000001</v>
      </c>
      <c r="M651" s="4">
        <v>4.4000000000000003E-3</v>
      </c>
      <c r="N651" s="4">
        <v>457.8032</v>
      </c>
      <c r="O651" s="4">
        <v>118.7473</v>
      </c>
      <c r="P651" s="4">
        <v>576.6</v>
      </c>
      <c r="Q651" s="4">
        <v>397.07870000000003</v>
      </c>
      <c r="R651" s="4">
        <v>102.99630000000001</v>
      </c>
      <c r="S651" s="4">
        <v>500.1</v>
      </c>
      <c r="T651" s="4">
        <v>6.1528</v>
      </c>
      <c r="W651" s="4">
        <v>0</v>
      </c>
      <c r="X651" s="4">
        <v>12.077400000000001</v>
      </c>
      <c r="Y651" s="4">
        <v>12</v>
      </c>
      <c r="Z651" s="4">
        <v>804</v>
      </c>
      <c r="AA651" s="4">
        <v>818</v>
      </c>
      <c r="AB651" s="4">
        <v>840</v>
      </c>
      <c r="AC651" s="4">
        <v>35</v>
      </c>
      <c r="AD651" s="4">
        <v>18.36</v>
      </c>
      <c r="AE651" s="4">
        <v>0.42</v>
      </c>
      <c r="AF651" s="4">
        <v>956</v>
      </c>
      <c r="AG651" s="4">
        <v>9</v>
      </c>
      <c r="AH651" s="4">
        <v>27</v>
      </c>
      <c r="AI651" s="4">
        <v>30</v>
      </c>
      <c r="AJ651" s="4">
        <v>191</v>
      </c>
      <c r="AK651" s="4">
        <v>190</v>
      </c>
      <c r="AL651" s="4">
        <v>3.8</v>
      </c>
      <c r="AM651" s="4">
        <v>195.6</v>
      </c>
      <c r="AN651" s="4" t="s">
        <v>155</v>
      </c>
      <c r="AO651" s="4">
        <v>2</v>
      </c>
      <c r="AP651" s="4">
        <v>0.86863425925925919</v>
      </c>
      <c r="AQ651" s="4">
        <v>47.164217000000001</v>
      </c>
      <c r="AR651" s="4">
        <v>-88.488033000000001</v>
      </c>
      <c r="AS651" s="4">
        <v>315.5</v>
      </c>
      <c r="AT651" s="4">
        <v>18.7</v>
      </c>
      <c r="AU651" s="4">
        <v>12</v>
      </c>
      <c r="AV651" s="4">
        <v>8</v>
      </c>
      <c r="AW651" s="4" t="s">
        <v>417</v>
      </c>
      <c r="AX651" s="4">
        <v>1.6584000000000001</v>
      </c>
      <c r="AY651" s="4">
        <v>1.0708</v>
      </c>
      <c r="AZ651" s="4">
        <v>3.1646000000000001</v>
      </c>
      <c r="BA651" s="4">
        <v>13.836</v>
      </c>
      <c r="BB651" s="4">
        <v>32.950000000000003</v>
      </c>
      <c r="BC651" s="4">
        <v>2.38</v>
      </c>
      <c r="BD651" s="4">
        <v>5.1340000000000003</v>
      </c>
      <c r="BE651" s="4">
        <v>3095.1990000000001</v>
      </c>
      <c r="BF651" s="4">
        <v>1.448</v>
      </c>
      <c r="BG651" s="4">
        <v>24.719000000000001</v>
      </c>
      <c r="BH651" s="4">
        <v>6.4119999999999999</v>
      </c>
      <c r="BI651" s="4">
        <v>31.131</v>
      </c>
      <c r="BJ651" s="4">
        <v>21.440999999999999</v>
      </c>
      <c r="BK651" s="4">
        <v>5.5609999999999999</v>
      </c>
      <c r="BL651" s="4">
        <v>27.001999999999999</v>
      </c>
      <c r="BM651" s="4">
        <v>0.1031</v>
      </c>
      <c r="BQ651" s="4">
        <v>4527.8810000000003</v>
      </c>
      <c r="BR651" s="4">
        <v>7.3043999999999998E-2</v>
      </c>
      <c r="BS651" s="4">
        <v>-5</v>
      </c>
      <c r="BT651" s="4">
        <v>1.080044</v>
      </c>
      <c r="BU651" s="4">
        <v>1.785013</v>
      </c>
      <c r="BV651" s="4">
        <v>21.816889</v>
      </c>
    </row>
    <row r="652" spans="1:74" x14ac:dyDescent="0.25">
      <c r="A652" s="4">
        <v>42801</v>
      </c>
      <c r="B652" s="3">
        <v>0.66029905092592589</v>
      </c>
      <c r="C652" s="4">
        <v>6.4260000000000002</v>
      </c>
      <c r="D652" s="4">
        <v>5.7999999999999996E-3</v>
      </c>
      <c r="E652" s="4">
        <v>58.156796999999997</v>
      </c>
      <c r="F652" s="4">
        <v>483.5</v>
      </c>
      <c r="G652" s="4">
        <v>124.9</v>
      </c>
      <c r="H652" s="4">
        <v>1</v>
      </c>
      <c r="J652" s="4">
        <v>12.3</v>
      </c>
      <c r="K652" s="4">
        <v>0.95020000000000004</v>
      </c>
      <c r="L652" s="4">
        <v>6.1059000000000001</v>
      </c>
      <c r="M652" s="4">
        <v>5.4999999999999997E-3</v>
      </c>
      <c r="N652" s="4">
        <v>459.41879999999998</v>
      </c>
      <c r="O652" s="4">
        <v>118.6841</v>
      </c>
      <c r="P652" s="4">
        <v>578.1</v>
      </c>
      <c r="Q652" s="4">
        <v>398.46640000000002</v>
      </c>
      <c r="R652" s="4">
        <v>102.938</v>
      </c>
      <c r="S652" s="4">
        <v>501.4</v>
      </c>
      <c r="T652" s="4">
        <v>1</v>
      </c>
      <c r="W652" s="4">
        <v>0</v>
      </c>
      <c r="X652" s="4">
        <v>11.6859</v>
      </c>
      <c r="Y652" s="4">
        <v>11.9</v>
      </c>
      <c r="Z652" s="4">
        <v>804</v>
      </c>
      <c r="AA652" s="4">
        <v>818</v>
      </c>
      <c r="AB652" s="4">
        <v>840</v>
      </c>
      <c r="AC652" s="4">
        <v>35</v>
      </c>
      <c r="AD652" s="4">
        <v>18.350000000000001</v>
      </c>
      <c r="AE652" s="4">
        <v>0.42</v>
      </c>
      <c r="AF652" s="4">
        <v>957</v>
      </c>
      <c r="AG652" s="4">
        <v>9</v>
      </c>
      <c r="AH652" s="4">
        <v>27</v>
      </c>
      <c r="AI652" s="4">
        <v>30</v>
      </c>
      <c r="AJ652" s="4">
        <v>191</v>
      </c>
      <c r="AK652" s="4">
        <v>190</v>
      </c>
      <c r="AL652" s="4">
        <v>3.8</v>
      </c>
      <c r="AM652" s="4">
        <v>195.9</v>
      </c>
      <c r="AN652" s="4" t="s">
        <v>155</v>
      </c>
      <c r="AO652" s="4">
        <v>2</v>
      </c>
      <c r="AP652" s="4">
        <v>0.86864583333333334</v>
      </c>
      <c r="AQ652" s="4">
        <v>47.164209999999997</v>
      </c>
      <c r="AR652" s="4">
        <v>-88.488142999999994</v>
      </c>
      <c r="AS652" s="4">
        <v>315.7</v>
      </c>
      <c r="AT652" s="4">
        <v>18.3</v>
      </c>
      <c r="AU652" s="4">
        <v>12</v>
      </c>
      <c r="AV652" s="4">
        <v>8</v>
      </c>
      <c r="AW652" s="4" t="s">
        <v>417</v>
      </c>
      <c r="AX652" s="4">
        <v>1.4</v>
      </c>
      <c r="AY652" s="4">
        <v>1.2354000000000001</v>
      </c>
      <c r="AZ652" s="4">
        <v>3.1</v>
      </c>
      <c r="BA652" s="4">
        <v>13.836</v>
      </c>
      <c r="BB652" s="4">
        <v>32.369999999999997</v>
      </c>
      <c r="BC652" s="4">
        <v>2.34</v>
      </c>
      <c r="BD652" s="4">
        <v>5.2370000000000001</v>
      </c>
      <c r="BE652" s="4">
        <v>3094.5889999999999</v>
      </c>
      <c r="BF652" s="4">
        <v>1.7829999999999999</v>
      </c>
      <c r="BG652" s="4">
        <v>24.384</v>
      </c>
      <c r="BH652" s="4">
        <v>6.2990000000000004</v>
      </c>
      <c r="BI652" s="4">
        <v>30.683</v>
      </c>
      <c r="BJ652" s="4">
        <v>21.149000000000001</v>
      </c>
      <c r="BK652" s="4">
        <v>5.4630000000000001</v>
      </c>
      <c r="BL652" s="4">
        <v>26.611999999999998</v>
      </c>
      <c r="BM652" s="4">
        <v>1.6500000000000001E-2</v>
      </c>
      <c r="BQ652" s="4">
        <v>4306.3770000000004</v>
      </c>
      <c r="BR652" s="4">
        <v>8.4642999999999996E-2</v>
      </c>
      <c r="BS652" s="4">
        <v>-5</v>
      </c>
      <c r="BT652" s="4">
        <v>1.07948</v>
      </c>
      <c r="BU652" s="4">
        <v>2.0684719999999999</v>
      </c>
      <c r="BV652" s="4">
        <v>21.805485999999998</v>
      </c>
    </row>
    <row r="653" spans="1:74" x14ac:dyDescent="0.25">
      <c r="A653" s="4">
        <v>42801</v>
      </c>
      <c r="B653" s="3">
        <v>0.66031062500000004</v>
      </c>
      <c r="C653" s="4">
        <v>6.601</v>
      </c>
      <c r="D653" s="4">
        <v>5.0000000000000001E-3</v>
      </c>
      <c r="E653" s="4">
        <v>49.821717999999997</v>
      </c>
      <c r="F653" s="4">
        <v>485.9</v>
      </c>
      <c r="G653" s="4">
        <v>127.2</v>
      </c>
      <c r="H653" s="4">
        <v>3.7</v>
      </c>
      <c r="J653" s="4">
        <v>11.89</v>
      </c>
      <c r="K653" s="4">
        <v>0.94879999999999998</v>
      </c>
      <c r="L653" s="4">
        <v>6.2622999999999998</v>
      </c>
      <c r="M653" s="4">
        <v>4.7000000000000002E-3</v>
      </c>
      <c r="N653" s="4">
        <v>461.04570000000001</v>
      </c>
      <c r="O653" s="4">
        <v>120.71299999999999</v>
      </c>
      <c r="P653" s="4">
        <v>581.79999999999995</v>
      </c>
      <c r="Q653" s="4">
        <v>399.88679999999999</v>
      </c>
      <c r="R653" s="4">
        <v>104.70010000000001</v>
      </c>
      <c r="S653" s="4">
        <v>504.6</v>
      </c>
      <c r="T653" s="4">
        <v>3.7484999999999999</v>
      </c>
      <c r="W653" s="4">
        <v>0</v>
      </c>
      <c r="X653" s="4">
        <v>11.285500000000001</v>
      </c>
      <c r="Y653" s="4">
        <v>12</v>
      </c>
      <c r="Z653" s="4">
        <v>804</v>
      </c>
      <c r="AA653" s="4">
        <v>818</v>
      </c>
      <c r="AB653" s="4">
        <v>839</v>
      </c>
      <c r="AC653" s="4">
        <v>35</v>
      </c>
      <c r="AD653" s="4">
        <v>18.36</v>
      </c>
      <c r="AE653" s="4">
        <v>0.42</v>
      </c>
      <c r="AF653" s="4">
        <v>956</v>
      </c>
      <c r="AG653" s="4">
        <v>9</v>
      </c>
      <c r="AH653" s="4">
        <v>27</v>
      </c>
      <c r="AI653" s="4">
        <v>30</v>
      </c>
      <c r="AJ653" s="4">
        <v>191</v>
      </c>
      <c r="AK653" s="4">
        <v>190</v>
      </c>
      <c r="AL653" s="4">
        <v>3.6</v>
      </c>
      <c r="AM653" s="4">
        <v>195.7</v>
      </c>
      <c r="AN653" s="4" t="s">
        <v>155</v>
      </c>
      <c r="AO653" s="4">
        <v>2</v>
      </c>
      <c r="AP653" s="4">
        <v>0.86865740740740749</v>
      </c>
      <c r="AQ653" s="4">
        <v>47.164214999999999</v>
      </c>
      <c r="AR653" s="4">
        <v>-88.488243999999995</v>
      </c>
      <c r="AS653" s="4">
        <v>315.89999999999998</v>
      </c>
      <c r="AT653" s="4">
        <v>17.600000000000001</v>
      </c>
      <c r="AU653" s="4">
        <v>12</v>
      </c>
      <c r="AV653" s="4">
        <v>8</v>
      </c>
      <c r="AW653" s="4" t="s">
        <v>417</v>
      </c>
      <c r="AX653" s="4">
        <v>1.506094</v>
      </c>
      <c r="AY653" s="4">
        <v>1.1939059999999999</v>
      </c>
      <c r="AZ653" s="4">
        <v>3.1353650000000002</v>
      </c>
      <c r="BA653" s="4">
        <v>13.836</v>
      </c>
      <c r="BB653" s="4">
        <v>31.54</v>
      </c>
      <c r="BC653" s="4">
        <v>2.2799999999999998</v>
      </c>
      <c r="BD653" s="4">
        <v>5.4</v>
      </c>
      <c r="BE653" s="4">
        <v>3094.4140000000002</v>
      </c>
      <c r="BF653" s="4">
        <v>1.4870000000000001</v>
      </c>
      <c r="BG653" s="4">
        <v>23.856999999999999</v>
      </c>
      <c r="BH653" s="4">
        <v>6.2460000000000004</v>
      </c>
      <c r="BI653" s="4">
        <v>30.103999999999999</v>
      </c>
      <c r="BJ653" s="4">
        <v>20.693000000000001</v>
      </c>
      <c r="BK653" s="4">
        <v>5.4180000000000001</v>
      </c>
      <c r="BL653" s="4">
        <v>26.11</v>
      </c>
      <c r="BM653" s="4">
        <v>6.0199999999999997E-2</v>
      </c>
      <c r="BQ653" s="4">
        <v>4054.7289999999998</v>
      </c>
      <c r="BR653" s="4">
        <v>9.4086000000000003E-2</v>
      </c>
      <c r="BS653" s="4">
        <v>-5</v>
      </c>
      <c r="BT653" s="4">
        <v>1.079761</v>
      </c>
      <c r="BU653" s="4">
        <v>2.299229</v>
      </c>
      <c r="BV653" s="4">
        <v>21.811167000000001</v>
      </c>
    </row>
    <row r="654" spans="1:74" x14ac:dyDescent="0.25">
      <c r="A654" s="4">
        <v>42801</v>
      </c>
      <c r="B654" s="3">
        <v>0.66032219907407408</v>
      </c>
      <c r="C654" s="4">
        <v>6.6269999999999998</v>
      </c>
      <c r="D654" s="4">
        <v>4.1999999999999997E-3</v>
      </c>
      <c r="E654" s="4">
        <v>41.71799</v>
      </c>
      <c r="F654" s="4">
        <v>486.1</v>
      </c>
      <c r="G654" s="4">
        <v>134.1</v>
      </c>
      <c r="H654" s="4">
        <v>3.2</v>
      </c>
      <c r="J654" s="4">
        <v>11.75</v>
      </c>
      <c r="K654" s="4">
        <v>0.9486</v>
      </c>
      <c r="L654" s="4">
        <v>6.2862</v>
      </c>
      <c r="M654" s="4">
        <v>4.0000000000000001E-3</v>
      </c>
      <c r="N654" s="4">
        <v>461.09879999999998</v>
      </c>
      <c r="O654" s="4">
        <v>127.2029</v>
      </c>
      <c r="P654" s="4">
        <v>588.29999999999995</v>
      </c>
      <c r="Q654" s="4">
        <v>399.92349999999999</v>
      </c>
      <c r="R654" s="4">
        <v>110.3266</v>
      </c>
      <c r="S654" s="4">
        <v>510.3</v>
      </c>
      <c r="T654" s="4">
        <v>3.1606999999999998</v>
      </c>
      <c r="W654" s="4">
        <v>0</v>
      </c>
      <c r="X654" s="4">
        <v>11.1448</v>
      </c>
      <c r="Y654" s="4">
        <v>12</v>
      </c>
      <c r="Z654" s="4">
        <v>804</v>
      </c>
      <c r="AA654" s="4">
        <v>818</v>
      </c>
      <c r="AB654" s="4">
        <v>840</v>
      </c>
      <c r="AC654" s="4">
        <v>35</v>
      </c>
      <c r="AD654" s="4">
        <v>18.350000000000001</v>
      </c>
      <c r="AE654" s="4">
        <v>0.42</v>
      </c>
      <c r="AF654" s="4">
        <v>957</v>
      </c>
      <c r="AG654" s="4">
        <v>9</v>
      </c>
      <c r="AH654" s="4">
        <v>27</v>
      </c>
      <c r="AI654" s="4">
        <v>30</v>
      </c>
      <c r="AJ654" s="4">
        <v>191</v>
      </c>
      <c r="AK654" s="4">
        <v>190</v>
      </c>
      <c r="AL654" s="4">
        <v>3.7</v>
      </c>
      <c r="AM654" s="4">
        <v>195.3</v>
      </c>
      <c r="AN654" s="4" t="s">
        <v>155</v>
      </c>
      <c r="AO654" s="4">
        <v>2</v>
      </c>
      <c r="AP654" s="4">
        <v>0.86866898148148142</v>
      </c>
      <c r="AQ654" s="4">
        <v>47.164237999999997</v>
      </c>
      <c r="AR654" s="4">
        <v>-88.488336000000004</v>
      </c>
      <c r="AS654" s="4">
        <v>316</v>
      </c>
      <c r="AT654" s="4">
        <v>16.8</v>
      </c>
      <c r="AU654" s="4">
        <v>12</v>
      </c>
      <c r="AV654" s="4">
        <v>8</v>
      </c>
      <c r="AW654" s="4" t="s">
        <v>417</v>
      </c>
      <c r="AX654" s="4">
        <v>1.7706710000000001</v>
      </c>
      <c r="AY654" s="4">
        <v>1</v>
      </c>
      <c r="AZ654" s="4">
        <v>3.2</v>
      </c>
      <c r="BA654" s="4">
        <v>13.836</v>
      </c>
      <c r="BB654" s="4">
        <v>31.42</v>
      </c>
      <c r="BC654" s="4">
        <v>2.27</v>
      </c>
      <c r="BD654" s="4">
        <v>5.4219999999999997</v>
      </c>
      <c r="BE654" s="4">
        <v>3094.759</v>
      </c>
      <c r="BF654" s="4">
        <v>1.24</v>
      </c>
      <c r="BG654" s="4">
        <v>23.771999999999998</v>
      </c>
      <c r="BH654" s="4">
        <v>6.5579999999999998</v>
      </c>
      <c r="BI654" s="4">
        <v>30.33</v>
      </c>
      <c r="BJ654" s="4">
        <v>20.617999999999999</v>
      </c>
      <c r="BK654" s="4">
        <v>5.6879999999999997</v>
      </c>
      <c r="BL654" s="4">
        <v>26.306000000000001</v>
      </c>
      <c r="BM654" s="4">
        <v>5.0599999999999999E-2</v>
      </c>
      <c r="BQ654" s="4">
        <v>3989.444</v>
      </c>
      <c r="BR654" s="4">
        <v>7.7736E-2</v>
      </c>
      <c r="BS654" s="4">
        <v>-5</v>
      </c>
      <c r="BT654" s="4">
        <v>1.0792390000000001</v>
      </c>
      <c r="BU654" s="4">
        <v>1.8996740000000001</v>
      </c>
      <c r="BV654" s="4">
        <v>21.800628</v>
      </c>
    </row>
    <row r="655" spans="1:74" x14ac:dyDescent="0.25">
      <c r="A655" s="4">
        <v>42801</v>
      </c>
      <c r="B655" s="3">
        <v>0.66033377314814812</v>
      </c>
      <c r="C655" s="4">
        <v>6.9089999999999998</v>
      </c>
      <c r="D655" s="4">
        <v>4.5999999999999999E-3</v>
      </c>
      <c r="E655" s="4">
        <v>46.464314999999999</v>
      </c>
      <c r="F655" s="4">
        <v>486.1</v>
      </c>
      <c r="G655" s="4">
        <v>134</v>
      </c>
      <c r="H655" s="4">
        <v>0.4</v>
      </c>
      <c r="J655" s="4">
        <v>11.5</v>
      </c>
      <c r="K655" s="4">
        <v>0.94630000000000003</v>
      </c>
      <c r="L655" s="4">
        <v>6.5384000000000002</v>
      </c>
      <c r="M655" s="4">
        <v>4.4000000000000003E-3</v>
      </c>
      <c r="N655" s="4">
        <v>460.00209999999998</v>
      </c>
      <c r="O655" s="4">
        <v>126.8057</v>
      </c>
      <c r="P655" s="4">
        <v>586.79999999999995</v>
      </c>
      <c r="Q655" s="4">
        <v>398.96789999999999</v>
      </c>
      <c r="R655" s="4">
        <v>109.98090000000001</v>
      </c>
      <c r="S655" s="4">
        <v>508.9</v>
      </c>
      <c r="T655" s="4">
        <v>0.44719999999999999</v>
      </c>
      <c r="W655" s="4">
        <v>0</v>
      </c>
      <c r="X655" s="4">
        <v>10.8826</v>
      </c>
      <c r="Y655" s="4">
        <v>11.9</v>
      </c>
      <c r="Z655" s="4">
        <v>805</v>
      </c>
      <c r="AA655" s="4">
        <v>819</v>
      </c>
      <c r="AB655" s="4">
        <v>841</v>
      </c>
      <c r="AC655" s="4">
        <v>35</v>
      </c>
      <c r="AD655" s="4">
        <v>18.34</v>
      </c>
      <c r="AE655" s="4">
        <v>0.42</v>
      </c>
      <c r="AF655" s="4">
        <v>957</v>
      </c>
      <c r="AG655" s="4">
        <v>9</v>
      </c>
      <c r="AH655" s="4">
        <v>27</v>
      </c>
      <c r="AI655" s="4">
        <v>30</v>
      </c>
      <c r="AJ655" s="4">
        <v>191</v>
      </c>
      <c r="AK655" s="4">
        <v>190</v>
      </c>
      <c r="AL655" s="4">
        <v>3.7</v>
      </c>
      <c r="AM655" s="4">
        <v>195</v>
      </c>
      <c r="AN655" s="4" t="s">
        <v>155</v>
      </c>
      <c r="AO655" s="4">
        <v>2</v>
      </c>
      <c r="AP655" s="4">
        <v>0.86868055555555557</v>
      </c>
      <c r="AQ655" s="4">
        <v>47.164259999999999</v>
      </c>
      <c r="AR655" s="4">
        <v>-88.488433000000001</v>
      </c>
      <c r="AS655" s="4">
        <v>316.10000000000002</v>
      </c>
      <c r="AT655" s="4">
        <v>17</v>
      </c>
      <c r="AU655" s="4">
        <v>12</v>
      </c>
      <c r="AV655" s="4">
        <v>8</v>
      </c>
      <c r="AW655" s="4" t="s">
        <v>417</v>
      </c>
      <c r="AX655" s="4">
        <v>1.9354</v>
      </c>
      <c r="AY655" s="4">
        <v>1</v>
      </c>
      <c r="AZ655" s="4">
        <v>3.1646000000000001</v>
      </c>
      <c r="BA655" s="4">
        <v>13.836</v>
      </c>
      <c r="BB655" s="4">
        <v>30.17</v>
      </c>
      <c r="BC655" s="4">
        <v>2.1800000000000002</v>
      </c>
      <c r="BD655" s="4">
        <v>5.673</v>
      </c>
      <c r="BE655" s="4">
        <v>3094</v>
      </c>
      <c r="BF655" s="4">
        <v>1.3240000000000001</v>
      </c>
      <c r="BG655" s="4">
        <v>22.795000000000002</v>
      </c>
      <c r="BH655" s="4">
        <v>6.2839999999999998</v>
      </c>
      <c r="BI655" s="4">
        <v>29.079000000000001</v>
      </c>
      <c r="BJ655" s="4">
        <v>19.771000000000001</v>
      </c>
      <c r="BK655" s="4">
        <v>5.45</v>
      </c>
      <c r="BL655" s="4">
        <v>25.221</v>
      </c>
      <c r="BM655" s="4">
        <v>6.8999999999999999E-3</v>
      </c>
      <c r="BQ655" s="4">
        <v>3744.373</v>
      </c>
      <c r="BR655" s="4">
        <v>9.2547000000000004E-2</v>
      </c>
      <c r="BS655" s="4">
        <v>-5</v>
      </c>
      <c r="BT655" s="4">
        <v>1.079</v>
      </c>
      <c r="BU655" s="4">
        <v>2.2616179999999999</v>
      </c>
      <c r="BV655" s="4">
        <v>21.7958</v>
      </c>
    </row>
    <row r="656" spans="1:74" x14ac:dyDescent="0.25">
      <c r="A656" s="4">
        <v>42801</v>
      </c>
      <c r="B656" s="3">
        <v>0.66034534722222216</v>
      </c>
      <c r="C656" s="4">
        <v>7.6479999999999997</v>
      </c>
      <c r="D656" s="4">
        <v>5.0000000000000001E-3</v>
      </c>
      <c r="E656" s="4">
        <v>50</v>
      </c>
      <c r="F656" s="4">
        <v>484.6</v>
      </c>
      <c r="G656" s="4">
        <v>134.1</v>
      </c>
      <c r="H656" s="4">
        <v>5.5</v>
      </c>
      <c r="J656" s="4">
        <v>11.5</v>
      </c>
      <c r="K656" s="4">
        <v>0.94040000000000001</v>
      </c>
      <c r="L656" s="4">
        <v>7.1924999999999999</v>
      </c>
      <c r="M656" s="4">
        <v>4.7000000000000002E-3</v>
      </c>
      <c r="N656" s="4">
        <v>455.76600000000002</v>
      </c>
      <c r="O656" s="4">
        <v>126.1003</v>
      </c>
      <c r="P656" s="4">
        <v>581.9</v>
      </c>
      <c r="Q656" s="4">
        <v>395.29390000000001</v>
      </c>
      <c r="R656" s="4">
        <v>109.369</v>
      </c>
      <c r="S656" s="4">
        <v>504.7</v>
      </c>
      <c r="T656" s="4">
        <v>5.5433000000000003</v>
      </c>
      <c r="W656" s="4">
        <v>0</v>
      </c>
      <c r="X656" s="4">
        <v>10.8149</v>
      </c>
      <c r="Y656" s="4">
        <v>12</v>
      </c>
      <c r="Z656" s="4">
        <v>805</v>
      </c>
      <c r="AA656" s="4">
        <v>819</v>
      </c>
      <c r="AB656" s="4">
        <v>841</v>
      </c>
      <c r="AC656" s="4">
        <v>35</v>
      </c>
      <c r="AD656" s="4">
        <v>18.34</v>
      </c>
      <c r="AE656" s="4">
        <v>0.42</v>
      </c>
      <c r="AF656" s="4">
        <v>957</v>
      </c>
      <c r="AG656" s="4">
        <v>9</v>
      </c>
      <c r="AH656" s="4">
        <v>27.760999999999999</v>
      </c>
      <c r="AI656" s="4">
        <v>30</v>
      </c>
      <c r="AJ656" s="4">
        <v>191</v>
      </c>
      <c r="AK656" s="4">
        <v>189.2</v>
      </c>
      <c r="AL656" s="4">
        <v>3.7</v>
      </c>
      <c r="AM656" s="4">
        <v>195</v>
      </c>
      <c r="AN656" s="4" t="s">
        <v>155</v>
      </c>
      <c r="AO656" s="4">
        <v>2</v>
      </c>
      <c r="AP656" s="4">
        <v>0.86869212962962961</v>
      </c>
      <c r="AQ656" s="4">
        <v>47.164281000000003</v>
      </c>
      <c r="AR656" s="4">
        <v>-88.488532000000006</v>
      </c>
      <c r="AS656" s="4">
        <v>316.2</v>
      </c>
      <c r="AT656" s="4">
        <v>17.100000000000001</v>
      </c>
      <c r="AU656" s="4">
        <v>12</v>
      </c>
      <c r="AV656" s="4">
        <v>9</v>
      </c>
      <c r="AW656" s="4" t="s">
        <v>413</v>
      </c>
      <c r="AX656" s="4">
        <v>2</v>
      </c>
      <c r="AY656" s="4">
        <v>1</v>
      </c>
      <c r="AZ656" s="4">
        <v>3.1</v>
      </c>
      <c r="BA656" s="4">
        <v>13.836</v>
      </c>
      <c r="BB656" s="4">
        <v>27.34</v>
      </c>
      <c r="BC656" s="4">
        <v>1.98</v>
      </c>
      <c r="BD656" s="4">
        <v>6.3339999999999996</v>
      </c>
      <c r="BE656" s="4">
        <v>3092.1179999999999</v>
      </c>
      <c r="BF656" s="4">
        <v>1.2869999999999999</v>
      </c>
      <c r="BG656" s="4">
        <v>20.518999999999998</v>
      </c>
      <c r="BH656" s="4">
        <v>5.6769999999999996</v>
      </c>
      <c r="BI656" s="4">
        <v>26.196000000000002</v>
      </c>
      <c r="BJ656" s="4">
        <v>17.795999999999999</v>
      </c>
      <c r="BK656" s="4">
        <v>4.9240000000000004</v>
      </c>
      <c r="BL656" s="4">
        <v>22.72</v>
      </c>
      <c r="BM656" s="4">
        <v>7.7399999999999997E-2</v>
      </c>
      <c r="BQ656" s="4">
        <v>3380.636</v>
      </c>
      <c r="BR656" s="4">
        <v>0.14161599999999999</v>
      </c>
      <c r="BS656" s="4">
        <v>-5</v>
      </c>
      <c r="BT656" s="4">
        <v>1.082044</v>
      </c>
      <c r="BU656" s="4">
        <v>3.4607410000000001</v>
      </c>
      <c r="BV656" s="4">
        <v>21.857289000000002</v>
      </c>
    </row>
    <row r="657" spans="1:74" x14ac:dyDescent="0.25">
      <c r="A657" s="4">
        <v>42801</v>
      </c>
      <c r="B657" s="3">
        <v>0.66035692129629631</v>
      </c>
      <c r="C657" s="4">
        <v>7.7750000000000004</v>
      </c>
      <c r="D657" s="4">
        <v>4.7000000000000002E-3</v>
      </c>
      <c r="E657" s="4">
        <v>46.507936999999998</v>
      </c>
      <c r="F657" s="4">
        <v>482</v>
      </c>
      <c r="G657" s="4">
        <v>134.19999999999999</v>
      </c>
      <c r="H657" s="4">
        <v>1</v>
      </c>
      <c r="J657" s="4">
        <v>10.93</v>
      </c>
      <c r="K657" s="4">
        <v>0.9395</v>
      </c>
      <c r="L657" s="4">
        <v>7.3049999999999997</v>
      </c>
      <c r="M657" s="4">
        <v>4.4000000000000003E-3</v>
      </c>
      <c r="N657" s="4">
        <v>452.80549999999999</v>
      </c>
      <c r="O657" s="4">
        <v>126.083</v>
      </c>
      <c r="P657" s="4">
        <v>578.9</v>
      </c>
      <c r="Q657" s="4">
        <v>392.35829999999999</v>
      </c>
      <c r="R657" s="4">
        <v>109.2516</v>
      </c>
      <c r="S657" s="4">
        <v>501.6</v>
      </c>
      <c r="T657" s="4">
        <v>1</v>
      </c>
      <c r="W657" s="4">
        <v>0</v>
      </c>
      <c r="X657" s="4">
        <v>10.2713</v>
      </c>
      <c r="Y657" s="4">
        <v>12</v>
      </c>
      <c r="Z657" s="4">
        <v>805</v>
      </c>
      <c r="AA657" s="4">
        <v>819</v>
      </c>
      <c r="AB657" s="4">
        <v>841</v>
      </c>
      <c r="AC657" s="4">
        <v>34.200000000000003</v>
      </c>
      <c r="AD657" s="4">
        <v>17.940000000000001</v>
      </c>
      <c r="AE657" s="4">
        <v>0.41</v>
      </c>
      <c r="AF657" s="4">
        <v>957</v>
      </c>
      <c r="AG657" s="4">
        <v>9</v>
      </c>
      <c r="AH657" s="4">
        <v>28</v>
      </c>
      <c r="AI657" s="4">
        <v>30</v>
      </c>
      <c r="AJ657" s="4">
        <v>191</v>
      </c>
      <c r="AK657" s="4">
        <v>189</v>
      </c>
      <c r="AL657" s="4">
        <v>3.7</v>
      </c>
      <c r="AM657" s="4">
        <v>195</v>
      </c>
      <c r="AN657" s="4" t="s">
        <v>155</v>
      </c>
      <c r="AO657" s="4">
        <v>2</v>
      </c>
      <c r="AP657" s="4">
        <v>0.86870370370370376</v>
      </c>
      <c r="AQ657" s="4">
        <v>47.164296</v>
      </c>
      <c r="AR657" s="4">
        <v>-88.488635000000002</v>
      </c>
      <c r="AS657" s="4">
        <v>316.2</v>
      </c>
      <c r="AT657" s="4">
        <v>17.3</v>
      </c>
      <c r="AU657" s="4">
        <v>12</v>
      </c>
      <c r="AV657" s="4">
        <v>9</v>
      </c>
      <c r="AW657" s="4" t="s">
        <v>413</v>
      </c>
      <c r="AX657" s="4">
        <v>1.823</v>
      </c>
      <c r="AY657" s="4">
        <v>1.0708</v>
      </c>
      <c r="AZ657" s="4">
        <v>3.1354000000000002</v>
      </c>
      <c r="BA657" s="4">
        <v>13.836</v>
      </c>
      <c r="BB657" s="4">
        <v>26.91</v>
      </c>
      <c r="BC657" s="4">
        <v>1.95</v>
      </c>
      <c r="BD657" s="4">
        <v>6.4379999999999997</v>
      </c>
      <c r="BE657" s="4">
        <v>3092.2240000000002</v>
      </c>
      <c r="BF657" s="4">
        <v>1.177</v>
      </c>
      <c r="BG657" s="4">
        <v>20.071999999999999</v>
      </c>
      <c r="BH657" s="4">
        <v>5.5890000000000004</v>
      </c>
      <c r="BI657" s="4">
        <v>25.661000000000001</v>
      </c>
      <c r="BJ657" s="4">
        <v>17.393000000000001</v>
      </c>
      <c r="BK657" s="4">
        <v>4.843</v>
      </c>
      <c r="BL657" s="4">
        <v>22.236000000000001</v>
      </c>
      <c r="BM657" s="4">
        <v>1.38E-2</v>
      </c>
      <c r="BQ657" s="4">
        <v>3161.355</v>
      </c>
      <c r="BR657" s="4">
        <v>0.15195600000000001</v>
      </c>
      <c r="BS657" s="4">
        <v>-5</v>
      </c>
      <c r="BT657" s="4">
        <v>1.0814779999999999</v>
      </c>
      <c r="BU657" s="4">
        <v>3.7134239999999998</v>
      </c>
      <c r="BV657" s="4">
        <v>21.845856000000001</v>
      </c>
    </row>
    <row r="658" spans="1:74" x14ac:dyDescent="0.25">
      <c r="A658" s="4">
        <v>42801</v>
      </c>
      <c r="B658" s="3">
        <v>0.66036849537037035</v>
      </c>
      <c r="C658" s="4">
        <v>7.78</v>
      </c>
      <c r="D658" s="4">
        <v>4.0000000000000001E-3</v>
      </c>
      <c r="E658" s="4">
        <v>40</v>
      </c>
      <c r="F658" s="4">
        <v>481.9</v>
      </c>
      <c r="G658" s="4">
        <v>134.30000000000001</v>
      </c>
      <c r="H658" s="4">
        <v>3.3</v>
      </c>
      <c r="J658" s="4">
        <v>10.1</v>
      </c>
      <c r="K658" s="4">
        <v>0.9395</v>
      </c>
      <c r="L658" s="4">
        <v>7.3095999999999997</v>
      </c>
      <c r="M658" s="4">
        <v>3.8E-3</v>
      </c>
      <c r="N658" s="4">
        <v>452.76560000000001</v>
      </c>
      <c r="O658" s="4">
        <v>126.1806</v>
      </c>
      <c r="P658" s="4">
        <v>578.9</v>
      </c>
      <c r="Q658" s="4">
        <v>392.20830000000001</v>
      </c>
      <c r="R658" s="4">
        <v>109.304</v>
      </c>
      <c r="S658" s="4">
        <v>501.5</v>
      </c>
      <c r="T658" s="4">
        <v>3.2993000000000001</v>
      </c>
      <c r="W658" s="4">
        <v>0</v>
      </c>
      <c r="X658" s="4">
        <v>9.4873999999999992</v>
      </c>
      <c r="Y658" s="4">
        <v>12</v>
      </c>
      <c r="Z658" s="4">
        <v>806</v>
      </c>
      <c r="AA658" s="4">
        <v>820</v>
      </c>
      <c r="AB658" s="4">
        <v>842</v>
      </c>
      <c r="AC658" s="4">
        <v>34</v>
      </c>
      <c r="AD658" s="4">
        <v>17.809999999999999</v>
      </c>
      <c r="AE658" s="4">
        <v>0.41</v>
      </c>
      <c r="AF658" s="4">
        <v>957</v>
      </c>
      <c r="AG658" s="4">
        <v>9</v>
      </c>
      <c r="AH658" s="4">
        <v>28</v>
      </c>
      <c r="AI658" s="4">
        <v>30</v>
      </c>
      <c r="AJ658" s="4">
        <v>191</v>
      </c>
      <c r="AK658" s="4">
        <v>189</v>
      </c>
      <c r="AL658" s="4">
        <v>3.8</v>
      </c>
      <c r="AM658" s="4">
        <v>195.1</v>
      </c>
      <c r="AN658" s="4" t="s">
        <v>155</v>
      </c>
      <c r="AO658" s="4">
        <v>2</v>
      </c>
      <c r="AP658" s="4">
        <v>0.86871527777777768</v>
      </c>
      <c r="AQ658" s="4">
        <v>47.164306000000003</v>
      </c>
      <c r="AR658" s="4">
        <v>-88.488746000000006</v>
      </c>
      <c r="AS658" s="4">
        <v>316.2</v>
      </c>
      <c r="AT658" s="4">
        <v>18.2</v>
      </c>
      <c r="AU658" s="4">
        <v>12</v>
      </c>
      <c r="AV658" s="4">
        <v>9</v>
      </c>
      <c r="AW658" s="4" t="s">
        <v>413</v>
      </c>
      <c r="AX658" s="4">
        <v>1.3584000000000001</v>
      </c>
      <c r="AY658" s="4">
        <v>1.2707999999999999</v>
      </c>
      <c r="AZ658" s="4">
        <v>3.0230000000000001</v>
      </c>
      <c r="BA658" s="4">
        <v>13.836</v>
      </c>
      <c r="BB658" s="4">
        <v>26.9</v>
      </c>
      <c r="BC658" s="4">
        <v>1.94</v>
      </c>
      <c r="BD658" s="4">
        <v>6.4349999999999996</v>
      </c>
      <c r="BE658" s="4">
        <v>3092.377</v>
      </c>
      <c r="BF658" s="4">
        <v>1.012</v>
      </c>
      <c r="BG658" s="4">
        <v>20.059000000000001</v>
      </c>
      <c r="BH658" s="4">
        <v>5.59</v>
      </c>
      <c r="BI658" s="4">
        <v>25.649000000000001</v>
      </c>
      <c r="BJ658" s="4">
        <v>17.376000000000001</v>
      </c>
      <c r="BK658" s="4">
        <v>4.8419999999999996</v>
      </c>
      <c r="BL658" s="4">
        <v>22.218</v>
      </c>
      <c r="BM658" s="4">
        <v>4.53E-2</v>
      </c>
      <c r="BQ658" s="4">
        <v>2918.3910000000001</v>
      </c>
      <c r="BR658" s="4">
        <v>0.17078599999999999</v>
      </c>
      <c r="BS658" s="4">
        <v>-5</v>
      </c>
      <c r="BT658" s="4">
        <v>1.081761</v>
      </c>
      <c r="BU658" s="4">
        <v>4.1735819999999997</v>
      </c>
      <c r="BV658" s="4">
        <v>21.851572000000001</v>
      </c>
    </row>
    <row r="659" spans="1:74" x14ac:dyDescent="0.25">
      <c r="A659" s="4">
        <v>42801</v>
      </c>
      <c r="B659" s="3">
        <v>0.6603800694444445</v>
      </c>
      <c r="C659" s="4">
        <v>7.7670000000000003</v>
      </c>
      <c r="D659" s="4">
        <v>4.0000000000000001E-3</v>
      </c>
      <c r="E659" s="4">
        <v>40.130293000000002</v>
      </c>
      <c r="F659" s="4">
        <v>481.8</v>
      </c>
      <c r="G659" s="4">
        <v>138.4</v>
      </c>
      <c r="H659" s="4">
        <v>4.2</v>
      </c>
      <c r="J659" s="4">
        <v>9.9</v>
      </c>
      <c r="K659" s="4">
        <v>0.93959999999999999</v>
      </c>
      <c r="L659" s="4">
        <v>7.2980999999999998</v>
      </c>
      <c r="M659" s="4">
        <v>3.8E-3</v>
      </c>
      <c r="N659" s="4">
        <v>452.70870000000002</v>
      </c>
      <c r="O659" s="4">
        <v>130.0471</v>
      </c>
      <c r="P659" s="4">
        <v>582.79999999999995</v>
      </c>
      <c r="Q659" s="4">
        <v>392.15910000000002</v>
      </c>
      <c r="R659" s="4">
        <v>112.6534</v>
      </c>
      <c r="S659" s="4">
        <v>504.8</v>
      </c>
      <c r="T659" s="4">
        <v>4.1653000000000002</v>
      </c>
      <c r="W659" s="4">
        <v>0</v>
      </c>
      <c r="X659" s="4">
        <v>9.3021999999999991</v>
      </c>
      <c r="Y659" s="4">
        <v>12</v>
      </c>
      <c r="Z659" s="4">
        <v>806</v>
      </c>
      <c r="AA659" s="4">
        <v>820</v>
      </c>
      <c r="AB659" s="4">
        <v>841</v>
      </c>
      <c r="AC659" s="4">
        <v>34</v>
      </c>
      <c r="AD659" s="4">
        <v>17.809999999999999</v>
      </c>
      <c r="AE659" s="4">
        <v>0.41</v>
      </c>
      <c r="AF659" s="4">
        <v>957</v>
      </c>
      <c r="AG659" s="4">
        <v>9</v>
      </c>
      <c r="AH659" s="4">
        <v>28</v>
      </c>
      <c r="AI659" s="4">
        <v>30</v>
      </c>
      <c r="AJ659" s="4">
        <v>191</v>
      </c>
      <c r="AK659" s="4">
        <v>189</v>
      </c>
      <c r="AL659" s="4">
        <v>3.7</v>
      </c>
      <c r="AM659" s="4">
        <v>195.5</v>
      </c>
      <c r="AN659" s="4" t="s">
        <v>155</v>
      </c>
      <c r="AO659" s="4">
        <v>2</v>
      </c>
      <c r="AP659" s="4">
        <v>0.86872685185185183</v>
      </c>
      <c r="AQ659" s="4">
        <v>47.164313999999997</v>
      </c>
      <c r="AR659" s="4">
        <v>-88.488861</v>
      </c>
      <c r="AS659" s="4">
        <v>316.2</v>
      </c>
      <c r="AT659" s="4">
        <v>19.3</v>
      </c>
      <c r="AU659" s="4">
        <v>12</v>
      </c>
      <c r="AV659" s="4">
        <v>9</v>
      </c>
      <c r="AW659" s="4" t="s">
        <v>413</v>
      </c>
      <c r="AX659" s="4">
        <v>1.1354</v>
      </c>
      <c r="AY659" s="4">
        <v>1.4354</v>
      </c>
      <c r="AZ659" s="4">
        <v>2.7353999999999998</v>
      </c>
      <c r="BA659" s="4">
        <v>13.836</v>
      </c>
      <c r="BB659" s="4">
        <v>26.94</v>
      </c>
      <c r="BC659" s="4">
        <v>1.95</v>
      </c>
      <c r="BD659" s="4">
        <v>6.4260000000000002</v>
      </c>
      <c r="BE659" s="4">
        <v>3092.3589999999999</v>
      </c>
      <c r="BF659" s="4">
        <v>1.0169999999999999</v>
      </c>
      <c r="BG659" s="4">
        <v>20.088000000000001</v>
      </c>
      <c r="BH659" s="4">
        <v>5.7709999999999999</v>
      </c>
      <c r="BI659" s="4">
        <v>25.858000000000001</v>
      </c>
      <c r="BJ659" s="4">
        <v>17.401</v>
      </c>
      <c r="BK659" s="4">
        <v>4.9989999999999997</v>
      </c>
      <c r="BL659" s="4">
        <v>22.4</v>
      </c>
      <c r="BM659" s="4">
        <v>5.7299999999999997E-2</v>
      </c>
      <c r="BQ659" s="4">
        <v>2865.92</v>
      </c>
      <c r="BR659" s="4">
        <v>0.18232699999999999</v>
      </c>
      <c r="BS659" s="4">
        <v>-5</v>
      </c>
      <c r="BT659" s="4">
        <v>1.0820000000000001</v>
      </c>
      <c r="BU659" s="4">
        <v>4.455616</v>
      </c>
      <c r="BV659" s="4">
        <v>21.856400000000001</v>
      </c>
    </row>
    <row r="660" spans="1:74" x14ac:dyDescent="0.25">
      <c r="A660" s="4">
        <v>42801</v>
      </c>
      <c r="B660" s="3">
        <v>0.66039164351851853</v>
      </c>
      <c r="C660" s="4">
        <v>7.85</v>
      </c>
      <c r="D660" s="4">
        <v>4.7999999999999996E-3</v>
      </c>
      <c r="E660" s="4">
        <v>48.273615999999997</v>
      </c>
      <c r="F660" s="4">
        <v>480.3</v>
      </c>
      <c r="G660" s="4">
        <v>146</v>
      </c>
      <c r="H660" s="4">
        <v>1</v>
      </c>
      <c r="J660" s="4">
        <v>9.9</v>
      </c>
      <c r="K660" s="4">
        <v>0.93889999999999996</v>
      </c>
      <c r="L660" s="4">
        <v>7.3700999999999999</v>
      </c>
      <c r="M660" s="4">
        <v>4.4999999999999997E-3</v>
      </c>
      <c r="N660" s="4">
        <v>450.92219999999998</v>
      </c>
      <c r="O660" s="4">
        <v>137.10120000000001</v>
      </c>
      <c r="P660" s="4">
        <v>588</v>
      </c>
      <c r="Q660" s="4">
        <v>390.61149999999998</v>
      </c>
      <c r="R660" s="4">
        <v>118.76390000000001</v>
      </c>
      <c r="S660" s="4">
        <v>509.4</v>
      </c>
      <c r="T660" s="4">
        <v>1</v>
      </c>
      <c r="W660" s="4">
        <v>0</v>
      </c>
      <c r="X660" s="4">
        <v>9.2952999999999992</v>
      </c>
      <c r="Y660" s="4">
        <v>11.9</v>
      </c>
      <c r="Z660" s="4">
        <v>806</v>
      </c>
      <c r="AA660" s="4">
        <v>820</v>
      </c>
      <c r="AB660" s="4">
        <v>842</v>
      </c>
      <c r="AC660" s="4">
        <v>34</v>
      </c>
      <c r="AD660" s="4">
        <v>17.809999999999999</v>
      </c>
      <c r="AE660" s="4">
        <v>0.41</v>
      </c>
      <c r="AF660" s="4">
        <v>957</v>
      </c>
      <c r="AG660" s="4">
        <v>9</v>
      </c>
      <c r="AH660" s="4">
        <v>28</v>
      </c>
      <c r="AI660" s="4">
        <v>30</v>
      </c>
      <c r="AJ660" s="4">
        <v>191</v>
      </c>
      <c r="AK660" s="4">
        <v>189</v>
      </c>
      <c r="AL660" s="4">
        <v>3.6</v>
      </c>
      <c r="AM660" s="4">
        <v>195.9</v>
      </c>
      <c r="AN660" s="4" t="s">
        <v>155</v>
      </c>
      <c r="AO660" s="4">
        <v>2</v>
      </c>
      <c r="AP660" s="4">
        <v>0.86873842592592598</v>
      </c>
      <c r="AQ660" s="4">
        <v>47.164313</v>
      </c>
      <c r="AR660" s="4">
        <v>-88.488983000000005</v>
      </c>
      <c r="AS660" s="4">
        <v>316.5</v>
      </c>
      <c r="AT660" s="4">
        <v>20.7</v>
      </c>
      <c r="AU660" s="4">
        <v>12</v>
      </c>
      <c r="AV660" s="4">
        <v>9</v>
      </c>
      <c r="AW660" s="4" t="s">
        <v>413</v>
      </c>
      <c r="AX660" s="4">
        <v>1.2354000000000001</v>
      </c>
      <c r="AY660" s="4">
        <v>1.6062000000000001</v>
      </c>
      <c r="AZ660" s="4">
        <v>2.8353999999999999</v>
      </c>
      <c r="BA660" s="4">
        <v>13.836</v>
      </c>
      <c r="BB660" s="4">
        <v>26.67</v>
      </c>
      <c r="BC660" s="4">
        <v>1.93</v>
      </c>
      <c r="BD660" s="4">
        <v>6.5049999999999999</v>
      </c>
      <c r="BE660" s="4">
        <v>3092.0230000000001</v>
      </c>
      <c r="BF660" s="4">
        <v>1.21</v>
      </c>
      <c r="BG660" s="4">
        <v>19.811</v>
      </c>
      <c r="BH660" s="4">
        <v>6.0229999999999997</v>
      </c>
      <c r="BI660" s="4">
        <v>25.835000000000001</v>
      </c>
      <c r="BJ660" s="4">
        <v>17.161000000000001</v>
      </c>
      <c r="BK660" s="4">
        <v>5.218</v>
      </c>
      <c r="BL660" s="4">
        <v>22.379000000000001</v>
      </c>
      <c r="BM660" s="4">
        <v>1.3599999999999999E-2</v>
      </c>
      <c r="BQ660" s="4">
        <v>2835.52</v>
      </c>
      <c r="BR660" s="4">
        <v>0.144428</v>
      </c>
      <c r="BS660" s="4">
        <v>-5</v>
      </c>
      <c r="BT660" s="4">
        <v>1.0820000000000001</v>
      </c>
      <c r="BU660" s="4">
        <v>3.5294590000000001</v>
      </c>
      <c r="BV660" s="4">
        <v>21.856400000000001</v>
      </c>
    </row>
    <row r="661" spans="1:74" x14ac:dyDescent="0.25">
      <c r="A661" s="4">
        <v>42801</v>
      </c>
      <c r="B661" s="3">
        <v>0.66040321759259257</v>
      </c>
      <c r="C661" s="4">
        <v>8.2919999999999998</v>
      </c>
      <c r="D661" s="4">
        <v>8.2000000000000007E-3</v>
      </c>
      <c r="E661" s="4">
        <v>82.163264999999996</v>
      </c>
      <c r="F661" s="4">
        <v>473.3</v>
      </c>
      <c r="G661" s="4">
        <v>149.19999999999999</v>
      </c>
      <c r="H661" s="4">
        <v>6.3</v>
      </c>
      <c r="J661" s="4">
        <v>9.9</v>
      </c>
      <c r="K661" s="4">
        <v>0.9355</v>
      </c>
      <c r="L661" s="4">
        <v>7.7572000000000001</v>
      </c>
      <c r="M661" s="4">
        <v>7.7000000000000002E-3</v>
      </c>
      <c r="N661" s="4">
        <v>442.73469999999998</v>
      </c>
      <c r="O661" s="4">
        <v>139.57749999999999</v>
      </c>
      <c r="P661" s="4">
        <v>582.29999999999995</v>
      </c>
      <c r="Q661" s="4">
        <v>383.51909999999998</v>
      </c>
      <c r="R661" s="4">
        <v>120.9091</v>
      </c>
      <c r="S661" s="4">
        <v>504.4</v>
      </c>
      <c r="T661" s="4">
        <v>6.2583000000000002</v>
      </c>
      <c r="W661" s="4">
        <v>0</v>
      </c>
      <c r="X661" s="4">
        <v>9.2614999999999998</v>
      </c>
      <c r="Y661" s="4">
        <v>12</v>
      </c>
      <c r="Z661" s="4">
        <v>806</v>
      </c>
      <c r="AA661" s="4">
        <v>821</v>
      </c>
      <c r="AB661" s="4">
        <v>842</v>
      </c>
      <c r="AC661" s="4">
        <v>34</v>
      </c>
      <c r="AD661" s="4">
        <v>17.809999999999999</v>
      </c>
      <c r="AE661" s="4">
        <v>0.41</v>
      </c>
      <c r="AF661" s="4">
        <v>957</v>
      </c>
      <c r="AG661" s="4">
        <v>9</v>
      </c>
      <c r="AH661" s="4">
        <v>28</v>
      </c>
      <c r="AI661" s="4">
        <v>30</v>
      </c>
      <c r="AJ661" s="4">
        <v>191</v>
      </c>
      <c r="AK661" s="4">
        <v>189</v>
      </c>
      <c r="AL661" s="4">
        <v>3.8</v>
      </c>
      <c r="AM661" s="4">
        <v>195.8</v>
      </c>
      <c r="AN661" s="4" t="s">
        <v>155</v>
      </c>
      <c r="AO661" s="4">
        <v>2</v>
      </c>
      <c r="AP661" s="4">
        <v>0.86875000000000002</v>
      </c>
      <c r="AQ661" s="4">
        <v>47.164288999999997</v>
      </c>
      <c r="AR661" s="4">
        <v>-88.489108000000002</v>
      </c>
      <c r="AS661" s="4">
        <v>316.5</v>
      </c>
      <c r="AT661" s="4">
        <v>22.3</v>
      </c>
      <c r="AU661" s="4">
        <v>12</v>
      </c>
      <c r="AV661" s="4">
        <v>9</v>
      </c>
      <c r="AW661" s="4" t="s">
        <v>413</v>
      </c>
      <c r="AX661" s="4">
        <v>1.3</v>
      </c>
      <c r="AY661" s="4">
        <v>2.0124</v>
      </c>
      <c r="AZ661" s="4">
        <v>3.1124000000000001</v>
      </c>
      <c r="BA661" s="4">
        <v>13.836</v>
      </c>
      <c r="BB661" s="4">
        <v>25.28</v>
      </c>
      <c r="BC661" s="4">
        <v>1.83</v>
      </c>
      <c r="BD661" s="4">
        <v>6.8940000000000001</v>
      </c>
      <c r="BE661" s="4">
        <v>3089.81</v>
      </c>
      <c r="BF661" s="4">
        <v>1.9490000000000001</v>
      </c>
      <c r="BG661" s="4">
        <v>18.466999999999999</v>
      </c>
      <c r="BH661" s="4">
        <v>5.8220000000000001</v>
      </c>
      <c r="BI661" s="4">
        <v>24.289000000000001</v>
      </c>
      <c r="BJ661" s="4">
        <v>15.997</v>
      </c>
      <c r="BK661" s="4">
        <v>5.0430000000000001</v>
      </c>
      <c r="BL661" s="4">
        <v>21.041</v>
      </c>
      <c r="BM661" s="4">
        <v>8.1000000000000003E-2</v>
      </c>
      <c r="BQ661" s="4">
        <v>2682.2849999999999</v>
      </c>
      <c r="BR661" s="4">
        <v>0.13428300000000001</v>
      </c>
      <c r="BS661" s="4">
        <v>-5</v>
      </c>
      <c r="BT661" s="4">
        <v>1.0842830000000001</v>
      </c>
      <c r="BU661" s="4">
        <v>3.2815409999999998</v>
      </c>
      <c r="BV661" s="4">
        <v>21.902517</v>
      </c>
    </row>
    <row r="662" spans="1:74" x14ac:dyDescent="0.25">
      <c r="A662" s="4">
        <v>42801</v>
      </c>
      <c r="B662" s="3">
        <v>0.66041479166666661</v>
      </c>
      <c r="C662" s="4">
        <v>8.8810000000000002</v>
      </c>
      <c r="D662" s="4">
        <v>7.1999999999999998E-3</v>
      </c>
      <c r="E662" s="4">
        <v>71.589571000000007</v>
      </c>
      <c r="F662" s="4">
        <v>465.4</v>
      </c>
      <c r="G662" s="4">
        <v>151.69999999999999</v>
      </c>
      <c r="H662" s="4">
        <v>3.5</v>
      </c>
      <c r="J662" s="4">
        <v>9.75</v>
      </c>
      <c r="K662" s="4">
        <v>0.93089999999999995</v>
      </c>
      <c r="L662" s="4">
        <v>8.2670999999999992</v>
      </c>
      <c r="M662" s="4">
        <v>6.7000000000000002E-3</v>
      </c>
      <c r="N662" s="4">
        <v>433.28190000000001</v>
      </c>
      <c r="O662" s="4">
        <v>141.21719999999999</v>
      </c>
      <c r="P662" s="4">
        <v>574.5</v>
      </c>
      <c r="Q662" s="4">
        <v>375.3306</v>
      </c>
      <c r="R662" s="4">
        <v>122.32940000000001</v>
      </c>
      <c r="S662" s="4">
        <v>497.7</v>
      </c>
      <c r="T662" s="4">
        <v>3.4556</v>
      </c>
      <c r="W662" s="4">
        <v>0</v>
      </c>
      <c r="X662" s="4">
        <v>9.0733999999999995</v>
      </c>
      <c r="Y662" s="4">
        <v>11.9</v>
      </c>
      <c r="Z662" s="4">
        <v>807</v>
      </c>
      <c r="AA662" s="4">
        <v>821</v>
      </c>
      <c r="AB662" s="4">
        <v>843</v>
      </c>
      <c r="AC662" s="4">
        <v>34</v>
      </c>
      <c r="AD662" s="4">
        <v>17.809999999999999</v>
      </c>
      <c r="AE662" s="4">
        <v>0.41</v>
      </c>
      <c r="AF662" s="4">
        <v>957</v>
      </c>
      <c r="AG662" s="4">
        <v>9</v>
      </c>
      <c r="AH662" s="4">
        <v>28</v>
      </c>
      <c r="AI662" s="4">
        <v>30</v>
      </c>
      <c r="AJ662" s="4">
        <v>191</v>
      </c>
      <c r="AK662" s="4">
        <v>188.2</v>
      </c>
      <c r="AL662" s="4">
        <v>3.7</v>
      </c>
      <c r="AM662" s="4">
        <v>195.4</v>
      </c>
      <c r="AN662" s="4" t="s">
        <v>155</v>
      </c>
      <c r="AO662" s="4">
        <v>2</v>
      </c>
      <c r="AP662" s="4">
        <v>0.86876157407407406</v>
      </c>
      <c r="AQ662" s="4">
        <v>47.164242999999999</v>
      </c>
      <c r="AR662" s="4">
        <v>-88.489238999999998</v>
      </c>
      <c r="AS662" s="4">
        <v>316.5</v>
      </c>
      <c r="AT662" s="4">
        <v>22.4</v>
      </c>
      <c r="AU662" s="4">
        <v>12</v>
      </c>
      <c r="AV662" s="4">
        <v>9</v>
      </c>
      <c r="AW662" s="4" t="s">
        <v>413</v>
      </c>
      <c r="AX662" s="4">
        <v>1.3</v>
      </c>
      <c r="AY662" s="4">
        <v>2.4354</v>
      </c>
      <c r="AZ662" s="4">
        <v>3.2875999999999999</v>
      </c>
      <c r="BA662" s="4">
        <v>13.836</v>
      </c>
      <c r="BB662" s="4">
        <v>23.67</v>
      </c>
      <c r="BC662" s="4">
        <v>1.71</v>
      </c>
      <c r="BD662" s="4">
        <v>7.423</v>
      </c>
      <c r="BE662" s="4">
        <v>3089.5210000000002</v>
      </c>
      <c r="BF662" s="4">
        <v>1.585</v>
      </c>
      <c r="BG662" s="4">
        <v>16.957000000000001</v>
      </c>
      <c r="BH662" s="4">
        <v>5.5270000000000001</v>
      </c>
      <c r="BI662" s="4">
        <v>22.484000000000002</v>
      </c>
      <c r="BJ662" s="4">
        <v>14.689</v>
      </c>
      <c r="BK662" s="4">
        <v>4.7869999999999999</v>
      </c>
      <c r="BL662" s="4">
        <v>19.475999999999999</v>
      </c>
      <c r="BM662" s="4">
        <v>4.2000000000000003E-2</v>
      </c>
      <c r="BQ662" s="4">
        <v>2465.498</v>
      </c>
      <c r="BR662" s="4">
        <v>0.163157</v>
      </c>
      <c r="BS662" s="4">
        <v>-5</v>
      </c>
      <c r="BT662" s="4">
        <v>1.0827169999999999</v>
      </c>
      <c r="BU662" s="4">
        <v>3.9871490000000001</v>
      </c>
      <c r="BV662" s="4">
        <v>21.870882999999999</v>
      </c>
    </row>
    <row r="663" spans="1:74" x14ac:dyDescent="0.25">
      <c r="A663" s="4">
        <v>42801</v>
      </c>
      <c r="B663" s="3">
        <v>0.66042636574074076</v>
      </c>
      <c r="C663" s="4">
        <v>8.2509999999999994</v>
      </c>
      <c r="D663" s="4">
        <v>5.5999999999999999E-3</v>
      </c>
      <c r="E663" s="4">
        <v>55.807270000000003</v>
      </c>
      <c r="F663" s="4">
        <v>454.8</v>
      </c>
      <c r="G663" s="4">
        <v>151.69999999999999</v>
      </c>
      <c r="H663" s="4">
        <v>0.5</v>
      </c>
      <c r="J663" s="4">
        <v>8.84</v>
      </c>
      <c r="K663" s="4">
        <v>0.93579999999999997</v>
      </c>
      <c r="L663" s="4">
        <v>7.7214</v>
      </c>
      <c r="M663" s="4">
        <v>5.1999999999999998E-3</v>
      </c>
      <c r="N663" s="4">
        <v>425.65600000000001</v>
      </c>
      <c r="O663" s="4">
        <v>141.9658</v>
      </c>
      <c r="P663" s="4">
        <v>567.6</v>
      </c>
      <c r="Q663" s="4">
        <v>368.72460000000001</v>
      </c>
      <c r="R663" s="4">
        <v>122.97790000000001</v>
      </c>
      <c r="S663" s="4">
        <v>491.7</v>
      </c>
      <c r="T663" s="4">
        <v>0.49819999999999998</v>
      </c>
      <c r="W663" s="4">
        <v>0</v>
      </c>
      <c r="X663" s="4">
        <v>8.2733000000000008</v>
      </c>
      <c r="Y663" s="4">
        <v>11.9</v>
      </c>
      <c r="Z663" s="4">
        <v>807</v>
      </c>
      <c r="AA663" s="4">
        <v>821</v>
      </c>
      <c r="AB663" s="4">
        <v>842</v>
      </c>
      <c r="AC663" s="4">
        <v>34</v>
      </c>
      <c r="AD663" s="4">
        <v>17.809999999999999</v>
      </c>
      <c r="AE663" s="4">
        <v>0.41</v>
      </c>
      <c r="AF663" s="4">
        <v>957</v>
      </c>
      <c r="AG663" s="4">
        <v>9</v>
      </c>
      <c r="AH663" s="4">
        <v>28</v>
      </c>
      <c r="AI663" s="4">
        <v>30</v>
      </c>
      <c r="AJ663" s="4">
        <v>191</v>
      </c>
      <c r="AK663" s="4">
        <v>188</v>
      </c>
      <c r="AL663" s="4">
        <v>3.8</v>
      </c>
      <c r="AM663" s="4">
        <v>195.1</v>
      </c>
      <c r="AN663" s="4" t="s">
        <v>155</v>
      </c>
      <c r="AO663" s="4">
        <v>2</v>
      </c>
      <c r="AP663" s="4">
        <v>0.8687731481481481</v>
      </c>
      <c r="AQ663" s="4">
        <v>47.164202000000003</v>
      </c>
      <c r="AR663" s="4">
        <v>-88.489363999999995</v>
      </c>
      <c r="AS663" s="4">
        <v>316.60000000000002</v>
      </c>
      <c r="AT663" s="4">
        <v>22.8</v>
      </c>
      <c r="AU663" s="4">
        <v>12</v>
      </c>
      <c r="AV663" s="4">
        <v>9</v>
      </c>
      <c r="AW663" s="4" t="s">
        <v>413</v>
      </c>
      <c r="AX663" s="4">
        <v>1.3708</v>
      </c>
      <c r="AY663" s="4">
        <v>1.9690000000000001</v>
      </c>
      <c r="AZ663" s="4">
        <v>2.8292000000000002</v>
      </c>
      <c r="BA663" s="4">
        <v>13.836</v>
      </c>
      <c r="BB663" s="4">
        <v>25.41</v>
      </c>
      <c r="BC663" s="4">
        <v>1.84</v>
      </c>
      <c r="BD663" s="4">
        <v>6.8570000000000002</v>
      </c>
      <c r="BE663" s="4">
        <v>3091.09</v>
      </c>
      <c r="BF663" s="4">
        <v>1.331</v>
      </c>
      <c r="BG663" s="4">
        <v>17.844999999999999</v>
      </c>
      <c r="BH663" s="4">
        <v>5.952</v>
      </c>
      <c r="BI663" s="4">
        <v>23.797000000000001</v>
      </c>
      <c r="BJ663" s="4">
        <v>15.458</v>
      </c>
      <c r="BK663" s="4">
        <v>5.1559999999999997</v>
      </c>
      <c r="BL663" s="4">
        <v>20.614000000000001</v>
      </c>
      <c r="BM663" s="4">
        <v>6.4999999999999997E-3</v>
      </c>
      <c r="BQ663" s="4">
        <v>2408.2060000000001</v>
      </c>
      <c r="BR663" s="4">
        <v>0.16286800000000001</v>
      </c>
      <c r="BS663" s="4">
        <v>-5</v>
      </c>
      <c r="BT663" s="4">
        <v>1.0820000000000001</v>
      </c>
      <c r="BU663" s="4">
        <v>3.9800870000000002</v>
      </c>
      <c r="BV663" s="4">
        <v>21.856400000000001</v>
      </c>
    </row>
    <row r="664" spans="1:74" x14ac:dyDescent="0.25">
      <c r="A664" s="4">
        <v>42801</v>
      </c>
      <c r="B664" s="3">
        <v>0.6604379398148148</v>
      </c>
      <c r="C664" s="4">
        <v>8.9429999999999996</v>
      </c>
      <c r="D664" s="4">
        <v>8.2000000000000007E-3</v>
      </c>
      <c r="E664" s="4">
        <v>82.210440000000006</v>
      </c>
      <c r="F664" s="4">
        <v>452.2</v>
      </c>
      <c r="G664" s="4">
        <v>155.5</v>
      </c>
      <c r="H664" s="4">
        <v>4.3</v>
      </c>
      <c r="J664" s="4">
        <v>8.7899999999999991</v>
      </c>
      <c r="K664" s="4">
        <v>0.9304</v>
      </c>
      <c r="L664" s="4">
        <v>8.3204999999999991</v>
      </c>
      <c r="M664" s="4">
        <v>7.6E-3</v>
      </c>
      <c r="N664" s="4">
        <v>420.75209999999998</v>
      </c>
      <c r="O664" s="4">
        <v>144.67660000000001</v>
      </c>
      <c r="P664" s="4">
        <v>565.4</v>
      </c>
      <c r="Q664" s="4">
        <v>364.47669999999999</v>
      </c>
      <c r="R664" s="4">
        <v>125.3261</v>
      </c>
      <c r="S664" s="4">
        <v>489.8</v>
      </c>
      <c r="T664" s="4">
        <v>4.3068999999999997</v>
      </c>
      <c r="W664" s="4">
        <v>0</v>
      </c>
      <c r="X664" s="4">
        <v>8.1823999999999995</v>
      </c>
      <c r="Y664" s="4">
        <v>12</v>
      </c>
      <c r="Z664" s="4">
        <v>806</v>
      </c>
      <c r="AA664" s="4">
        <v>819</v>
      </c>
      <c r="AB664" s="4">
        <v>843</v>
      </c>
      <c r="AC664" s="4">
        <v>34</v>
      </c>
      <c r="AD664" s="4">
        <v>17.809999999999999</v>
      </c>
      <c r="AE664" s="4">
        <v>0.41</v>
      </c>
      <c r="AF664" s="4">
        <v>957</v>
      </c>
      <c r="AG664" s="4">
        <v>9</v>
      </c>
      <c r="AH664" s="4">
        <v>28</v>
      </c>
      <c r="AI664" s="4">
        <v>30</v>
      </c>
      <c r="AJ664" s="4">
        <v>191</v>
      </c>
      <c r="AK664" s="4">
        <v>188.8</v>
      </c>
      <c r="AL664" s="4">
        <v>3.7</v>
      </c>
      <c r="AM664" s="4">
        <v>195</v>
      </c>
      <c r="AN664" s="4" t="s">
        <v>155</v>
      </c>
      <c r="AO664" s="4">
        <v>2</v>
      </c>
      <c r="AP664" s="4">
        <v>0.86878472222222225</v>
      </c>
      <c r="AQ664" s="4">
        <v>47.164152000000001</v>
      </c>
      <c r="AR664" s="4">
        <v>-88.489484000000004</v>
      </c>
      <c r="AS664" s="4">
        <v>316.5</v>
      </c>
      <c r="AT664" s="4">
        <v>23</v>
      </c>
      <c r="AU664" s="4">
        <v>12</v>
      </c>
      <c r="AV664" s="4">
        <v>9</v>
      </c>
      <c r="AW664" s="4" t="s">
        <v>413</v>
      </c>
      <c r="AX664" s="4">
        <v>1.3584000000000001</v>
      </c>
      <c r="AY664" s="4">
        <v>1.0354000000000001</v>
      </c>
      <c r="AZ664" s="4">
        <v>2.7</v>
      </c>
      <c r="BA664" s="4">
        <v>13.836</v>
      </c>
      <c r="BB664" s="4">
        <v>23.51</v>
      </c>
      <c r="BC664" s="4">
        <v>1.7</v>
      </c>
      <c r="BD664" s="4">
        <v>7.4809999999999999</v>
      </c>
      <c r="BE664" s="4">
        <v>3089.0430000000001</v>
      </c>
      <c r="BF664" s="4">
        <v>1.8069999999999999</v>
      </c>
      <c r="BG664" s="4">
        <v>16.358000000000001</v>
      </c>
      <c r="BH664" s="4">
        <v>5.625</v>
      </c>
      <c r="BI664" s="4">
        <v>21.983000000000001</v>
      </c>
      <c r="BJ664" s="4">
        <v>14.17</v>
      </c>
      <c r="BK664" s="4">
        <v>4.8730000000000002</v>
      </c>
      <c r="BL664" s="4">
        <v>19.042999999999999</v>
      </c>
      <c r="BM664" s="4">
        <v>5.1999999999999998E-2</v>
      </c>
      <c r="BQ664" s="4">
        <v>2208.7939999999999</v>
      </c>
      <c r="BR664" s="4">
        <v>0.16761000000000001</v>
      </c>
      <c r="BS664" s="4">
        <v>-5</v>
      </c>
      <c r="BT664" s="4">
        <v>1.0835220000000001</v>
      </c>
      <c r="BU664" s="4">
        <v>4.0959690000000002</v>
      </c>
      <c r="BV664" s="4">
        <v>21.887143999999999</v>
      </c>
    </row>
    <row r="665" spans="1:74" x14ac:dyDescent="0.25">
      <c r="A665" s="4">
        <v>42801</v>
      </c>
      <c r="B665" s="3">
        <v>0.66044951388888895</v>
      </c>
      <c r="C665" s="4">
        <v>9.1</v>
      </c>
      <c r="D665" s="4">
        <v>4.1000000000000003E-3</v>
      </c>
      <c r="E665" s="4">
        <v>41.427405999999998</v>
      </c>
      <c r="F665" s="4">
        <v>449.2</v>
      </c>
      <c r="G665" s="4">
        <v>167.5</v>
      </c>
      <c r="H665" s="4">
        <v>0</v>
      </c>
      <c r="J665" s="4">
        <v>8.7200000000000006</v>
      </c>
      <c r="K665" s="4">
        <v>0.92920000000000003</v>
      </c>
      <c r="L665" s="4">
        <v>8.4558</v>
      </c>
      <c r="M665" s="4">
        <v>3.8E-3</v>
      </c>
      <c r="N665" s="4">
        <v>417.43790000000001</v>
      </c>
      <c r="O665" s="4">
        <v>155.64250000000001</v>
      </c>
      <c r="P665" s="4">
        <v>573.1</v>
      </c>
      <c r="Q665" s="4">
        <v>361.60570000000001</v>
      </c>
      <c r="R665" s="4">
        <v>134.8254</v>
      </c>
      <c r="S665" s="4">
        <v>496.4</v>
      </c>
      <c r="T665" s="4">
        <v>0</v>
      </c>
      <c r="W665" s="4">
        <v>0</v>
      </c>
      <c r="X665" s="4">
        <v>8.0982000000000003</v>
      </c>
      <c r="Y665" s="4">
        <v>11.9</v>
      </c>
      <c r="Z665" s="4">
        <v>807</v>
      </c>
      <c r="AA665" s="4">
        <v>821</v>
      </c>
      <c r="AB665" s="4">
        <v>844</v>
      </c>
      <c r="AC665" s="4">
        <v>34</v>
      </c>
      <c r="AD665" s="4">
        <v>17.809999999999999</v>
      </c>
      <c r="AE665" s="4">
        <v>0.41</v>
      </c>
      <c r="AF665" s="4">
        <v>957</v>
      </c>
      <c r="AG665" s="4">
        <v>9</v>
      </c>
      <c r="AH665" s="4">
        <v>28</v>
      </c>
      <c r="AI665" s="4">
        <v>30</v>
      </c>
      <c r="AJ665" s="4">
        <v>191</v>
      </c>
      <c r="AK665" s="4">
        <v>189</v>
      </c>
      <c r="AL665" s="4">
        <v>3.7</v>
      </c>
      <c r="AM665" s="4">
        <v>195</v>
      </c>
      <c r="AN665" s="4" t="s">
        <v>155</v>
      </c>
      <c r="AO665" s="4">
        <v>2</v>
      </c>
      <c r="AP665" s="4">
        <v>0.8687962962962964</v>
      </c>
      <c r="AQ665" s="4">
        <v>47.164093000000001</v>
      </c>
      <c r="AR665" s="4">
        <v>-88.489603000000002</v>
      </c>
      <c r="AS665" s="4">
        <v>316.3</v>
      </c>
      <c r="AT665" s="4">
        <v>23.6</v>
      </c>
      <c r="AU665" s="4">
        <v>12</v>
      </c>
      <c r="AV665" s="4">
        <v>8</v>
      </c>
      <c r="AW665" s="4" t="s">
        <v>417</v>
      </c>
      <c r="AX665" s="4">
        <v>1.1354</v>
      </c>
      <c r="AY665" s="4">
        <v>1.0646</v>
      </c>
      <c r="AZ665" s="4">
        <v>2.5583999999999998</v>
      </c>
      <c r="BA665" s="4">
        <v>13.836</v>
      </c>
      <c r="BB665" s="4">
        <v>23.13</v>
      </c>
      <c r="BC665" s="4">
        <v>1.67</v>
      </c>
      <c r="BD665" s="4">
        <v>7.6180000000000003</v>
      </c>
      <c r="BE665" s="4">
        <v>3090.4059999999999</v>
      </c>
      <c r="BF665" s="4">
        <v>0.89500000000000002</v>
      </c>
      <c r="BG665" s="4">
        <v>15.977</v>
      </c>
      <c r="BH665" s="4">
        <v>5.9569999999999999</v>
      </c>
      <c r="BI665" s="4">
        <v>21.934000000000001</v>
      </c>
      <c r="BJ665" s="4">
        <v>13.84</v>
      </c>
      <c r="BK665" s="4">
        <v>5.16</v>
      </c>
      <c r="BL665" s="4">
        <v>19</v>
      </c>
      <c r="BM665" s="4">
        <v>0</v>
      </c>
      <c r="BQ665" s="4">
        <v>2152.0349999999999</v>
      </c>
      <c r="BR665" s="4">
        <v>0.179893</v>
      </c>
      <c r="BS665" s="4">
        <v>-5</v>
      </c>
      <c r="BT665" s="4">
        <v>1.0840000000000001</v>
      </c>
      <c r="BU665" s="4">
        <v>4.3961350000000001</v>
      </c>
      <c r="BV665" s="4">
        <v>21.896799999999999</v>
      </c>
    </row>
    <row r="666" spans="1:74" x14ac:dyDescent="0.25">
      <c r="A666" s="4">
        <v>42801</v>
      </c>
      <c r="B666" s="3">
        <v>0.66046108796296299</v>
      </c>
      <c r="C666" s="4">
        <v>9.1</v>
      </c>
      <c r="D666" s="4">
        <v>4.0000000000000001E-3</v>
      </c>
      <c r="E666" s="4">
        <v>40</v>
      </c>
      <c r="F666" s="4">
        <v>438</v>
      </c>
      <c r="G666" s="4">
        <v>170.7</v>
      </c>
      <c r="H666" s="4">
        <v>1.6</v>
      </c>
      <c r="J666" s="4">
        <v>8.25</v>
      </c>
      <c r="K666" s="4">
        <v>0.92920000000000003</v>
      </c>
      <c r="L666" s="4">
        <v>8.4558</v>
      </c>
      <c r="M666" s="4">
        <v>3.7000000000000002E-3</v>
      </c>
      <c r="N666" s="4">
        <v>406.97859999999997</v>
      </c>
      <c r="O666" s="4">
        <v>158.63829999999999</v>
      </c>
      <c r="P666" s="4">
        <v>565.6</v>
      </c>
      <c r="Q666" s="4">
        <v>352.54539999999997</v>
      </c>
      <c r="R666" s="4">
        <v>137.4205</v>
      </c>
      <c r="S666" s="4">
        <v>490</v>
      </c>
      <c r="T666" s="4">
        <v>1.5697000000000001</v>
      </c>
      <c r="W666" s="4">
        <v>0</v>
      </c>
      <c r="X666" s="4">
        <v>7.665</v>
      </c>
      <c r="Y666" s="4">
        <v>11.9</v>
      </c>
      <c r="Z666" s="4">
        <v>807</v>
      </c>
      <c r="AA666" s="4">
        <v>821</v>
      </c>
      <c r="AB666" s="4">
        <v>844</v>
      </c>
      <c r="AC666" s="4">
        <v>34</v>
      </c>
      <c r="AD666" s="4">
        <v>17.809999999999999</v>
      </c>
      <c r="AE666" s="4">
        <v>0.41</v>
      </c>
      <c r="AF666" s="4">
        <v>957</v>
      </c>
      <c r="AG666" s="4">
        <v>9</v>
      </c>
      <c r="AH666" s="4">
        <v>28</v>
      </c>
      <c r="AI666" s="4">
        <v>30</v>
      </c>
      <c r="AJ666" s="4">
        <v>191</v>
      </c>
      <c r="AK666" s="4">
        <v>189.8</v>
      </c>
      <c r="AL666" s="4">
        <v>3.7</v>
      </c>
      <c r="AM666" s="4">
        <v>195.1</v>
      </c>
      <c r="AN666" s="4" t="s">
        <v>155</v>
      </c>
      <c r="AO666" s="4">
        <v>2</v>
      </c>
      <c r="AP666" s="4">
        <v>0.86880787037037033</v>
      </c>
      <c r="AQ666" s="4">
        <v>47.164023</v>
      </c>
      <c r="AR666" s="4">
        <v>-88.489716000000001</v>
      </c>
      <c r="AS666" s="4">
        <v>316.2</v>
      </c>
      <c r="AT666" s="4">
        <v>24.4</v>
      </c>
      <c r="AU666" s="4">
        <v>12</v>
      </c>
      <c r="AV666" s="4">
        <v>8</v>
      </c>
      <c r="AW666" s="4" t="s">
        <v>417</v>
      </c>
      <c r="AX666" s="4">
        <v>1.2</v>
      </c>
      <c r="AY666" s="4">
        <v>1</v>
      </c>
      <c r="AZ666" s="4">
        <v>2.2999999999999998</v>
      </c>
      <c r="BA666" s="4">
        <v>13.836</v>
      </c>
      <c r="BB666" s="4">
        <v>23.13</v>
      </c>
      <c r="BC666" s="4">
        <v>1.67</v>
      </c>
      <c r="BD666" s="4">
        <v>7.6180000000000003</v>
      </c>
      <c r="BE666" s="4">
        <v>3090.3969999999999</v>
      </c>
      <c r="BF666" s="4">
        <v>0.86499999999999999</v>
      </c>
      <c r="BG666" s="4">
        <v>15.576000000000001</v>
      </c>
      <c r="BH666" s="4">
        <v>6.0720000000000001</v>
      </c>
      <c r="BI666" s="4">
        <v>21.648</v>
      </c>
      <c r="BJ666" s="4">
        <v>13.493</v>
      </c>
      <c r="BK666" s="4">
        <v>5.26</v>
      </c>
      <c r="BL666" s="4">
        <v>18.753</v>
      </c>
      <c r="BM666" s="4">
        <v>1.8599999999999998E-2</v>
      </c>
      <c r="BQ666" s="4">
        <v>2036.905</v>
      </c>
      <c r="BR666" s="4">
        <v>0.17843400000000001</v>
      </c>
      <c r="BS666" s="4">
        <v>-5</v>
      </c>
      <c r="BT666" s="4">
        <v>1.0840000000000001</v>
      </c>
      <c r="BU666" s="4">
        <v>4.3604799999999999</v>
      </c>
      <c r="BV666" s="4">
        <v>21.896799999999999</v>
      </c>
    </row>
    <row r="667" spans="1:74" x14ac:dyDescent="0.25">
      <c r="A667" s="4">
        <v>42801</v>
      </c>
      <c r="B667" s="3">
        <v>0.66047266203703703</v>
      </c>
      <c r="C667" s="4">
        <v>9.1609999999999996</v>
      </c>
      <c r="D667" s="4">
        <v>4.0000000000000001E-3</v>
      </c>
      <c r="E667" s="4">
        <v>40</v>
      </c>
      <c r="F667" s="4">
        <v>437.2</v>
      </c>
      <c r="G667" s="4">
        <v>174.8</v>
      </c>
      <c r="H667" s="4">
        <v>-0.5</v>
      </c>
      <c r="J667" s="4">
        <v>8.1</v>
      </c>
      <c r="K667" s="4">
        <v>0.92879999999999996</v>
      </c>
      <c r="L667" s="4">
        <v>8.5084</v>
      </c>
      <c r="M667" s="4">
        <v>3.7000000000000002E-3</v>
      </c>
      <c r="N667" s="4">
        <v>406.01949999999999</v>
      </c>
      <c r="O667" s="4">
        <v>162.309</v>
      </c>
      <c r="P667" s="4">
        <v>568.29999999999995</v>
      </c>
      <c r="Q667" s="4">
        <v>351.71449999999999</v>
      </c>
      <c r="R667" s="4">
        <v>140.6002</v>
      </c>
      <c r="S667" s="4">
        <v>492.3</v>
      </c>
      <c r="T667" s="4">
        <v>0</v>
      </c>
      <c r="W667" s="4">
        <v>0</v>
      </c>
      <c r="X667" s="4">
        <v>7.5231000000000003</v>
      </c>
      <c r="Y667" s="4">
        <v>11.9</v>
      </c>
      <c r="Z667" s="4">
        <v>807</v>
      </c>
      <c r="AA667" s="4">
        <v>822</v>
      </c>
      <c r="AB667" s="4">
        <v>844</v>
      </c>
      <c r="AC667" s="4">
        <v>34</v>
      </c>
      <c r="AD667" s="4">
        <v>17.809999999999999</v>
      </c>
      <c r="AE667" s="4">
        <v>0.41</v>
      </c>
      <c r="AF667" s="4">
        <v>957</v>
      </c>
      <c r="AG667" s="4">
        <v>9</v>
      </c>
      <c r="AH667" s="4">
        <v>28</v>
      </c>
      <c r="AI667" s="4">
        <v>30</v>
      </c>
      <c r="AJ667" s="4">
        <v>191</v>
      </c>
      <c r="AK667" s="4">
        <v>189.2</v>
      </c>
      <c r="AL667" s="4">
        <v>3.8</v>
      </c>
      <c r="AM667" s="4">
        <v>195.4</v>
      </c>
      <c r="AN667" s="4" t="s">
        <v>155</v>
      </c>
      <c r="AO667" s="4">
        <v>2</v>
      </c>
      <c r="AP667" s="4">
        <v>0.86881944444444448</v>
      </c>
      <c r="AQ667" s="4">
        <v>47.163953999999997</v>
      </c>
      <c r="AR667" s="4">
        <v>-88.489830999999995</v>
      </c>
      <c r="AS667" s="4">
        <v>316</v>
      </c>
      <c r="AT667" s="4">
        <v>24.8</v>
      </c>
      <c r="AU667" s="4">
        <v>12</v>
      </c>
      <c r="AV667" s="4">
        <v>8</v>
      </c>
      <c r="AW667" s="4" t="s">
        <v>417</v>
      </c>
      <c r="AX667" s="4">
        <v>1.2707999999999999</v>
      </c>
      <c r="AY667" s="4">
        <v>1.2123999999999999</v>
      </c>
      <c r="AZ667" s="4">
        <v>2.4769999999999999</v>
      </c>
      <c r="BA667" s="4">
        <v>13.836</v>
      </c>
      <c r="BB667" s="4">
        <v>22.98</v>
      </c>
      <c r="BC667" s="4">
        <v>1.66</v>
      </c>
      <c r="BD667" s="4">
        <v>7.6689999999999996</v>
      </c>
      <c r="BE667" s="4">
        <v>3090.373</v>
      </c>
      <c r="BF667" s="4">
        <v>0.85899999999999999</v>
      </c>
      <c r="BG667" s="4">
        <v>15.444000000000001</v>
      </c>
      <c r="BH667" s="4">
        <v>6.1740000000000004</v>
      </c>
      <c r="BI667" s="4">
        <v>21.617000000000001</v>
      </c>
      <c r="BJ667" s="4">
        <v>13.378</v>
      </c>
      <c r="BK667" s="4">
        <v>5.3479999999999999</v>
      </c>
      <c r="BL667" s="4">
        <v>18.725999999999999</v>
      </c>
      <c r="BM667" s="4">
        <v>0</v>
      </c>
      <c r="BQ667" s="4">
        <v>1986.818</v>
      </c>
      <c r="BR667" s="4">
        <v>0.201352</v>
      </c>
      <c r="BS667" s="4">
        <v>-5</v>
      </c>
      <c r="BT667" s="4">
        <v>1.0840000000000001</v>
      </c>
      <c r="BU667" s="4">
        <v>4.9205389999999998</v>
      </c>
      <c r="BV667" s="4">
        <v>21.896799999999999</v>
      </c>
    </row>
    <row r="668" spans="1:74" x14ac:dyDescent="0.25">
      <c r="A668" s="4">
        <v>42801</v>
      </c>
      <c r="B668" s="3">
        <v>0.66048423611111107</v>
      </c>
      <c r="C668" s="4">
        <v>9.3010000000000002</v>
      </c>
      <c r="D668" s="4">
        <v>3.5000000000000001E-3</v>
      </c>
      <c r="E668" s="4">
        <v>35.271059000000001</v>
      </c>
      <c r="F668" s="4">
        <v>434.7</v>
      </c>
      <c r="G668" s="4">
        <v>174.7</v>
      </c>
      <c r="H668" s="4">
        <v>-1.4</v>
      </c>
      <c r="J668" s="4">
        <v>8.1</v>
      </c>
      <c r="K668" s="4">
        <v>0.92779999999999996</v>
      </c>
      <c r="L668" s="4">
        <v>8.6290999999999993</v>
      </c>
      <c r="M668" s="4">
        <v>3.3E-3</v>
      </c>
      <c r="N668" s="4">
        <v>403.29930000000002</v>
      </c>
      <c r="O668" s="4">
        <v>162.12370000000001</v>
      </c>
      <c r="P668" s="4">
        <v>565.4</v>
      </c>
      <c r="Q668" s="4">
        <v>349.35820000000001</v>
      </c>
      <c r="R668" s="4">
        <v>140.43969999999999</v>
      </c>
      <c r="S668" s="4">
        <v>489.8</v>
      </c>
      <c r="T668" s="4">
        <v>0</v>
      </c>
      <c r="W668" s="4">
        <v>0</v>
      </c>
      <c r="X668" s="4">
        <v>7.5149999999999997</v>
      </c>
      <c r="Y668" s="4">
        <v>11.9</v>
      </c>
      <c r="Z668" s="4">
        <v>808</v>
      </c>
      <c r="AA668" s="4">
        <v>822</v>
      </c>
      <c r="AB668" s="4">
        <v>845</v>
      </c>
      <c r="AC668" s="4">
        <v>34</v>
      </c>
      <c r="AD668" s="4">
        <v>17.809999999999999</v>
      </c>
      <c r="AE668" s="4">
        <v>0.41</v>
      </c>
      <c r="AF668" s="4">
        <v>957</v>
      </c>
      <c r="AG668" s="4">
        <v>9</v>
      </c>
      <c r="AH668" s="4">
        <v>28</v>
      </c>
      <c r="AI668" s="4">
        <v>30</v>
      </c>
      <c r="AJ668" s="4">
        <v>191</v>
      </c>
      <c r="AK668" s="4">
        <v>188.2</v>
      </c>
      <c r="AL668" s="4">
        <v>4</v>
      </c>
      <c r="AM668" s="4">
        <v>195.8</v>
      </c>
      <c r="AN668" s="4" t="s">
        <v>155</v>
      </c>
      <c r="AO668" s="4">
        <v>2</v>
      </c>
      <c r="AP668" s="4">
        <v>0.86883101851851852</v>
      </c>
      <c r="AQ668" s="4">
        <v>47.163888999999998</v>
      </c>
      <c r="AR668" s="4">
        <v>-88.489958000000001</v>
      </c>
      <c r="AS668" s="4">
        <v>315.7</v>
      </c>
      <c r="AT668" s="4">
        <v>25.8</v>
      </c>
      <c r="AU668" s="4">
        <v>12</v>
      </c>
      <c r="AV668" s="4">
        <v>8</v>
      </c>
      <c r="AW668" s="4" t="s">
        <v>417</v>
      </c>
      <c r="AX668" s="4">
        <v>1.4354</v>
      </c>
      <c r="AY668" s="4">
        <v>1.7061999999999999</v>
      </c>
      <c r="AZ668" s="4">
        <v>2.9062000000000001</v>
      </c>
      <c r="BA668" s="4">
        <v>13.836</v>
      </c>
      <c r="BB668" s="4">
        <v>22.65</v>
      </c>
      <c r="BC668" s="4">
        <v>1.64</v>
      </c>
      <c r="BD668" s="4">
        <v>7.7839999999999998</v>
      </c>
      <c r="BE668" s="4">
        <v>3090.348</v>
      </c>
      <c r="BF668" s="4">
        <v>0.746</v>
      </c>
      <c r="BG668" s="4">
        <v>15.125</v>
      </c>
      <c r="BH668" s="4">
        <v>6.08</v>
      </c>
      <c r="BI668" s="4">
        <v>21.206</v>
      </c>
      <c r="BJ668" s="4">
        <v>13.102</v>
      </c>
      <c r="BK668" s="4">
        <v>5.2670000000000003</v>
      </c>
      <c r="BL668" s="4">
        <v>18.369</v>
      </c>
      <c r="BM668" s="4">
        <v>0</v>
      </c>
      <c r="BQ668" s="4">
        <v>1956.914</v>
      </c>
      <c r="BR668" s="4">
        <v>0.19911699999999999</v>
      </c>
      <c r="BS668" s="4">
        <v>-5</v>
      </c>
      <c r="BT668" s="4">
        <v>1.08324</v>
      </c>
      <c r="BU668" s="4">
        <v>4.8659189999999999</v>
      </c>
      <c r="BV668" s="4">
        <v>21.881443000000001</v>
      </c>
    </row>
    <row r="669" spans="1:74" x14ac:dyDescent="0.25">
      <c r="A669" s="4">
        <v>42801</v>
      </c>
      <c r="B669" s="3">
        <v>0.66049581018518522</v>
      </c>
      <c r="C669" s="4">
        <v>9.3770000000000007</v>
      </c>
      <c r="D669" s="4">
        <v>3.8999999999999998E-3</v>
      </c>
      <c r="E669" s="4">
        <v>39.435896999999997</v>
      </c>
      <c r="F669" s="4">
        <v>428.8</v>
      </c>
      <c r="G669" s="4">
        <v>182.3</v>
      </c>
      <c r="H669" s="4">
        <v>0.5</v>
      </c>
      <c r="J669" s="4">
        <v>7.9</v>
      </c>
      <c r="K669" s="4">
        <v>0.92720000000000002</v>
      </c>
      <c r="L669" s="4">
        <v>8.6943999999999999</v>
      </c>
      <c r="M669" s="4">
        <v>3.7000000000000002E-3</v>
      </c>
      <c r="N669" s="4">
        <v>397.5951</v>
      </c>
      <c r="O669" s="4">
        <v>169.01300000000001</v>
      </c>
      <c r="P669" s="4">
        <v>566.6</v>
      </c>
      <c r="Q669" s="4">
        <v>344.4169</v>
      </c>
      <c r="R669" s="4">
        <v>146.4075</v>
      </c>
      <c r="S669" s="4">
        <v>490.8</v>
      </c>
      <c r="T669" s="4">
        <v>0.50070000000000003</v>
      </c>
      <c r="W669" s="4">
        <v>0</v>
      </c>
      <c r="X669" s="4">
        <v>7.3247</v>
      </c>
      <c r="Y669" s="4">
        <v>11.9</v>
      </c>
      <c r="Z669" s="4">
        <v>807</v>
      </c>
      <c r="AA669" s="4">
        <v>822</v>
      </c>
      <c r="AB669" s="4">
        <v>845</v>
      </c>
      <c r="AC669" s="4">
        <v>34</v>
      </c>
      <c r="AD669" s="4">
        <v>17.809999999999999</v>
      </c>
      <c r="AE669" s="4">
        <v>0.41</v>
      </c>
      <c r="AF669" s="4">
        <v>957</v>
      </c>
      <c r="AG669" s="4">
        <v>9</v>
      </c>
      <c r="AH669" s="4">
        <v>28</v>
      </c>
      <c r="AI669" s="4">
        <v>30</v>
      </c>
      <c r="AJ669" s="4">
        <v>191</v>
      </c>
      <c r="AK669" s="4">
        <v>188.8</v>
      </c>
      <c r="AL669" s="4">
        <v>3.9</v>
      </c>
      <c r="AM669" s="4">
        <v>196</v>
      </c>
      <c r="AN669" s="4" t="s">
        <v>155</v>
      </c>
      <c r="AO669" s="4">
        <v>2</v>
      </c>
      <c r="AP669" s="4">
        <v>0.86884259259259267</v>
      </c>
      <c r="AQ669" s="4">
        <v>47.163831000000002</v>
      </c>
      <c r="AR669" s="4">
        <v>-88.490098000000003</v>
      </c>
      <c r="AS669" s="4">
        <v>315.39999999999998</v>
      </c>
      <c r="AT669" s="4">
        <v>26.6</v>
      </c>
      <c r="AU669" s="4">
        <v>12</v>
      </c>
      <c r="AV669" s="4">
        <v>8</v>
      </c>
      <c r="AW669" s="4" t="s">
        <v>417</v>
      </c>
      <c r="AX669" s="4">
        <v>1.5</v>
      </c>
      <c r="AY669" s="4">
        <v>2.0062000000000002</v>
      </c>
      <c r="AZ669" s="4">
        <v>3.1707999999999998</v>
      </c>
      <c r="BA669" s="4">
        <v>13.836</v>
      </c>
      <c r="BB669" s="4">
        <v>22.47</v>
      </c>
      <c r="BC669" s="4">
        <v>1.62</v>
      </c>
      <c r="BD669" s="4">
        <v>7.8540000000000001</v>
      </c>
      <c r="BE669" s="4">
        <v>3090.0940000000001</v>
      </c>
      <c r="BF669" s="4">
        <v>0.82699999999999996</v>
      </c>
      <c r="BG669" s="4">
        <v>14.798</v>
      </c>
      <c r="BH669" s="4">
        <v>6.2910000000000004</v>
      </c>
      <c r="BI669" s="4">
        <v>21.088999999999999</v>
      </c>
      <c r="BJ669" s="4">
        <v>12.819000000000001</v>
      </c>
      <c r="BK669" s="4">
        <v>5.4489999999999998</v>
      </c>
      <c r="BL669" s="4">
        <v>18.268000000000001</v>
      </c>
      <c r="BM669" s="4">
        <v>5.7999999999999996E-3</v>
      </c>
      <c r="BQ669" s="4">
        <v>1892.874</v>
      </c>
      <c r="BR669" s="4">
        <v>0.182306</v>
      </c>
      <c r="BS669" s="4">
        <v>-5</v>
      </c>
      <c r="BT669" s="4">
        <v>1.083</v>
      </c>
      <c r="BU669" s="4">
        <v>4.4551100000000003</v>
      </c>
      <c r="BV669" s="4">
        <v>21.8766</v>
      </c>
    </row>
    <row r="670" spans="1:74" x14ac:dyDescent="0.25">
      <c r="A670" s="4">
        <v>42801</v>
      </c>
      <c r="B670" s="3">
        <v>0.66050738425925926</v>
      </c>
      <c r="C670" s="4">
        <v>10.891</v>
      </c>
      <c r="D670" s="4">
        <v>6.0000000000000001E-3</v>
      </c>
      <c r="E670" s="4">
        <v>60</v>
      </c>
      <c r="F670" s="4">
        <v>426.9</v>
      </c>
      <c r="G670" s="4">
        <v>182.3</v>
      </c>
      <c r="H670" s="4">
        <v>-0.3</v>
      </c>
      <c r="J670" s="4">
        <v>7.75</v>
      </c>
      <c r="K670" s="4">
        <v>0.91569999999999996</v>
      </c>
      <c r="L670" s="4">
        <v>9.9726999999999997</v>
      </c>
      <c r="M670" s="4">
        <v>5.4999999999999997E-3</v>
      </c>
      <c r="N670" s="4">
        <v>390.92410000000001</v>
      </c>
      <c r="O670" s="4">
        <v>166.92330000000001</v>
      </c>
      <c r="P670" s="4">
        <v>557.79999999999995</v>
      </c>
      <c r="Q670" s="4">
        <v>338.63810000000001</v>
      </c>
      <c r="R670" s="4">
        <v>144.59739999999999</v>
      </c>
      <c r="S670" s="4">
        <v>483.2</v>
      </c>
      <c r="T670" s="4">
        <v>0</v>
      </c>
      <c r="W670" s="4">
        <v>0</v>
      </c>
      <c r="X670" s="4">
        <v>7.0945999999999998</v>
      </c>
      <c r="Y670" s="4">
        <v>11.8</v>
      </c>
      <c r="Z670" s="4">
        <v>809</v>
      </c>
      <c r="AA670" s="4">
        <v>823</v>
      </c>
      <c r="AB670" s="4">
        <v>846</v>
      </c>
      <c r="AC670" s="4">
        <v>34</v>
      </c>
      <c r="AD670" s="4">
        <v>17.809999999999999</v>
      </c>
      <c r="AE670" s="4">
        <v>0.41</v>
      </c>
      <c r="AF670" s="4">
        <v>957</v>
      </c>
      <c r="AG670" s="4">
        <v>9</v>
      </c>
      <c r="AH670" s="4">
        <v>28</v>
      </c>
      <c r="AI670" s="4">
        <v>30</v>
      </c>
      <c r="AJ670" s="4">
        <v>191</v>
      </c>
      <c r="AK670" s="4">
        <v>188.2</v>
      </c>
      <c r="AL670" s="4">
        <v>3.9</v>
      </c>
      <c r="AM670" s="4">
        <v>196</v>
      </c>
      <c r="AN670" s="4" t="s">
        <v>155</v>
      </c>
      <c r="AO670" s="4">
        <v>2</v>
      </c>
      <c r="AP670" s="4">
        <v>0.86885416666666659</v>
      </c>
      <c r="AQ670" s="4">
        <v>47.163778000000001</v>
      </c>
      <c r="AR670" s="4">
        <v>-88.490243000000007</v>
      </c>
      <c r="AS670" s="4">
        <v>315.3</v>
      </c>
      <c r="AT670" s="4">
        <v>26.7</v>
      </c>
      <c r="AU670" s="4">
        <v>12</v>
      </c>
      <c r="AV670" s="4">
        <v>8</v>
      </c>
      <c r="AW670" s="4" t="s">
        <v>417</v>
      </c>
      <c r="AX670" s="4">
        <v>1.5354000000000001</v>
      </c>
      <c r="AY670" s="4">
        <v>2.4123999999999999</v>
      </c>
      <c r="AZ670" s="4">
        <v>3.4769999999999999</v>
      </c>
      <c r="BA670" s="4">
        <v>13.836</v>
      </c>
      <c r="BB670" s="4">
        <v>19.47</v>
      </c>
      <c r="BC670" s="4">
        <v>1.41</v>
      </c>
      <c r="BD670" s="4">
        <v>9.2119999999999997</v>
      </c>
      <c r="BE670" s="4">
        <v>3087.8870000000002</v>
      </c>
      <c r="BF670" s="4">
        <v>1.083</v>
      </c>
      <c r="BG670" s="4">
        <v>12.676</v>
      </c>
      <c r="BH670" s="4">
        <v>5.4130000000000003</v>
      </c>
      <c r="BI670" s="4">
        <v>18.088000000000001</v>
      </c>
      <c r="BJ670" s="4">
        <v>10.98</v>
      </c>
      <c r="BK670" s="4">
        <v>4.6890000000000001</v>
      </c>
      <c r="BL670" s="4">
        <v>15.669</v>
      </c>
      <c r="BM670" s="4">
        <v>0</v>
      </c>
      <c r="BQ670" s="4">
        <v>1597.259</v>
      </c>
      <c r="BR670" s="4">
        <v>0.19169800000000001</v>
      </c>
      <c r="BS670" s="4">
        <v>-5</v>
      </c>
      <c r="BT670" s="4">
        <v>1.0807169999999999</v>
      </c>
      <c r="BU670" s="4">
        <v>4.6846199999999998</v>
      </c>
      <c r="BV670" s="4">
        <v>21.830483000000001</v>
      </c>
    </row>
    <row r="671" spans="1:74" x14ac:dyDescent="0.25">
      <c r="A671" s="4">
        <v>42801</v>
      </c>
      <c r="B671" s="3">
        <v>0.66051895833333341</v>
      </c>
      <c r="C671" s="4">
        <v>11.183</v>
      </c>
      <c r="D671" s="4">
        <v>6.0000000000000001E-3</v>
      </c>
      <c r="E671" s="4">
        <v>60</v>
      </c>
      <c r="F671" s="4">
        <v>414.1</v>
      </c>
      <c r="G671" s="4">
        <v>176.9</v>
      </c>
      <c r="H671" s="4">
        <v>0.6</v>
      </c>
      <c r="J671" s="4">
        <v>7.02</v>
      </c>
      <c r="K671" s="4">
        <v>0.91339999999999999</v>
      </c>
      <c r="L671" s="4">
        <v>10.214600000000001</v>
      </c>
      <c r="M671" s="4">
        <v>5.4999999999999997E-3</v>
      </c>
      <c r="N671" s="4">
        <v>378.2688</v>
      </c>
      <c r="O671" s="4">
        <v>161.58799999999999</v>
      </c>
      <c r="P671" s="4">
        <v>539.9</v>
      </c>
      <c r="Q671" s="4">
        <v>327.6755</v>
      </c>
      <c r="R671" s="4">
        <v>139.97569999999999</v>
      </c>
      <c r="S671" s="4">
        <v>467.7</v>
      </c>
      <c r="T671" s="4">
        <v>0.5887</v>
      </c>
      <c r="W671" s="4">
        <v>0</v>
      </c>
      <c r="X671" s="4">
        <v>6.4082999999999997</v>
      </c>
      <c r="Y671" s="4">
        <v>11.8</v>
      </c>
      <c r="Z671" s="4">
        <v>810</v>
      </c>
      <c r="AA671" s="4">
        <v>825</v>
      </c>
      <c r="AB671" s="4">
        <v>847</v>
      </c>
      <c r="AC671" s="4">
        <v>34</v>
      </c>
      <c r="AD671" s="4">
        <v>17.809999999999999</v>
      </c>
      <c r="AE671" s="4">
        <v>0.41</v>
      </c>
      <c r="AF671" s="4">
        <v>957</v>
      </c>
      <c r="AG671" s="4">
        <v>9</v>
      </c>
      <c r="AH671" s="4">
        <v>28</v>
      </c>
      <c r="AI671" s="4">
        <v>30</v>
      </c>
      <c r="AJ671" s="4">
        <v>191</v>
      </c>
      <c r="AK671" s="4">
        <v>188</v>
      </c>
      <c r="AL671" s="4">
        <v>3.7</v>
      </c>
      <c r="AM671" s="4">
        <v>196</v>
      </c>
      <c r="AN671" s="4" t="s">
        <v>155</v>
      </c>
      <c r="AO671" s="4">
        <v>2</v>
      </c>
      <c r="AP671" s="4">
        <v>0.86886574074074074</v>
      </c>
      <c r="AQ671" s="4">
        <v>47.163724000000002</v>
      </c>
      <c r="AR671" s="4">
        <v>-88.490382999999994</v>
      </c>
      <c r="AS671" s="4">
        <v>315.39999999999998</v>
      </c>
      <c r="AT671" s="4">
        <v>26.8</v>
      </c>
      <c r="AU671" s="4">
        <v>12</v>
      </c>
      <c r="AV671" s="4">
        <v>8</v>
      </c>
      <c r="AW671" s="4" t="s">
        <v>417</v>
      </c>
      <c r="AX671" s="4">
        <v>1.3880239999999999</v>
      </c>
      <c r="AY671" s="4">
        <v>2.5526949999999999</v>
      </c>
      <c r="AZ671" s="4">
        <v>3.3053889999999999</v>
      </c>
      <c r="BA671" s="4">
        <v>13.836</v>
      </c>
      <c r="BB671" s="4">
        <v>18.98</v>
      </c>
      <c r="BC671" s="4">
        <v>1.37</v>
      </c>
      <c r="BD671" s="4">
        <v>9.4809999999999999</v>
      </c>
      <c r="BE671" s="4">
        <v>3087.62</v>
      </c>
      <c r="BF671" s="4">
        <v>1.054</v>
      </c>
      <c r="BG671" s="4">
        <v>11.974</v>
      </c>
      <c r="BH671" s="4">
        <v>5.1150000000000002</v>
      </c>
      <c r="BI671" s="4">
        <v>17.088999999999999</v>
      </c>
      <c r="BJ671" s="4">
        <v>10.372</v>
      </c>
      <c r="BK671" s="4">
        <v>4.431</v>
      </c>
      <c r="BL671" s="4">
        <v>14.803000000000001</v>
      </c>
      <c r="BM671" s="4">
        <v>5.7999999999999996E-3</v>
      </c>
      <c r="BQ671" s="4">
        <v>1408.461</v>
      </c>
      <c r="BR671" s="4">
        <v>0.23937700000000001</v>
      </c>
      <c r="BS671" s="4">
        <v>-5</v>
      </c>
      <c r="BT671" s="4">
        <v>1.0815220000000001</v>
      </c>
      <c r="BU671" s="4">
        <v>5.8497760000000003</v>
      </c>
      <c r="BV671" s="4">
        <v>21.846744000000001</v>
      </c>
    </row>
    <row r="672" spans="1:74" x14ac:dyDescent="0.25">
      <c r="A672" s="4">
        <v>42801</v>
      </c>
      <c r="B672" s="3">
        <v>0.66053053240740744</v>
      </c>
      <c r="C672" s="4">
        <v>11.026</v>
      </c>
      <c r="D672" s="4">
        <v>3.5000000000000001E-3</v>
      </c>
      <c r="E672" s="4">
        <v>35.299999999999997</v>
      </c>
      <c r="F672" s="4">
        <v>393.8</v>
      </c>
      <c r="G672" s="4">
        <v>165.7</v>
      </c>
      <c r="H672" s="4">
        <v>0.8</v>
      </c>
      <c r="J672" s="4">
        <v>5.4</v>
      </c>
      <c r="K672" s="4">
        <v>0.91449999999999998</v>
      </c>
      <c r="L672" s="4">
        <v>10.083299999999999</v>
      </c>
      <c r="M672" s="4">
        <v>3.2000000000000002E-3</v>
      </c>
      <c r="N672" s="4">
        <v>360.1223</v>
      </c>
      <c r="O672" s="4">
        <v>151.56440000000001</v>
      </c>
      <c r="P672" s="4">
        <v>511.7</v>
      </c>
      <c r="Q672" s="4">
        <v>312.24849999999998</v>
      </c>
      <c r="R672" s="4">
        <v>131.41579999999999</v>
      </c>
      <c r="S672" s="4">
        <v>443.7</v>
      </c>
      <c r="T672" s="4">
        <v>0.78059999999999996</v>
      </c>
      <c r="W672" s="4">
        <v>0</v>
      </c>
      <c r="X672" s="4">
        <v>4.9351000000000003</v>
      </c>
      <c r="Y672" s="4">
        <v>11.8</v>
      </c>
      <c r="Z672" s="4">
        <v>809</v>
      </c>
      <c r="AA672" s="4">
        <v>825</v>
      </c>
      <c r="AB672" s="4">
        <v>846</v>
      </c>
      <c r="AC672" s="4">
        <v>34.799999999999997</v>
      </c>
      <c r="AD672" s="4">
        <v>18.21</v>
      </c>
      <c r="AE672" s="4">
        <v>0.42</v>
      </c>
      <c r="AF672" s="4">
        <v>957</v>
      </c>
      <c r="AG672" s="4">
        <v>9</v>
      </c>
      <c r="AH672" s="4">
        <v>28</v>
      </c>
      <c r="AI672" s="4">
        <v>30</v>
      </c>
      <c r="AJ672" s="4">
        <v>191</v>
      </c>
      <c r="AK672" s="4">
        <v>188.8</v>
      </c>
      <c r="AL672" s="4">
        <v>3.8</v>
      </c>
      <c r="AM672" s="4">
        <v>196</v>
      </c>
      <c r="AN672" s="4" t="s">
        <v>155</v>
      </c>
      <c r="AO672" s="4">
        <v>2</v>
      </c>
      <c r="AP672" s="4">
        <v>0.86887731481481489</v>
      </c>
      <c r="AQ672" s="4">
        <v>47.163671000000001</v>
      </c>
      <c r="AR672" s="4">
        <v>-88.490521999999999</v>
      </c>
      <c r="AS672" s="4">
        <v>315.39999999999998</v>
      </c>
      <c r="AT672" s="4">
        <v>26.7</v>
      </c>
      <c r="AU672" s="4">
        <v>12</v>
      </c>
      <c r="AV672" s="4">
        <v>8</v>
      </c>
      <c r="AW672" s="4" t="s">
        <v>417</v>
      </c>
      <c r="AX672" s="4">
        <v>1</v>
      </c>
      <c r="AY672" s="4">
        <v>2.1</v>
      </c>
      <c r="AZ672" s="4">
        <v>2.4</v>
      </c>
      <c r="BA672" s="4">
        <v>13.836</v>
      </c>
      <c r="BB672" s="4">
        <v>19.239999999999998</v>
      </c>
      <c r="BC672" s="4">
        <v>1.39</v>
      </c>
      <c r="BD672" s="4">
        <v>9.3460000000000001</v>
      </c>
      <c r="BE672" s="4">
        <v>3088.4409999999998</v>
      </c>
      <c r="BF672" s="4">
        <v>0.629</v>
      </c>
      <c r="BG672" s="4">
        <v>11.551</v>
      </c>
      <c r="BH672" s="4">
        <v>4.8620000000000001</v>
      </c>
      <c r="BI672" s="4">
        <v>16.413</v>
      </c>
      <c r="BJ672" s="4">
        <v>10.016</v>
      </c>
      <c r="BK672" s="4">
        <v>4.2149999999999999</v>
      </c>
      <c r="BL672" s="4">
        <v>14.231</v>
      </c>
      <c r="BM672" s="4">
        <v>7.7999999999999996E-3</v>
      </c>
      <c r="BQ672" s="4">
        <v>1099.08</v>
      </c>
      <c r="BR672" s="4">
        <v>0.23397499999999999</v>
      </c>
      <c r="BS672" s="4">
        <v>-5</v>
      </c>
      <c r="BT672" s="4">
        <v>1.0820000000000001</v>
      </c>
      <c r="BU672" s="4">
        <v>5.7177639999999998</v>
      </c>
      <c r="BV672" s="4">
        <v>21.856400000000001</v>
      </c>
    </row>
    <row r="673" spans="1:74" x14ac:dyDescent="0.25">
      <c r="A673" s="4">
        <v>42801</v>
      </c>
      <c r="B673" s="3">
        <v>0.66054210648148148</v>
      </c>
      <c r="C673" s="4">
        <v>10.619</v>
      </c>
      <c r="D673" s="4">
        <v>3.5999999999999999E-3</v>
      </c>
      <c r="E673" s="4">
        <v>36.432653000000002</v>
      </c>
      <c r="F673" s="4">
        <v>390.3</v>
      </c>
      <c r="G673" s="4">
        <v>161.69999999999999</v>
      </c>
      <c r="H673" s="4">
        <v>-0.8</v>
      </c>
      <c r="J673" s="4">
        <v>5.0999999999999996</v>
      </c>
      <c r="K673" s="4">
        <v>0.91759999999999997</v>
      </c>
      <c r="L673" s="4">
        <v>9.7443000000000008</v>
      </c>
      <c r="M673" s="4">
        <v>3.3E-3</v>
      </c>
      <c r="N673" s="4">
        <v>358.09890000000001</v>
      </c>
      <c r="O673" s="4">
        <v>148.416</v>
      </c>
      <c r="P673" s="4">
        <v>506.5</v>
      </c>
      <c r="Q673" s="4">
        <v>310.58550000000002</v>
      </c>
      <c r="R673" s="4">
        <v>128.72380000000001</v>
      </c>
      <c r="S673" s="4">
        <v>439.3</v>
      </c>
      <c r="T673" s="4">
        <v>0</v>
      </c>
      <c r="W673" s="4">
        <v>0</v>
      </c>
      <c r="X673" s="4">
        <v>4.6798000000000002</v>
      </c>
      <c r="Y673" s="4">
        <v>11.8</v>
      </c>
      <c r="Z673" s="4">
        <v>810</v>
      </c>
      <c r="AA673" s="4">
        <v>826</v>
      </c>
      <c r="AB673" s="4">
        <v>847</v>
      </c>
      <c r="AC673" s="4">
        <v>35</v>
      </c>
      <c r="AD673" s="4">
        <v>18.34</v>
      </c>
      <c r="AE673" s="4">
        <v>0.42</v>
      </c>
      <c r="AF673" s="4">
        <v>957</v>
      </c>
      <c r="AG673" s="4">
        <v>9</v>
      </c>
      <c r="AH673" s="4">
        <v>28</v>
      </c>
      <c r="AI673" s="4">
        <v>30</v>
      </c>
      <c r="AJ673" s="4">
        <v>191</v>
      </c>
      <c r="AK673" s="4">
        <v>189.8</v>
      </c>
      <c r="AL673" s="4">
        <v>3.9</v>
      </c>
      <c r="AM673" s="4">
        <v>196</v>
      </c>
      <c r="AN673" s="4" t="s">
        <v>155</v>
      </c>
      <c r="AO673" s="4">
        <v>2</v>
      </c>
      <c r="AP673" s="4">
        <v>0.86888888888888882</v>
      </c>
      <c r="AQ673" s="4">
        <v>47.163628000000003</v>
      </c>
      <c r="AR673" s="4">
        <v>-88.490671000000006</v>
      </c>
      <c r="AS673" s="4">
        <v>315.3</v>
      </c>
      <c r="AT673" s="4">
        <v>26.9</v>
      </c>
      <c r="AU673" s="4">
        <v>12</v>
      </c>
      <c r="AV673" s="4">
        <v>8</v>
      </c>
      <c r="AW673" s="4" t="s">
        <v>417</v>
      </c>
      <c r="AX673" s="4">
        <v>1</v>
      </c>
      <c r="AY673" s="4">
        <v>2.1</v>
      </c>
      <c r="AZ673" s="4">
        <v>2.4</v>
      </c>
      <c r="BA673" s="4">
        <v>13.836</v>
      </c>
      <c r="BB673" s="4">
        <v>19.95</v>
      </c>
      <c r="BC673" s="4">
        <v>1.44</v>
      </c>
      <c r="BD673" s="4">
        <v>8.98</v>
      </c>
      <c r="BE673" s="4">
        <v>3088.82</v>
      </c>
      <c r="BF673" s="4">
        <v>0.67400000000000004</v>
      </c>
      <c r="BG673" s="4">
        <v>11.887</v>
      </c>
      <c r="BH673" s="4">
        <v>4.9269999999999996</v>
      </c>
      <c r="BI673" s="4">
        <v>16.814</v>
      </c>
      <c r="BJ673" s="4">
        <v>10.31</v>
      </c>
      <c r="BK673" s="4">
        <v>4.2729999999999997</v>
      </c>
      <c r="BL673" s="4">
        <v>14.583</v>
      </c>
      <c r="BM673" s="4">
        <v>0</v>
      </c>
      <c r="BQ673" s="4">
        <v>1078.6030000000001</v>
      </c>
      <c r="BR673" s="4">
        <v>0.24093700000000001</v>
      </c>
      <c r="BS673" s="4">
        <v>-5</v>
      </c>
      <c r="BT673" s="4">
        <v>1.080478</v>
      </c>
      <c r="BU673" s="4">
        <v>5.8878979999999999</v>
      </c>
      <c r="BV673" s="4">
        <v>21.825655999999999</v>
      </c>
    </row>
    <row r="674" spans="1:74" x14ac:dyDescent="0.25">
      <c r="A674" s="4">
        <v>42801</v>
      </c>
      <c r="B674" s="3">
        <v>0.66055368055555552</v>
      </c>
      <c r="C674" s="4">
        <v>10.157999999999999</v>
      </c>
      <c r="D674" s="4">
        <v>4.8999999999999998E-3</v>
      </c>
      <c r="E674" s="4">
        <v>49.383333</v>
      </c>
      <c r="F674" s="4">
        <v>391.5</v>
      </c>
      <c r="G674" s="4">
        <v>168.5</v>
      </c>
      <c r="H674" s="4">
        <v>2.5</v>
      </c>
      <c r="J674" s="4">
        <v>5.44</v>
      </c>
      <c r="K674" s="4">
        <v>0.92110000000000003</v>
      </c>
      <c r="L674" s="4">
        <v>9.3559000000000001</v>
      </c>
      <c r="M674" s="4">
        <v>4.4999999999999997E-3</v>
      </c>
      <c r="N674" s="4">
        <v>360.57</v>
      </c>
      <c r="O674" s="4">
        <v>155.2269</v>
      </c>
      <c r="P674" s="4">
        <v>515.79999999999995</v>
      </c>
      <c r="Q674" s="4">
        <v>312.72879999999998</v>
      </c>
      <c r="R674" s="4">
        <v>134.631</v>
      </c>
      <c r="S674" s="4">
        <v>447.4</v>
      </c>
      <c r="T674" s="4">
        <v>2.4981</v>
      </c>
      <c r="W674" s="4">
        <v>0</v>
      </c>
      <c r="X674" s="4">
        <v>5.0068999999999999</v>
      </c>
      <c r="Y674" s="4">
        <v>11.9</v>
      </c>
      <c r="Z674" s="4">
        <v>809</v>
      </c>
      <c r="AA674" s="4">
        <v>824</v>
      </c>
      <c r="AB674" s="4">
        <v>845</v>
      </c>
      <c r="AC674" s="4">
        <v>35</v>
      </c>
      <c r="AD674" s="4">
        <v>18.34</v>
      </c>
      <c r="AE674" s="4">
        <v>0.42</v>
      </c>
      <c r="AF674" s="4">
        <v>957</v>
      </c>
      <c r="AG674" s="4">
        <v>9</v>
      </c>
      <c r="AH674" s="4">
        <v>28</v>
      </c>
      <c r="AI674" s="4">
        <v>30</v>
      </c>
      <c r="AJ674" s="4">
        <v>191</v>
      </c>
      <c r="AK674" s="4">
        <v>189.2</v>
      </c>
      <c r="AL674" s="4">
        <v>3.8</v>
      </c>
      <c r="AM674" s="4">
        <v>196</v>
      </c>
      <c r="AN674" s="4" t="s">
        <v>155</v>
      </c>
      <c r="AO674" s="4">
        <v>2</v>
      </c>
      <c r="AP674" s="4">
        <v>0.86890046296296297</v>
      </c>
      <c r="AQ674" s="4">
        <v>47.163597000000003</v>
      </c>
      <c r="AR674" s="4">
        <v>-88.490832999999995</v>
      </c>
      <c r="AS674" s="4">
        <v>315.39999999999998</v>
      </c>
      <c r="AT674" s="4">
        <v>27.7</v>
      </c>
      <c r="AU674" s="4">
        <v>12</v>
      </c>
      <c r="AV674" s="4">
        <v>8</v>
      </c>
      <c r="AW674" s="4" t="s">
        <v>417</v>
      </c>
      <c r="AX674" s="4">
        <v>1.0708</v>
      </c>
      <c r="AY674" s="4">
        <v>2.2061999999999999</v>
      </c>
      <c r="AZ674" s="4">
        <v>2.5062000000000002</v>
      </c>
      <c r="BA674" s="4">
        <v>13.836</v>
      </c>
      <c r="BB674" s="4">
        <v>20.81</v>
      </c>
      <c r="BC674" s="4">
        <v>1.5</v>
      </c>
      <c r="BD674" s="4">
        <v>8.5709999999999997</v>
      </c>
      <c r="BE674" s="4">
        <v>3088.82</v>
      </c>
      <c r="BF674" s="4">
        <v>0.95599999999999996</v>
      </c>
      <c r="BG674" s="4">
        <v>12.465999999999999</v>
      </c>
      <c r="BH674" s="4">
        <v>5.367</v>
      </c>
      <c r="BI674" s="4">
        <v>17.832999999999998</v>
      </c>
      <c r="BJ674" s="4">
        <v>10.811999999999999</v>
      </c>
      <c r="BK674" s="4">
        <v>4.6550000000000002</v>
      </c>
      <c r="BL674" s="4">
        <v>15.467000000000001</v>
      </c>
      <c r="BM674" s="4">
        <v>2.6800000000000001E-2</v>
      </c>
      <c r="BQ674" s="4">
        <v>1201.923</v>
      </c>
      <c r="BR674" s="4">
        <v>0.22597500000000001</v>
      </c>
      <c r="BS674" s="4">
        <v>-5</v>
      </c>
      <c r="BT674" s="4">
        <v>1.0822830000000001</v>
      </c>
      <c r="BU674" s="4">
        <v>5.5222639999999998</v>
      </c>
      <c r="BV674" s="4">
        <v>21.862117000000001</v>
      </c>
    </row>
    <row r="675" spans="1:74" x14ac:dyDescent="0.25">
      <c r="A675" s="4">
        <v>42801</v>
      </c>
      <c r="B675" s="3">
        <v>0.66056525462962956</v>
      </c>
      <c r="C675" s="4">
        <v>10.372999999999999</v>
      </c>
      <c r="D675" s="4">
        <v>5.4000000000000003E-3</v>
      </c>
      <c r="E675" s="4">
        <v>53.664921</v>
      </c>
      <c r="F675" s="4">
        <v>397.5</v>
      </c>
      <c r="G675" s="4">
        <v>186.7</v>
      </c>
      <c r="H675" s="4">
        <v>0</v>
      </c>
      <c r="J675" s="4">
        <v>6.17</v>
      </c>
      <c r="K675" s="4">
        <v>0.9194</v>
      </c>
      <c r="L675" s="4">
        <v>9.5367999999999995</v>
      </c>
      <c r="M675" s="4">
        <v>4.8999999999999998E-3</v>
      </c>
      <c r="N675" s="4">
        <v>365.49669999999998</v>
      </c>
      <c r="O675" s="4">
        <v>171.6951</v>
      </c>
      <c r="P675" s="4">
        <v>537.20000000000005</v>
      </c>
      <c r="Q675" s="4">
        <v>317.00170000000003</v>
      </c>
      <c r="R675" s="4">
        <v>148.91419999999999</v>
      </c>
      <c r="S675" s="4">
        <v>465.9</v>
      </c>
      <c r="T675" s="4">
        <v>0</v>
      </c>
      <c r="W675" s="4">
        <v>0</v>
      </c>
      <c r="X675" s="4">
        <v>5.6767000000000003</v>
      </c>
      <c r="Y675" s="4">
        <v>11.8</v>
      </c>
      <c r="Z675" s="4">
        <v>810</v>
      </c>
      <c r="AA675" s="4">
        <v>824</v>
      </c>
      <c r="AB675" s="4">
        <v>847</v>
      </c>
      <c r="AC675" s="4">
        <v>35</v>
      </c>
      <c r="AD675" s="4">
        <v>18.34</v>
      </c>
      <c r="AE675" s="4">
        <v>0.42</v>
      </c>
      <c r="AF675" s="4">
        <v>957</v>
      </c>
      <c r="AG675" s="4">
        <v>9</v>
      </c>
      <c r="AH675" s="4">
        <v>28</v>
      </c>
      <c r="AI675" s="4">
        <v>30</v>
      </c>
      <c r="AJ675" s="4">
        <v>190.2</v>
      </c>
      <c r="AK675" s="4">
        <v>188.2</v>
      </c>
      <c r="AL675" s="4">
        <v>3.8</v>
      </c>
      <c r="AM675" s="4">
        <v>195.7</v>
      </c>
      <c r="AN675" s="4" t="s">
        <v>155</v>
      </c>
      <c r="AO675" s="4">
        <v>2</v>
      </c>
      <c r="AP675" s="4">
        <v>0.86891203703703701</v>
      </c>
      <c r="AQ675" s="4">
        <v>47.163570999999997</v>
      </c>
      <c r="AR675" s="4">
        <v>-88.491006999999996</v>
      </c>
      <c r="AS675" s="4">
        <v>315.39999999999998</v>
      </c>
      <c r="AT675" s="4">
        <v>28.6</v>
      </c>
      <c r="AU675" s="4">
        <v>12</v>
      </c>
      <c r="AV675" s="4">
        <v>8</v>
      </c>
      <c r="AW675" s="4" t="s">
        <v>417</v>
      </c>
      <c r="AX675" s="4">
        <v>1.2707999999999999</v>
      </c>
      <c r="AY675" s="4">
        <v>2.4708000000000001</v>
      </c>
      <c r="AZ675" s="4">
        <v>2.8062</v>
      </c>
      <c r="BA675" s="4">
        <v>13.836</v>
      </c>
      <c r="BB675" s="4">
        <v>20.399999999999999</v>
      </c>
      <c r="BC675" s="4">
        <v>1.47</v>
      </c>
      <c r="BD675" s="4">
        <v>8.7650000000000006</v>
      </c>
      <c r="BE675" s="4">
        <v>3088.5549999999998</v>
      </c>
      <c r="BF675" s="4">
        <v>1.0169999999999999</v>
      </c>
      <c r="BG675" s="4">
        <v>12.396000000000001</v>
      </c>
      <c r="BH675" s="4">
        <v>5.8230000000000004</v>
      </c>
      <c r="BI675" s="4">
        <v>18.219000000000001</v>
      </c>
      <c r="BJ675" s="4">
        <v>10.750999999999999</v>
      </c>
      <c r="BK675" s="4">
        <v>5.05</v>
      </c>
      <c r="BL675" s="4">
        <v>15.801</v>
      </c>
      <c r="BM675" s="4">
        <v>0</v>
      </c>
      <c r="BQ675" s="4">
        <v>1336.751</v>
      </c>
      <c r="BR675" s="4">
        <v>0.21771699999999999</v>
      </c>
      <c r="BS675" s="4">
        <v>-5</v>
      </c>
      <c r="BT675" s="4">
        <v>1.0814779999999999</v>
      </c>
      <c r="BU675" s="4">
        <v>5.3204589999999996</v>
      </c>
      <c r="BV675" s="4">
        <v>21.845856000000001</v>
      </c>
    </row>
    <row r="676" spans="1:74" x14ac:dyDescent="0.25">
      <c r="A676" s="4">
        <v>42801</v>
      </c>
      <c r="B676" s="3">
        <v>0.66057682870370371</v>
      </c>
      <c r="C676" s="4">
        <v>10.683</v>
      </c>
      <c r="D676" s="4">
        <v>3.8E-3</v>
      </c>
      <c r="E676" s="4">
        <v>38.268155999999998</v>
      </c>
      <c r="F676" s="4">
        <v>400.1</v>
      </c>
      <c r="G676" s="4">
        <v>186.8</v>
      </c>
      <c r="H676" s="4">
        <v>0.8</v>
      </c>
      <c r="J676" s="4">
        <v>6.4</v>
      </c>
      <c r="K676" s="4">
        <v>0.91710000000000003</v>
      </c>
      <c r="L676" s="4">
        <v>9.7975999999999992</v>
      </c>
      <c r="M676" s="4">
        <v>3.5000000000000001E-3</v>
      </c>
      <c r="N676" s="4">
        <v>366.90019999999998</v>
      </c>
      <c r="O676" s="4">
        <v>171.3108</v>
      </c>
      <c r="P676" s="4">
        <v>538.20000000000005</v>
      </c>
      <c r="Q676" s="4">
        <v>318.21910000000003</v>
      </c>
      <c r="R676" s="4">
        <v>148.58090000000001</v>
      </c>
      <c r="S676" s="4">
        <v>466.8</v>
      </c>
      <c r="T676" s="4">
        <v>0.83760000000000001</v>
      </c>
      <c r="W676" s="4">
        <v>0</v>
      </c>
      <c r="X676" s="4">
        <v>5.8693</v>
      </c>
      <c r="Y676" s="4">
        <v>11.8</v>
      </c>
      <c r="Z676" s="4">
        <v>810</v>
      </c>
      <c r="AA676" s="4">
        <v>824</v>
      </c>
      <c r="AB676" s="4">
        <v>847</v>
      </c>
      <c r="AC676" s="4">
        <v>35</v>
      </c>
      <c r="AD676" s="4">
        <v>18.34</v>
      </c>
      <c r="AE676" s="4">
        <v>0.42</v>
      </c>
      <c r="AF676" s="4">
        <v>957</v>
      </c>
      <c r="AG676" s="4">
        <v>9</v>
      </c>
      <c r="AH676" s="4">
        <v>28</v>
      </c>
      <c r="AI676" s="4">
        <v>30</v>
      </c>
      <c r="AJ676" s="4">
        <v>190</v>
      </c>
      <c r="AK676" s="4">
        <v>188</v>
      </c>
      <c r="AL676" s="4">
        <v>3.8</v>
      </c>
      <c r="AM676" s="4">
        <v>195.3</v>
      </c>
      <c r="AN676" s="4" t="s">
        <v>155</v>
      </c>
      <c r="AO676" s="4">
        <v>2</v>
      </c>
      <c r="AP676" s="4">
        <v>0.86892361111111116</v>
      </c>
      <c r="AQ676" s="4">
        <v>47.163539999999998</v>
      </c>
      <c r="AR676" s="4">
        <v>-88.49118</v>
      </c>
      <c r="AS676" s="4">
        <v>315.2</v>
      </c>
      <c r="AT676" s="4">
        <v>29.3</v>
      </c>
      <c r="AU676" s="4">
        <v>12</v>
      </c>
      <c r="AV676" s="4">
        <v>8</v>
      </c>
      <c r="AW676" s="4" t="s">
        <v>417</v>
      </c>
      <c r="AX676" s="4">
        <v>1.4</v>
      </c>
      <c r="AY676" s="4">
        <v>2.5646</v>
      </c>
      <c r="AZ676" s="4">
        <v>2.9645999999999999</v>
      </c>
      <c r="BA676" s="4">
        <v>13.836</v>
      </c>
      <c r="BB676" s="4">
        <v>19.829999999999998</v>
      </c>
      <c r="BC676" s="4">
        <v>1.43</v>
      </c>
      <c r="BD676" s="4">
        <v>9.0419999999999998</v>
      </c>
      <c r="BE676" s="4">
        <v>3088.6779999999999</v>
      </c>
      <c r="BF676" s="4">
        <v>0.70399999999999996</v>
      </c>
      <c r="BG676" s="4">
        <v>12.113</v>
      </c>
      <c r="BH676" s="4">
        <v>5.6559999999999997</v>
      </c>
      <c r="BI676" s="4">
        <v>17.768000000000001</v>
      </c>
      <c r="BJ676" s="4">
        <v>10.506</v>
      </c>
      <c r="BK676" s="4">
        <v>4.9050000000000002</v>
      </c>
      <c r="BL676" s="4">
        <v>15.411</v>
      </c>
      <c r="BM676" s="4">
        <v>8.6E-3</v>
      </c>
      <c r="BQ676" s="4">
        <v>1345.3679999999999</v>
      </c>
      <c r="BR676" s="4">
        <v>0.22841500000000001</v>
      </c>
      <c r="BS676" s="4">
        <v>-5</v>
      </c>
      <c r="BT676" s="4">
        <v>1.081761</v>
      </c>
      <c r="BU676" s="4">
        <v>5.5818909999999997</v>
      </c>
      <c r="BV676" s="4">
        <v>21.851572000000001</v>
      </c>
    </row>
    <row r="677" spans="1:74" x14ac:dyDescent="0.25">
      <c r="A677" s="4">
        <v>42801</v>
      </c>
      <c r="B677" s="3">
        <v>0.66058840277777775</v>
      </c>
      <c r="C677" s="4">
        <v>10.724</v>
      </c>
      <c r="D677" s="4">
        <v>3.0000000000000001E-3</v>
      </c>
      <c r="E677" s="4">
        <v>30.287310000000002</v>
      </c>
      <c r="F677" s="4">
        <v>402.6</v>
      </c>
      <c r="G677" s="4">
        <v>186.6</v>
      </c>
      <c r="H677" s="4">
        <v>1.5</v>
      </c>
      <c r="J677" s="4">
        <v>6.12</v>
      </c>
      <c r="K677" s="4">
        <v>0.91669999999999996</v>
      </c>
      <c r="L677" s="4">
        <v>9.8314000000000004</v>
      </c>
      <c r="M677" s="4">
        <v>2.8E-3</v>
      </c>
      <c r="N677" s="4">
        <v>369.08229999999998</v>
      </c>
      <c r="O677" s="4">
        <v>171.02459999999999</v>
      </c>
      <c r="P677" s="4">
        <v>540.1</v>
      </c>
      <c r="Q677" s="4">
        <v>320.11160000000001</v>
      </c>
      <c r="R677" s="4">
        <v>148.33269999999999</v>
      </c>
      <c r="S677" s="4">
        <v>468.4</v>
      </c>
      <c r="T677" s="4">
        <v>1.5466</v>
      </c>
      <c r="W677" s="4">
        <v>0</v>
      </c>
      <c r="X677" s="4">
        <v>5.6083999999999996</v>
      </c>
      <c r="Y677" s="4">
        <v>11.9</v>
      </c>
      <c r="Z677" s="4">
        <v>809</v>
      </c>
      <c r="AA677" s="4">
        <v>824</v>
      </c>
      <c r="AB677" s="4">
        <v>847</v>
      </c>
      <c r="AC677" s="4">
        <v>35</v>
      </c>
      <c r="AD677" s="4">
        <v>18.34</v>
      </c>
      <c r="AE677" s="4">
        <v>0.42</v>
      </c>
      <c r="AF677" s="4">
        <v>957</v>
      </c>
      <c r="AG677" s="4">
        <v>9</v>
      </c>
      <c r="AH677" s="4">
        <v>28</v>
      </c>
      <c r="AI677" s="4">
        <v>30</v>
      </c>
      <c r="AJ677" s="4">
        <v>190.8</v>
      </c>
      <c r="AK677" s="4">
        <v>188.8</v>
      </c>
      <c r="AL677" s="4">
        <v>3.7</v>
      </c>
      <c r="AM677" s="4">
        <v>195</v>
      </c>
      <c r="AN677" s="4" t="s">
        <v>155</v>
      </c>
      <c r="AO677" s="4">
        <v>2</v>
      </c>
      <c r="AP677" s="4">
        <v>0.86893518518518509</v>
      </c>
      <c r="AQ677" s="4">
        <v>47.163494999999998</v>
      </c>
      <c r="AR677" s="4">
        <v>-88.491345999999993</v>
      </c>
      <c r="AS677" s="4">
        <v>315.2</v>
      </c>
      <c r="AT677" s="4">
        <v>29.7</v>
      </c>
      <c r="AU677" s="4">
        <v>12</v>
      </c>
      <c r="AV677" s="4">
        <v>8</v>
      </c>
      <c r="AW677" s="4" t="s">
        <v>417</v>
      </c>
      <c r="AX677" s="4">
        <v>1.4</v>
      </c>
      <c r="AY677" s="4">
        <v>2.5708000000000002</v>
      </c>
      <c r="AZ677" s="4">
        <v>2.9354</v>
      </c>
      <c r="BA677" s="4">
        <v>13.836</v>
      </c>
      <c r="BB677" s="4">
        <v>19.760000000000002</v>
      </c>
      <c r="BC677" s="4">
        <v>1.43</v>
      </c>
      <c r="BD677" s="4">
        <v>9.0809999999999995</v>
      </c>
      <c r="BE677" s="4">
        <v>3088.8470000000002</v>
      </c>
      <c r="BF677" s="4">
        <v>0.55500000000000005</v>
      </c>
      <c r="BG677" s="4">
        <v>12.143000000000001</v>
      </c>
      <c r="BH677" s="4">
        <v>5.6269999999999998</v>
      </c>
      <c r="BI677" s="4">
        <v>17.77</v>
      </c>
      <c r="BJ677" s="4">
        <v>10.532</v>
      </c>
      <c r="BK677" s="4">
        <v>4.88</v>
      </c>
      <c r="BL677" s="4">
        <v>15.413</v>
      </c>
      <c r="BM677" s="4">
        <v>1.5800000000000002E-2</v>
      </c>
      <c r="BQ677" s="4">
        <v>1281.204</v>
      </c>
      <c r="BR677" s="4">
        <v>0.25026399999999999</v>
      </c>
      <c r="BS677" s="4">
        <v>-5</v>
      </c>
      <c r="BT677" s="4">
        <v>1.0827610000000001</v>
      </c>
      <c r="BU677" s="4">
        <v>6.1158260000000002</v>
      </c>
      <c r="BV677" s="4">
        <v>21.871772</v>
      </c>
    </row>
    <row r="678" spans="1:74" x14ac:dyDescent="0.25">
      <c r="A678" s="4">
        <v>42801</v>
      </c>
      <c r="B678" s="3">
        <v>0.6605999768518519</v>
      </c>
      <c r="C678" s="4">
        <v>10.72</v>
      </c>
      <c r="D678" s="4">
        <v>3.0000000000000001E-3</v>
      </c>
      <c r="E678" s="4">
        <v>30</v>
      </c>
      <c r="F678" s="4">
        <v>402.5</v>
      </c>
      <c r="G678" s="4">
        <v>174.2</v>
      </c>
      <c r="H678" s="4">
        <v>-0.7</v>
      </c>
      <c r="J678" s="4">
        <v>5.9</v>
      </c>
      <c r="K678" s="4">
        <v>0.91669999999999996</v>
      </c>
      <c r="L678" s="4">
        <v>9.8272999999999993</v>
      </c>
      <c r="M678" s="4">
        <v>2.8E-3</v>
      </c>
      <c r="N678" s="4">
        <v>368.98660000000001</v>
      </c>
      <c r="O678" s="4">
        <v>159.65520000000001</v>
      </c>
      <c r="P678" s="4">
        <v>528.6</v>
      </c>
      <c r="Q678" s="4">
        <v>320.02870000000001</v>
      </c>
      <c r="R678" s="4">
        <v>138.4718</v>
      </c>
      <c r="S678" s="4">
        <v>458.5</v>
      </c>
      <c r="T678" s="4">
        <v>0</v>
      </c>
      <c r="W678" s="4">
        <v>0</v>
      </c>
      <c r="X678" s="4">
        <v>5.4086999999999996</v>
      </c>
      <c r="Y678" s="4">
        <v>11.8</v>
      </c>
      <c r="Z678" s="4">
        <v>809</v>
      </c>
      <c r="AA678" s="4">
        <v>825</v>
      </c>
      <c r="AB678" s="4">
        <v>846</v>
      </c>
      <c r="AC678" s="4">
        <v>35</v>
      </c>
      <c r="AD678" s="4">
        <v>18.34</v>
      </c>
      <c r="AE678" s="4">
        <v>0.42</v>
      </c>
      <c r="AF678" s="4">
        <v>957</v>
      </c>
      <c r="AG678" s="4">
        <v>9</v>
      </c>
      <c r="AH678" s="4">
        <v>28</v>
      </c>
      <c r="AI678" s="4">
        <v>30</v>
      </c>
      <c r="AJ678" s="4">
        <v>191</v>
      </c>
      <c r="AK678" s="4">
        <v>189.8</v>
      </c>
      <c r="AL678" s="4">
        <v>3.6</v>
      </c>
      <c r="AM678" s="4">
        <v>195</v>
      </c>
      <c r="AN678" s="4" t="s">
        <v>155</v>
      </c>
      <c r="AO678" s="4">
        <v>2</v>
      </c>
      <c r="AP678" s="4">
        <v>0.86894675925925924</v>
      </c>
      <c r="AQ678" s="4">
        <v>47.163426000000001</v>
      </c>
      <c r="AR678" s="4">
        <v>-88.491496999999995</v>
      </c>
      <c r="AS678" s="4">
        <v>315</v>
      </c>
      <c r="AT678" s="4">
        <v>29.9</v>
      </c>
      <c r="AU678" s="4">
        <v>12</v>
      </c>
      <c r="AV678" s="4">
        <v>8</v>
      </c>
      <c r="AW678" s="4" t="s">
        <v>417</v>
      </c>
      <c r="AX678" s="4">
        <v>1.4354</v>
      </c>
      <c r="AY678" s="4">
        <v>2.7353999999999998</v>
      </c>
      <c r="AZ678" s="4">
        <v>3.0708000000000002</v>
      </c>
      <c r="BA678" s="4">
        <v>13.836</v>
      </c>
      <c r="BB678" s="4">
        <v>19.77</v>
      </c>
      <c r="BC678" s="4">
        <v>1.43</v>
      </c>
      <c r="BD678" s="4">
        <v>9.0830000000000002</v>
      </c>
      <c r="BE678" s="4">
        <v>3088.9090000000001</v>
      </c>
      <c r="BF678" s="4">
        <v>0.55000000000000004</v>
      </c>
      <c r="BG678" s="4">
        <v>12.146000000000001</v>
      </c>
      <c r="BH678" s="4">
        <v>5.2549999999999999</v>
      </c>
      <c r="BI678" s="4">
        <v>17.401</v>
      </c>
      <c r="BJ678" s="4">
        <v>10.534000000000001</v>
      </c>
      <c r="BK678" s="4">
        <v>4.5579999999999998</v>
      </c>
      <c r="BL678" s="4">
        <v>15.092000000000001</v>
      </c>
      <c r="BM678" s="4">
        <v>0</v>
      </c>
      <c r="BQ678" s="4">
        <v>1236.1410000000001</v>
      </c>
      <c r="BR678" s="4">
        <v>0.26817600000000003</v>
      </c>
      <c r="BS678" s="4">
        <v>-5</v>
      </c>
      <c r="BT678" s="4">
        <v>1.0814779999999999</v>
      </c>
      <c r="BU678" s="4">
        <v>6.5535509999999997</v>
      </c>
      <c r="BV678" s="4">
        <v>21.845856000000001</v>
      </c>
    </row>
    <row r="679" spans="1:74" x14ac:dyDescent="0.25">
      <c r="A679" s="4">
        <v>42801</v>
      </c>
      <c r="B679" s="3">
        <v>0.66061155092592594</v>
      </c>
      <c r="C679" s="4">
        <v>11.331</v>
      </c>
      <c r="D679" s="4">
        <v>6.8999999999999999E-3</v>
      </c>
      <c r="E679" s="4">
        <v>68.659035000000003</v>
      </c>
      <c r="F679" s="4">
        <v>402.4</v>
      </c>
      <c r="G679" s="4">
        <v>168.5</v>
      </c>
      <c r="H679" s="4">
        <v>1.2</v>
      </c>
      <c r="J679" s="4">
        <v>5.9</v>
      </c>
      <c r="K679" s="4">
        <v>0.91210000000000002</v>
      </c>
      <c r="L679" s="4">
        <v>10.3348</v>
      </c>
      <c r="M679" s="4">
        <v>6.3E-3</v>
      </c>
      <c r="N679" s="4">
        <v>367.02429999999998</v>
      </c>
      <c r="O679" s="4">
        <v>153.72649999999999</v>
      </c>
      <c r="P679" s="4">
        <v>520.79999999999995</v>
      </c>
      <c r="Q679" s="4">
        <v>318.32659999999998</v>
      </c>
      <c r="R679" s="4">
        <v>133.3297</v>
      </c>
      <c r="S679" s="4">
        <v>451.7</v>
      </c>
      <c r="T679" s="4">
        <v>1.2406999999999999</v>
      </c>
      <c r="W679" s="4">
        <v>0</v>
      </c>
      <c r="X679" s="4">
        <v>5.3813000000000004</v>
      </c>
      <c r="Y679" s="4">
        <v>11.9</v>
      </c>
      <c r="Z679" s="4">
        <v>809</v>
      </c>
      <c r="AA679" s="4">
        <v>824</v>
      </c>
      <c r="AB679" s="4">
        <v>846</v>
      </c>
      <c r="AC679" s="4">
        <v>35</v>
      </c>
      <c r="AD679" s="4">
        <v>18.34</v>
      </c>
      <c r="AE679" s="4">
        <v>0.42</v>
      </c>
      <c r="AF679" s="4">
        <v>957</v>
      </c>
      <c r="AG679" s="4">
        <v>9</v>
      </c>
      <c r="AH679" s="4">
        <v>28</v>
      </c>
      <c r="AI679" s="4">
        <v>30</v>
      </c>
      <c r="AJ679" s="4">
        <v>190.2</v>
      </c>
      <c r="AK679" s="4">
        <v>189.2</v>
      </c>
      <c r="AL679" s="4">
        <v>3.5</v>
      </c>
      <c r="AM679" s="4">
        <v>195</v>
      </c>
      <c r="AN679" s="4" t="s">
        <v>155</v>
      </c>
      <c r="AO679" s="4">
        <v>2</v>
      </c>
      <c r="AP679" s="4">
        <v>0.86895833333333339</v>
      </c>
      <c r="AQ679" s="4">
        <v>47.163342</v>
      </c>
      <c r="AR679" s="4">
        <v>-88.491630000000001</v>
      </c>
      <c r="AS679" s="4">
        <v>315</v>
      </c>
      <c r="AT679" s="4">
        <v>29.7</v>
      </c>
      <c r="AU679" s="4">
        <v>12</v>
      </c>
      <c r="AV679" s="4">
        <v>8</v>
      </c>
      <c r="AW679" s="4" t="s">
        <v>417</v>
      </c>
      <c r="AX679" s="4">
        <v>1.5354000000000001</v>
      </c>
      <c r="AY679" s="4">
        <v>2.8708</v>
      </c>
      <c r="AZ679" s="4">
        <v>3.2707999999999999</v>
      </c>
      <c r="BA679" s="4">
        <v>13.836</v>
      </c>
      <c r="BB679" s="4">
        <v>18.739999999999998</v>
      </c>
      <c r="BC679" s="4">
        <v>1.35</v>
      </c>
      <c r="BD679" s="4">
        <v>9.6389999999999993</v>
      </c>
      <c r="BE679" s="4">
        <v>3087.2440000000001</v>
      </c>
      <c r="BF679" s="4">
        <v>1.1910000000000001</v>
      </c>
      <c r="BG679" s="4">
        <v>11.481999999999999</v>
      </c>
      <c r="BH679" s="4">
        <v>4.8090000000000002</v>
      </c>
      <c r="BI679" s="4">
        <v>16.291</v>
      </c>
      <c r="BJ679" s="4">
        <v>9.9580000000000002</v>
      </c>
      <c r="BK679" s="4">
        <v>4.1710000000000003</v>
      </c>
      <c r="BL679" s="4">
        <v>14.129</v>
      </c>
      <c r="BM679" s="4">
        <v>1.2E-2</v>
      </c>
      <c r="BQ679" s="4">
        <v>1168.845</v>
      </c>
      <c r="BR679" s="4">
        <v>0.28569800000000001</v>
      </c>
      <c r="BS679" s="4">
        <v>-5</v>
      </c>
      <c r="BT679" s="4">
        <v>1.081761</v>
      </c>
      <c r="BU679" s="4">
        <v>6.9817450000000001</v>
      </c>
      <c r="BV679" s="4">
        <v>21.851572000000001</v>
      </c>
    </row>
    <row r="680" spans="1:74" x14ac:dyDescent="0.25">
      <c r="A680" s="4">
        <v>42801</v>
      </c>
      <c r="B680" s="3">
        <v>0.66062312499999998</v>
      </c>
      <c r="C680" s="4">
        <v>12.54</v>
      </c>
      <c r="D680" s="4">
        <v>5.1000000000000004E-3</v>
      </c>
      <c r="E680" s="4">
        <v>50.763888999999999</v>
      </c>
      <c r="F680" s="4">
        <v>400.3</v>
      </c>
      <c r="G680" s="4">
        <v>161.9</v>
      </c>
      <c r="H680" s="4">
        <v>-0.9</v>
      </c>
      <c r="J680" s="4">
        <v>5.71</v>
      </c>
      <c r="K680" s="4">
        <v>0.9032</v>
      </c>
      <c r="L680" s="4">
        <v>11.325799999999999</v>
      </c>
      <c r="M680" s="4">
        <v>4.5999999999999999E-3</v>
      </c>
      <c r="N680" s="4">
        <v>361.51920000000001</v>
      </c>
      <c r="O680" s="4">
        <v>146.18190000000001</v>
      </c>
      <c r="P680" s="4">
        <v>507.7</v>
      </c>
      <c r="Q680" s="4">
        <v>313.55200000000002</v>
      </c>
      <c r="R680" s="4">
        <v>126.78619999999999</v>
      </c>
      <c r="S680" s="4">
        <v>440.3</v>
      </c>
      <c r="T680" s="4">
        <v>0</v>
      </c>
      <c r="W680" s="4">
        <v>0</v>
      </c>
      <c r="X680" s="4">
        <v>5.1582999999999997</v>
      </c>
      <c r="Y680" s="4">
        <v>11.8</v>
      </c>
      <c r="Z680" s="4">
        <v>811</v>
      </c>
      <c r="AA680" s="4">
        <v>826</v>
      </c>
      <c r="AB680" s="4">
        <v>847</v>
      </c>
      <c r="AC680" s="4">
        <v>35</v>
      </c>
      <c r="AD680" s="4">
        <v>18.34</v>
      </c>
      <c r="AE680" s="4">
        <v>0.42</v>
      </c>
      <c r="AF680" s="4">
        <v>957</v>
      </c>
      <c r="AG680" s="4">
        <v>9</v>
      </c>
      <c r="AH680" s="4">
        <v>28</v>
      </c>
      <c r="AI680" s="4">
        <v>30</v>
      </c>
      <c r="AJ680" s="4">
        <v>190</v>
      </c>
      <c r="AK680" s="4">
        <v>189</v>
      </c>
      <c r="AL680" s="4">
        <v>3.5</v>
      </c>
      <c r="AM680" s="4">
        <v>195.1</v>
      </c>
      <c r="AN680" s="4" t="s">
        <v>155</v>
      </c>
      <c r="AO680" s="4">
        <v>2</v>
      </c>
      <c r="AP680" s="4">
        <v>0.86896990740740743</v>
      </c>
      <c r="AQ680" s="4">
        <v>47.163251000000002</v>
      </c>
      <c r="AR680" s="4">
        <v>-88.491748000000001</v>
      </c>
      <c r="AS680" s="4">
        <v>315.10000000000002</v>
      </c>
      <c r="AT680" s="4">
        <v>29.6</v>
      </c>
      <c r="AU680" s="4">
        <v>12</v>
      </c>
      <c r="AV680" s="4">
        <v>8</v>
      </c>
      <c r="AW680" s="4" t="s">
        <v>417</v>
      </c>
      <c r="AX680" s="4">
        <v>1.5646</v>
      </c>
      <c r="AY680" s="4">
        <v>3.0354000000000001</v>
      </c>
      <c r="AZ680" s="4">
        <v>3.4</v>
      </c>
      <c r="BA680" s="4">
        <v>13.836</v>
      </c>
      <c r="BB680" s="4">
        <v>17.02</v>
      </c>
      <c r="BC680" s="4">
        <v>1.23</v>
      </c>
      <c r="BD680" s="4">
        <v>10.72</v>
      </c>
      <c r="BE680" s="4">
        <v>3086.86</v>
      </c>
      <c r="BF680" s="4">
        <v>0.79500000000000004</v>
      </c>
      <c r="BG680" s="4">
        <v>10.318</v>
      </c>
      <c r="BH680" s="4">
        <v>4.1719999999999997</v>
      </c>
      <c r="BI680" s="4">
        <v>14.491</v>
      </c>
      <c r="BJ680" s="4">
        <v>8.9489999999999998</v>
      </c>
      <c r="BK680" s="4">
        <v>3.6190000000000002</v>
      </c>
      <c r="BL680" s="4">
        <v>12.568</v>
      </c>
      <c r="BM680" s="4">
        <v>0</v>
      </c>
      <c r="BQ680" s="4">
        <v>1022.2380000000001</v>
      </c>
      <c r="BR680" s="4">
        <v>0.31967899999999999</v>
      </c>
      <c r="BS680" s="4">
        <v>-5</v>
      </c>
      <c r="BT680" s="4">
        <v>1.080478</v>
      </c>
      <c r="BU680" s="4">
        <v>7.8121559999999999</v>
      </c>
      <c r="BV680" s="4">
        <v>21.825655999999999</v>
      </c>
    </row>
    <row r="681" spans="1:74" x14ac:dyDescent="0.25">
      <c r="A681" s="4">
        <v>42801</v>
      </c>
      <c r="B681" s="3">
        <v>0.66063469907407402</v>
      </c>
      <c r="C681" s="4">
        <v>12.529</v>
      </c>
      <c r="D681" s="4">
        <v>2.9999999999999997E-4</v>
      </c>
      <c r="E681" s="4">
        <v>3.1109260000000001</v>
      </c>
      <c r="F681" s="4">
        <v>388.2</v>
      </c>
      <c r="G681" s="4">
        <v>148.19999999999999</v>
      </c>
      <c r="H681" s="4">
        <v>-1.5</v>
      </c>
      <c r="J681" s="4">
        <v>4.29</v>
      </c>
      <c r="K681" s="4">
        <v>0.90329999999999999</v>
      </c>
      <c r="L681" s="4">
        <v>11.3178</v>
      </c>
      <c r="M681" s="4">
        <v>2.9999999999999997E-4</v>
      </c>
      <c r="N681" s="4">
        <v>350.6902</v>
      </c>
      <c r="O681" s="4">
        <v>133.86369999999999</v>
      </c>
      <c r="P681" s="4">
        <v>484.6</v>
      </c>
      <c r="Q681" s="4">
        <v>304.15980000000002</v>
      </c>
      <c r="R681" s="4">
        <v>116.1023</v>
      </c>
      <c r="S681" s="4">
        <v>420.3</v>
      </c>
      <c r="T681" s="4">
        <v>0</v>
      </c>
      <c r="W681" s="4">
        <v>0</v>
      </c>
      <c r="X681" s="4">
        <v>3.8732000000000002</v>
      </c>
      <c r="Y681" s="4">
        <v>11.8</v>
      </c>
      <c r="Z681" s="4">
        <v>813</v>
      </c>
      <c r="AA681" s="4">
        <v>828</v>
      </c>
      <c r="AB681" s="4">
        <v>849</v>
      </c>
      <c r="AC681" s="4">
        <v>35</v>
      </c>
      <c r="AD681" s="4">
        <v>18.34</v>
      </c>
      <c r="AE681" s="4">
        <v>0.42</v>
      </c>
      <c r="AF681" s="4">
        <v>957</v>
      </c>
      <c r="AG681" s="4">
        <v>9</v>
      </c>
      <c r="AH681" s="4">
        <v>28</v>
      </c>
      <c r="AI681" s="4">
        <v>30</v>
      </c>
      <c r="AJ681" s="4">
        <v>190</v>
      </c>
      <c r="AK681" s="4">
        <v>189</v>
      </c>
      <c r="AL681" s="4">
        <v>3.5</v>
      </c>
      <c r="AM681" s="4">
        <v>195.5</v>
      </c>
      <c r="AN681" s="4" t="s">
        <v>155</v>
      </c>
      <c r="AO681" s="4">
        <v>2</v>
      </c>
      <c r="AP681" s="4">
        <v>0.86898148148148147</v>
      </c>
      <c r="AQ681" s="4">
        <v>47.163148</v>
      </c>
      <c r="AR681" s="4">
        <v>-88.491838000000001</v>
      </c>
      <c r="AS681" s="4">
        <v>315.2</v>
      </c>
      <c r="AT681" s="4">
        <v>29.7</v>
      </c>
      <c r="AU681" s="4">
        <v>12</v>
      </c>
      <c r="AV681" s="4">
        <v>8</v>
      </c>
      <c r="AW681" s="4" t="s">
        <v>417</v>
      </c>
      <c r="AX681" s="4">
        <v>1.5354000000000001</v>
      </c>
      <c r="AY681" s="4">
        <v>2.3565999999999998</v>
      </c>
      <c r="AZ681" s="4">
        <v>3.1876000000000002</v>
      </c>
      <c r="BA681" s="4">
        <v>13.836</v>
      </c>
      <c r="BB681" s="4">
        <v>17.05</v>
      </c>
      <c r="BC681" s="4">
        <v>1.23</v>
      </c>
      <c r="BD681" s="4">
        <v>10.706</v>
      </c>
      <c r="BE681" s="4">
        <v>3088.0450000000001</v>
      </c>
      <c r="BF681" s="4">
        <v>4.9000000000000002E-2</v>
      </c>
      <c r="BG681" s="4">
        <v>10.02</v>
      </c>
      <c r="BH681" s="4">
        <v>3.8250000000000002</v>
      </c>
      <c r="BI681" s="4">
        <v>13.845000000000001</v>
      </c>
      <c r="BJ681" s="4">
        <v>8.6910000000000007</v>
      </c>
      <c r="BK681" s="4">
        <v>3.3170000000000002</v>
      </c>
      <c r="BL681" s="4">
        <v>12.007999999999999</v>
      </c>
      <c r="BM681" s="4">
        <v>0</v>
      </c>
      <c r="BQ681" s="4">
        <v>768.41099999999994</v>
      </c>
      <c r="BR681" s="4">
        <v>0.35487400000000002</v>
      </c>
      <c r="BS681" s="4">
        <v>-5</v>
      </c>
      <c r="BT681" s="4">
        <v>1.08</v>
      </c>
      <c r="BU681" s="4">
        <v>8.6722330000000003</v>
      </c>
      <c r="BV681" s="4">
        <v>21.815999999999999</v>
      </c>
    </row>
    <row r="682" spans="1:74" x14ac:dyDescent="0.25">
      <c r="A682" s="4">
        <v>42801</v>
      </c>
      <c r="B682" s="3">
        <v>0.66064627314814817</v>
      </c>
      <c r="C682" s="4">
        <v>11.358000000000001</v>
      </c>
      <c r="D682" s="4">
        <v>2.0000000000000001E-4</v>
      </c>
      <c r="E682" s="4">
        <v>2.3393739999999998</v>
      </c>
      <c r="F682" s="4">
        <v>383.3</v>
      </c>
      <c r="G682" s="4">
        <v>140.80000000000001</v>
      </c>
      <c r="H682" s="4">
        <v>0</v>
      </c>
      <c r="J682" s="4">
        <v>3.25</v>
      </c>
      <c r="K682" s="4">
        <v>0.91200000000000003</v>
      </c>
      <c r="L682" s="4">
        <v>10.358700000000001</v>
      </c>
      <c r="M682" s="4">
        <v>2.0000000000000001E-4</v>
      </c>
      <c r="N682" s="4">
        <v>349.58</v>
      </c>
      <c r="O682" s="4">
        <v>128.4486</v>
      </c>
      <c r="P682" s="4">
        <v>478</v>
      </c>
      <c r="Q682" s="4">
        <v>303.19690000000003</v>
      </c>
      <c r="R682" s="4">
        <v>111.4058</v>
      </c>
      <c r="S682" s="4">
        <v>414.6</v>
      </c>
      <c r="T682" s="4">
        <v>0</v>
      </c>
      <c r="W682" s="4">
        <v>0</v>
      </c>
      <c r="X682" s="4">
        <v>2.9638</v>
      </c>
      <c r="Y682" s="4">
        <v>11.9</v>
      </c>
      <c r="Z682" s="4">
        <v>812</v>
      </c>
      <c r="AA682" s="4">
        <v>828</v>
      </c>
      <c r="AB682" s="4">
        <v>850</v>
      </c>
      <c r="AC682" s="4">
        <v>35</v>
      </c>
      <c r="AD682" s="4">
        <v>18.34</v>
      </c>
      <c r="AE682" s="4">
        <v>0.42</v>
      </c>
      <c r="AF682" s="4">
        <v>957</v>
      </c>
      <c r="AG682" s="4">
        <v>9</v>
      </c>
      <c r="AH682" s="4">
        <v>28</v>
      </c>
      <c r="AI682" s="4">
        <v>30</v>
      </c>
      <c r="AJ682" s="4">
        <v>190</v>
      </c>
      <c r="AK682" s="4">
        <v>189</v>
      </c>
      <c r="AL682" s="4">
        <v>3.7</v>
      </c>
      <c r="AM682" s="4">
        <v>195.9</v>
      </c>
      <c r="AN682" s="4" t="s">
        <v>155</v>
      </c>
      <c r="AO682" s="4">
        <v>2</v>
      </c>
      <c r="AP682" s="4">
        <v>0.8689930555555555</v>
      </c>
      <c r="AQ682" s="4">
        <v>47.163024999999998</v>
      </c>
      <c r="AR682" s="4">
        <v>-88.491882000000004</v>
      </c>
      <c r="AS682" s="4">
        <v>315</v>
      </c>
      <c r="AT682" s="4">
        <v>30.1</v>
      </c>
      <c r="AU682" s="4">
        <v>12</v>
      </c>
      <c r="AV682" s="4">
        <v>8</v>
      </c>
      <c r="AW682" s="4" t="s">
        <v>417</v>
      </c>
      <c r="AX682" s="4">
        <v>1.6354</v>
      </c>
      <c r="AY682" s="4">
        <v>1.177</v>
      </c>
      <c r="AZ682" s="4">
        <v>2.9416000000000002</v>
      </c>
      <c r="BA682" s="4">
        <v>13.836</v>
      </c>
      <c r="BB682" s="4">
        <v>18.71</v>
      </c>
      <c r="BC682" s="4">
        <v>1.35</v>
      </c>
      <c r="BD682" s="4">
        <v>9.65</v>
      </c>
      <c r="BE682" s="4">
        <v>3089.0680000000002</v>
      </c>
      <c r="BF682" s="4">
        <v>0.04</v>
      </c>
      <c r="BG682" s="4">
        <v>10.917</v>
      </c>
      <c r="BH682" s="4">
        <v>4.0110000000000001</v>
      </c>
      <c r="BI682" s="4">
        <v>14.928000000000001</v>
      </c>
      <c r="BJ682" s="4">
        <v>9.4689999999999994</v>
      </c>
      <c r="BK682" s="4">
        <v>3.4790000000000001</v>
      </c>
      <c r="BL682" s="4">
        <v>12.948</v>
      </c>
      <c r="BM682" s="4">
        <v>0</v>
      </c>
      <c r="BQ682" s="4">
        <v>642.63599999999997</v>
      </c>
      <c r="BR682" s="4">
        <v>0.31201299999999998</v>
      </c>
      <c r="BS682" s="4">
        <v>-5</v>
      </c>
      <c r="BT682" s="4">
        <v>1.0807610000000001</v>
      </c>
      <c r="BU682" s="4">
        <v>7.6248180000000003</v>
      </c>
      <c r="BV682" s="4">
        <v>21.831372000000002</v>
      </c>
    </row>
    <row r="683" spans="1:74" x14ac:dyDescent="0.25">
      <c r="A683" s="4">
        <v>42801</v>
      </c>
      <c r="B683" s="3">
        <v>0.66065784722222221</v>
      </c>
      <c r="C683" s="4">
        <v>11.11</v>
      </c>
      <c r="D683" s="4">
        <v>6.0000000000000001E-3</v>
      </c>
      <c r="E683" s="4">
        <v>60</v>
      </c>
      <c r="F683" s="4">
        <v>400.9</v>
      </c>
      <c r="G683" s="4">
        <v>138.30000000000001</v>
      </c>
      <c r="H683" s="4">
        <v>-2</v>
      </c>
      <c r="J683" s="4">
        <v>4</v>
      </c>
      <c r="K683" s="4">
        <v>0.91379999999999995</v>
      </c>
      <c r="L683" s="4">
        <v>10.152200000000001</v>
      </c>
      <c r="M683" s="4">
        <v>5.4999999999999997E-3</v>
      </c>
      <c r="N683" s="4">
        <v>366.30459999999999</v>
      </c>
      <c r="O683" s="4">
        <v>126.4171</v>
      </c>
      <c r="P683" s="4">
        <v>492.7</v>
      </c>
      <c r="Q683" s="4">
        <v>317.70249999999999</v>
      </c>
      <c r="R683" s="4">
        <v>109.6438</v>
      </c>
      <c r="S683" s="4">
        <v>427.3</v>
      </c>
      <c r="T683" s="4">
        <v>0</v>
      </c>
      <c r="W683" s="4">
        <v>0</v>
      </c>
      <c r="X683" s="4">
        <v>3.6551999999999998</v>
      </c>
      <c r="Y683" s="4">
        <v>11.8</v>
      </c>
      <c r="Z683" s="4">
        <v>812</v>
      </c>
      <c r="AA683" s="4">
        <v>828</v>
      </c>
      <c r="AB683" s="4">
        <v>850</v>
      </c>
      <c r="AC683" s="4">
        <v>35</v>
      </c>
      <c r="AD683" s="4">
        <v>18.34</v>
      </c>
      <c r="AE683" s="4">
        <v>0.42</v>
      </c>
      <c r="AF683" s="4">
        <v>957</v>
      </c>
      <c r="AG683" s="4">
        <v>9</v>
      </c>
      <c r="AH683" s="4">
        <v>28</v>
      </c>
      <c r="AI683" s="4">
        <v>30</v>
      </c>
      <c r="AJ683" s="4">
        <v>190</v>
      </c>
      <c r="AK683" s="4">
        <v>189</v>
      </c>
      <c r="AL683" s="4">
        <v>3.6</v>
      </c>
      <c r="AM683" s="4">
        <v>196</v>
      </c>
      <c r="AN683" s="4" t="s">
        <v>155</v>
      </c>
      <c r="AO683" s="4">
        <v>2</v>
      </c>
      <c r="AP683" s="4">
        <v>0.86900462962962965</v>
      </c>
      <c r="AQ683" s="4">
        <v>47.162894999999999</v>
      </c>
      <c r="AR683" s="4">
        <v>-88.491899000000004</v>
      </c>
      <c r="AS683" s="4">
        <v>314.89999999999998</v>
      </c>
      <c r="AT683" s="4">
        <v>31.2</v>
      </c>
      <c r="AU683" s="4">
        <v>12</v>
      </c>
      <c r="AV683" s="4">
        <v>8</v>
      </c>
      <c r="AW683" s="4" t="s">
        <v>417</v>
      </c>
      <c r="AX683" s="4">
        <v>1.7354000000000001</v>
      </c>
      <c r="AY683" s="4">
        <v>1.5354000000000001</v>
      </c>
      <c r="AZ683" s="4">
        <v>3.2353999999999998</v>
      </c>
      <c r="BA683" s="4">
        <v>13.836</v>
      </c>
      <c r="BB683" s="4">
        <v>19.100000000000001</v>
      </c>
      <c r="BC683" s="4">
        <v>1.38</v>
      </c>
      <c r="BD683" s="4">
        <v>9.4350000000000005</v>
      </c>
      <c r="BE683" s="4">
        <v>3087.7</v>
      </c>
      <c r="BF683" s="4">
        <v>1.0609999999999999</v>
      </c>
      <c r="BG683" s="4">
        <v>11.667</v>
      </c>
      <c r="BH683" s="4">
        <v>4.0259999999999998</v>
      </c>
      <c r="BI683" s="4">
        <v>15.693</v>
      </c>
      <c r="BJ683" s="4">
        <v>10.119</v>
      </c>
      <c r="BK683" s="4">
        <v>3.492</v>
      </c>
      <c r="BL683" s="4">
        <v>13.611000000000001</v>
      </c>
      <c r="BM683" s="4">
        <v>0</v>
      </c>
      <c r="BQ683" s="4">
        <v>808.31299999999999</v>
      </c>
      <c r="BR683" s="4">
        <v>0.28534599999999999</v>
      </c>
      <c r="BS683" s="4">
        <v>-5</v>
      </c>
      <c r="BT683" s="4">
        <v>1.0794779999999999</v>
      </c>
      <c r="BU683" s="4">
        <v>6.9731430000000003</v>
      </c>
      <c r="BV683" s="4">
        <v>21.805456</v>
      </c>
    </row>
    <row r="684" spans="1:74" x14ac:dyDescent="0.25">
      <c r="A684" s="4">
        <v>42801</v>
      </c>
      <c r="B684" s="3">
        <v>0.66066942129629636</v>
      </c>
      <c r="C684" s="4">
        <v>11.11</v>
      </c>
      <c r="D684" s="4">
        <v>6.0000000000000001E-3</v>
      </c>
      <c r="E684" s="4">
        <v>60</v>
      </c>
      <c r="F684" s="4">
        <v>412.8</v>
      </c>
      <c r="G684" s="4">
        <v>144.6</v>
      </c>
      <c r="H684" s="4">
        <v>0.5</v>
      </c>
      <c r="J684" s="4">
        <v>4.9000000000000004</v>
      </c>
      <c r="K684" s="4">
        <v>0.91379999999999995</v>
      </c>
      <c r="L684" s="4">
        <v>10.152799999999999</v>
      </c>
      <c r="M684" s="4">
        <v>5.4999999999999997E-3</v>
      </c>
      <c r="N684" s="4">
        <v>377.22820000000002</v>
      </c>
      <c r="O684" s="4">
        <v>132.11429999999999</v>
      </c>
      <c r="P684" s="4">
        <v>509.3</v>
      </c>
      <c r="Q684" s="4">
        <v>327.17669999999998</v>
      </c>
      <c r="R684" s="4">
        <v>114.58499999999999</v>
      </c>
      <c r="S684" s="4">
        <v>441.8</v>
      </c>
      <c r="T684" s="4">
        <v>0.49480000000000002</v>
      </c>
      <c r="W684" s="4">
        <v>0</v>
      </c>
      <c r="X684" s="4">
        <v>4.4734999999999996</v>
      </c>
      <c r="Y684" s="4">
        <v>11.9</v>
      </c>
      <c r="Z684" s="4">
        <v>812</v>
      </c>
      <c r="AA684" s="4">
        <v>827</v>
      </c>
      <c r="AB684" s="4">
        <v>849</v>
      </c>
      <c r="AC684" s="4">
        <v>35</v>
      </c>
      <c r="AD684" s="4">
        <v>18.34</v>
      </c>
      <c r="AE684" s="4">
        <v>0.42</v>
      </c>
      <c r="AF684" s="4">
        <v>957</v>
      </c>
      <c r="AG684" s="4">
        <v>9</v>
      </c>
      <c r="AH684" s="4">
        <v>28</v>
      </c>
      <c r="AI684" s="4">
        <v>30</v>
      </c>
      <c r="AJ684" s="4">
        <v>190</v>
      </c>
      <c r="AK684" s="4">
        <v>189</v>
      </c>
      <c r="AL684" s="4">
        <v>3.8</v>
      </c>
      <c r="AM684" s="4">
        <v>196</v>
      </c>
      <c r="AN684" s="4" t="s">
        <v>155</v>
      </c>
      <c r="AO684" s="4">
        <v>2</v>
      </c>
      <c r="AP684" s="4">
        <v>0.8690162037037038</v>
      </c>
      <c r="AQ684" s="4">
        <v>47.162761000000003</v>
      </c>
      <c r="AR684" s="4">
        <v>-88.491894000000002</v>
      </c>
      <c r="AS684" s="4">
        <v>315</v>
      </c>
      <c r="AT684" s="4">
        <v>31.5</v>
      </c>
      <c r="AU684" s="4">
        <v>12</v>
      </c>
      <c r="AV684" s="4">
        <v>8</v>
      </c>
      <c r="AW684" s="4" t="s">
        <v>417</v>
      </c>
      <c r="AX684" s="4">
        <v>1.8708</v>
      </c>
      <c r="AY684" s="4">
        <v>1.7416</v>
      </c>
      <c r="AZ684" s="4">
        <v>3.4062000000000001</v>
      </c>
      <c r="BA684" s="4">
        <v>13.836</v>
      </c>
      <c r="BB684" s="4">
        <v>19.100000000000001</v>
      </c>
      <c r="BC684" s="4">
        <v>1.38</v>
      </c>
      <c r="BD684" s="4">
        <v>9.4280000000000008</v>
      </c>
      <c r="BE684" s="4">
        <v>3087.6840000000002</v>
      </c>
      <c r="BF684" s="4">
        <v>1.0609999999999999</v>
      </c>
      <c r="BG684" s="4">
        <v>12.013999999999999</v>
      </c>
      <c r="BH684" s="4">
        <v>4.2080000000000002</v>
      </c>
      <c r="BI684" s="4">
        <v>16.222000000000001</v>
      </c>
      <c r="BJ684" s="4">
        <v>10.42</v>
      </c>
      <c r="BK684" s="4">
        <v>3.649</v>
      </c>
      <c r="BL684" s="4">
        <v>14.069000000000001</v>
      </c>
      <c r="BM684" s="4">
        <v>4.8999999999999998E-3</v>
      </c>
      <c r="BQ684" s="4">
        <v>989.23099999999999</v>
      </c>
      <c r="BR684" s="4">
        <v>0.26755499999999999</v>
      </c>
      <c r="BS684" s="4">
        <v>-5</v>
      </c>
      <c r="BT684" s="4">
        <v>1.0805199999999999</v>
      </c>
      <c r="BU684" s="4">
        <v>6.538386</v>
      </c>
      <c r="BV684" s="4">
        <v>21.826514</v>
      </c>
    </row>
    <row r="685" spans="1:74" x14ac:dyDescent="0.25">
      <c r="A685" s="4">
        <v>42801</v>
      </c>
      <c r="B685" s="3">
        <v>0.66068099537037039</v>
      </c>
      <c r="C685" s="4">
        <v>11.214</v>
      </c>
      <c r="D685" s="4">
        <v>6.0000000000000001E-3</v>
      </c>
      <c r="E685" s="4">
        <v>60</v>
      </c>
      <c r="F685" s="4">
        <v>414.6</v>
      </c>
      <c r="G685" s="4">
        <v>144.19999999999999</v>
      </c>
      <c r="H685" s="4">
        <v>-0.5</v>
      </c>
      <c r="J685" s="4">
        <v>5.0999999999999996</v>
      </c>
      <c r="K685" s="4">
        <v>0.91300000000000003</v>
      </c>
      <c r="L685" s="4">
        <v>10.239100000000001</v>
      </c>
      <c r="M685" s="4">
        <v>5.4999999999999997E-3</v>
      </c>
      <c r="N685" s="4">
        <v>378.57229999999998</v>
      </c>
      <c r="O685" s="4">
        <v>131.70070000000001</v>
      </c>
      <c r="P685" s="4">
        <v>510.3</v>
      </c>
      <c r="Q685" s="4">
        <v>328.6506</v>
      </c>
      <c r="R685" s="4">
        <v>114.3335</v>
      </c>
      <c r="S685" s="4">
        <v>443</v>
      </c>
      <c r="T685" s="4">
        <v>0</v>
      </c>
      <c r="W685" s="4">
        <v>0</v>
      </c>
      <c r="X685" s="4">
        <v>4.6565000000000003</v>
      </c>
      <c r="Y685" s="4">
        <v>11.8</v>
      </c>
      <c r="Z685" s="4">
        <v>812</v>
      </c>
      <c r="AA685" s="4">
        <v>828</v>
      </c>
      <c r="AB685" s="4">
        <v>849</v>
      </c>
      <c r="AC685" s="4">
        <v>35.799999999999997</v>
      </c>
      <c r="AD685" s="4">
        <v>18.739999999999998</v>
      </c>
      <c r="AE685" s="4">
        <v>0.43</v>
      </c>
      <c r="AF685" s="4">
        <v>957</v>
      </c>
      <c r="AG685" s="4">
        <v>9</v>
      </c>
      <c r="AH685" s="4">
        <v>28.760760999999999</v>
      </c>
      <c r="AI685" s="4">
        <v>30</v>
      </c>
      <c r="AJ685" s="4">
        <v>190</v>
      </c>
      <c r="AK685" s="4">
        <v>189</v>
      </c>
      <c r="AL685" s="4">
        <v>3.9</v>
      </c>
      <c r="AM685" s="4">
        <v>196</v>
      </c>
      <c r="AN685" s="4" t="s">
        <v>155</v>
      </c>
      <c r="AO685" s="4">
        <v>2</v>
      </c>
      <c r="AP685" s="4">
        <v>0.86902777777777773</v>
      </c>
      <c r="AQ685" s="4">
        <v>47.162627999999998</v>
      </c>
      <c r="AR685" s="4">
        <v>-88.491874999999993</v>
      </c>
      <c r="AS685" s="4">
        <v>314.8</v>
      </c>
      <c r="AT685" s="4">
        <v>32.299999999999997</v>
      </c>
      <c r="AU685" s="4">
        <v>12</v>
      </c>
      <c r="AV685" s="4">
        <v>8</v>
      </c>
      <c r="AW685" s="4" t="s">
        <v>417</v>
      </c>
      <c r="AX685" s="4">
        <v>2.0354000000000001</v>
      </c>
      <c r="AY685" s="4">
        <v>2.0354000000000001</v>
      </c>
      <c r="AZ685" s="4">
        <v>3.6</v>
      </c>
      <c r="BA685" s="4">
        <v>13.836</v>
      </c>
      <c r="BB685" s="4">
        <v>18.93</v>
      </c>
      <c r="BC685" s="4">
        <v>1.37</v>
      </c>
      <c r="BD685" s="4">
        <v>9.5239999999999991</v>
      </c>
      <c r="BE685" s="4">
        <v>3087.6120000000001</v>
      </c>
      <c r="BF685" s="4">
        <v>1.0509999999999999</v>
      </c>
      <c r="BG685" s="4">
        <v>11.955</v>
      </c>
      <c r="BH685" s="4">
        <v>4.1589999999999998</v>
      </c>
      <c r="BI685" s="4">
        <v>16.114000000000001</v>
      </c>
      <c r="BJ685" s="4">
        <v>10.378</v>
      </c>
      <c r="BK685" s="4">
        <v>3.6110000000000002</v>
      </c>
      <c r="BL685" s="4">
        <v>13.989000000000001</v>
      </c>
      <c r="BM685" s="4">
        <v>0</v>
      </c>
      <c r="BQ685" s="4">
        <v>1020.9880000000001</v>
      </c>
      <c r="BR685" s="4">
        <v>0.240177</v>
      </c>
      <c r="BS685" s="4">
        <v>-5</v>
      </c>
      <c r="BT685" s="4">
        <v>1.0794779999999999</v>
      </c>
      <c r="BU685" s="4">
        <v>5.8693299999999997</v>
      </c>
      <c r="BV685" s="4">
        <v>21.805465000000002</v>
      </c>
    </row>
    <row r="686" spans="1:74" x14ac:dyDescent="0.25">
      <c r="A686" s="4">
        <v>42801</v>
      </c>
      <c r="B686" s="3">
        <v>0.66069256944444443</v>
      </c>
      <c r="C686" s="4">
        <v>11.568</v>
      </c>
      <c r="D686" s="4">
        <v>5.0000000000000001E-3</v>
      </c>
      <c r="E686" s="4">
        <v>50.251081999999997</v>
      </c>
      <c r="F686" s="4">
        <v>417.8</v>
      </c>
      <c r="G686" s="4">
        <v>140</v>
      </c>
      <c r="H686" s="4">
        <v>-2.2000000000000002</v>
      </c>
      <c r="J686" s="4">
        <v>5.0999999999999996</v>
      </c>
      <c r="K686" s="4">
        <v>0.9103</v>
      </c>
      <c r="L686" s="4">
        <v>10.530900000000001</v>
      </c>
      <c r="M686" s="4">
        <v>4.5999999999999999E-3</v>
      </c>
      <c r="N686" s="4">
        <v>380.33800000000002</v>
      </c>
      <c r="O686" s="4">
        <v>127.40689999999999</v>
      </c>
      <c r="P686" s="4">
        <v>507.7</v>
      </c>
      <c r="Q686" s="4">
        <v>330.28089999999997</v>
      </c>
      <c r="R686" s="4">
        <v>110.6386</v>
      </c>
      <c r="S686" s="4">
        <v>440.9</v>
      </c>
      <c r="T686" s="4">
        <v>0</v>
      </c>
      <c r="W686" s="4">
        <v>0</v>
      </c>
      <c r="X686" s="4">
        <v>4.6426999999999996</v>
      </c>
      <c r="Y686" s="4">
        <v>11.8</v>
      </c>
      <c r="Z686" s="4">
        <v>812</v>
      </c>
      <c r="AA686" s="4">
        <v>826</v>
      </c>
      <c r="AB686" s="4">
        <v>848</v>
      </c>
      <c r="AC686" s="4">
        <v>36</v>
      </c>
      <c r="AD686" s="4">
        <v>18.87</v>
      </c>
      <c r="AE686" s="4">
        <v>0.43</v>
      </c>
      <c r="AF686" s="4">
        <v>957</v>
      </c>
      <c r="AG686" s="4">
        <v>9</v>
      </c>
      <c r="AH686" s="4">
        <v>28.239000000000001</v>
      </c>
      <c r="AI686" s="4">
        <v>30</v>
      </c>
      <c r="AJ686" s="4">
        <v>190</v>
      </c>
      <c r="AK686" s="4">
        <v>189</v>
      </c>
      <c r="AL686" s="4">
        <v>3.7</v>
      </c>
      <c r="AM686" s="4">
        <v>196</v>
      </c>
      <c r="AN686" s="4" t="s">
        <v>155</v>
      </c>
      <c r="AO686" s="4">
        <v>2</v>
      </c>
      <c r="AP686" s="4">
        <v>0.86903935185185188</v>
      </c>
      <c r="AQ686" s="4">
        <v>47.162495</v>
      </c>
      <c r="AR686" s="4">
        <v>-88.491833</v>
      </c>
      <c r="AS686" s="4">
        <v>314.7</v>
      </c>
      <c r="AT686" s="4">
        <v>32.700000000000003</v>
      </c>
      <c r="AU686" s="4">
        <v>12</v>
      </c>
      <c r="AV686" s="4">
        <v>8</v>
      </c>
      <c r="AW686" s="4" t="s">
        <v>417</v>
      </c>
      <c r="AX686" s="4">
        <v>2.1354000000000002</v>
      </c>
      <c r="AY686" s="4">
        <v>2.2061999999999999</v>
      </c>
      <c r="AZ686" s="4">
        <v>3.7061999999999999</v>
      </c>
      <c r="BA686" s="4">
        <v>13.836</v>
      </c>
      <c r="BB686" s="4">
        <v>18.38</v>
      </c>
      <c r="BC686" s="4">
        <v>1.33</v>
      </c>
      <c r="BD686" s="4">
        <v>9.85</v>
      </c>
      <c r="BE686" s="4">
        <v>3087.5889999999999</v>
      </c>
      <c r="BF686" s="4">
        <v>0.85399999999999998</v>
      </c>
      <c r="BG686" s="4">
        <v>11.678000000000001</v>
      </c>
      <c r="BH686" s="4">
        <v>3.9119999999999999</v>
      </c>
      <c r="BI686" s="4">
        <v>15.59</v>
      </c>
      <c r="BJ686" s="4">
        <v>10.141</v>
      </c>
      <c r="BK686" s="4">
        <v>3.3969999999999998</v>
      </c>
      <c r="BL686" s="4">
        <v>13.538</v>
      </c>
      <c r="BM686" s="4">
        <v>0</v>
      </c>
      <c r="BQ686" s="4">
        <v>989.75099999999998</v>
      </c>
      <c r="BR686" s="4">
        <v>0.21778</v>
      </c>
      <c r="BS686" s="4">
        <v>-5</v>
      </c>
      <c r="BT686" s="4">
        <v>1.079</v>
      </c>
      <c r="BU686" s="4">
        <v>5.3219989999999999</v>
      </c>
      <c r="BV686" s="4">
        <v>21.7958</v>
      </c>
    </row>
    <row r="687" spans="1:74" x14ac:dyDescent="0.25">
      <c r="A687" s="4">
        <v>42801</v>
      </c>
      <c r="B687" s="3">
        <v>0.66070414351851847</v>
      </c>
      <c r="C687" s="4">
        <v>12.352</v>
      </c>
      <c r="D687" s="4">
        <v>2.7000000000000001E-3</v>
      </c>
      <c r="E687" s="4">
        <v>26.545753999999999</v>
      </c>
      <c r="F687" s="4">
        <v>419.2</v>
      </c>
      <c r="G687" s="4">
        <v>139.80000000000001</v>
      </c>
      <c r="H687" s="4">
        <v>1.4</v>
      </c>
      <c r="J687" s="4">
        <v>5.01</v>
      </c>
      <c r="K687" s="4">
        <v>0.90459999999999996</v>
      </c>
      <c r="L687" s="4">
        <v>11.173299999999999</v>
      </c>
      <c r="M687" s="4">
        <v>2.3999999999999998E-3</v>
      </c>
      <c r="N687" s="4">
        <v>379.20370000000003</v>
      </c>
      <c r="O687" s="4">
        <v>126.4616</v>
      </c>
      <c r="P687" s="4">
        <v>505.7</v>
      </c>
      <c r="Q687" s="4">
        <v>329.29599999999999</v>
      </c>
      <c r="R687" s="4">
        <v>109.8177</v>
      </c>
      <c r="S687" s="4">
        <v>439.1</v>
      </c>
      <c r="T687" s="4">
        <v>1.4427000000000001</v>
      </c>
      <c r="W687" s="4">
        <v>0</v>
      </c>
      <c r="X687" s="4">
        <v>4.5303000000000004</v>
      </c>
      <c r="Y687" s="4">
        <v>11.9</v>
      </c>
      <c r="Z687" s="4">
        <v>812</v>
      </c>
      <c r="AA687" s="4">
        <v>827</v>
      </c>
      <c r="AB687" s="4">
        <v>850</v>
      </c>
      <c r="AC687" s="4">
        <v>36</v>
      </c>
      <c r="AD687" s="4">
        <v>18.87</v>
      </c>
      <c r="AE687" s="4">
        <v>0.43</v>
      </c>
      <c r="AF687" s="4">
        <v>957</v>
      </c>
      <c r="AG687" s="4">
        <v>9</v>
      </c>
      <c r="AH687" s="4">
        <v>28</v>
      </c>
      <c r="AI687" s="4">
        <v>30</v>
      </c>
      <c r="AJ687" s="4">
        <v>190</v>
      </c>
      <c r="AK687" s="4">
        <v>188.2</v>
      </c>
      <c r="AL687" s="4">
        <v>3.8</v>
      </c>
      <c r="AM687" s="4">
        <v>196</v>
      </c>
      <c r="AN687" s="4" t="s">
        <v>155</v>
      </c>
      <c r="AO687" s="4">
        <v>2</v>
      </c>
      <c r="AP687" s="4">
        <v>0.86905092592592592</v>
      </c>
      <c r="AQ687" s="4">
        <v>47.162362999999999</v>
      </c>
      <c r="AR687" s="4">
        <v>-88.491782000000001</v>
      </c>
      <c r="AS687" s="4">
        <v>314.60000000000002</v>
      </c>
      <c r="AT687" s="4">
        <v>33.1</v>
      </c>
      <c r="AU687" s="4">
        <v>12</v>
      </c>
      <c r="AV687" s="4">
        <v>8</v>
      </c>
      <c r="AW687" s="4" t="s">
        <v>417</v>
      </c>
      <c r="AX687" s="4">
        <v>2.2353999999999998</v>
      </c>
      <c r="AY687" s="4">
        <v>2.4354</v>
      </c>
      <c r="AZ687" s="4">
        <v>3.9</v>
      </c>
      <c r="BA687" s="4">
        <v>13.836</v>
      </c>
      <c r="BB687" s="4">
        <v>17.27</v>
      </c>
      <c r="BC687" s="4">
        <v>1.25</v>
      </c>
      <c r="BD687" s="4">
        <v>10.547000000000001</v>
      </c>
      <c r="BE687" s="4">
        <v>3087.556</v>
      </c>
      <c r="BF687" s="4">
        <v>0.42199999999999999</v>
      </c>
      <c r="BG687" s="4">
        <v>10.973000000000001</v>
      </c>
      <c r="BH687" s="4">
        <v>3.66</v>
      </c>
      <c r="BI687" s="4">
        <v>14.632999999999999</v>
      </c>
      <c r="BJ687" s="4">
        <v>9.5289999999999999</v>
      </c>
      <c r="BK687" s="4">
        <v>3.1779999999999999</v>
      </c>
      <c r="BL687" s="4">
        <v>12.707000000000001</v>
      </c>
      <c r="BM687" s="4">
        <v>1.2999999999999999E-2</v>
      </c>
      <c r="BQ687" s="4">
        <v>910.24300000000005</v>
      </c>
      <c r="BR687" s="4">
        <v>0.32410600000000001</v>
      </c>
      <c r="BS687" s="4">
        <v>-5</v>
      </c>
      <c r="BT687" s="4">
        <v>1.079</v>
      </c>
      <c r="BU687" s="4">
        <v>7.9203409999999996</v>
      </c>
      <c r="BV687" s="4">
        <v>21.7958</v>
      </c>
    </row>
    <row r="688" spans="1:74" x14ac:dyDescent="0.25">
      <c r="A688" s="4">
        <v>42801</v>
      </c>
      <c r="B688" s="3">
        <v>0.66071571759259262</v>
      </c>
      <c r="C688" s="4">
        <v>11.404999999999999</v>
      </c>
      <c r="D688" s="4">
        <v>-2.9999999999999997E-4</v>
      </c>
      <c r="E688" s="4">
        <v>-3.274559</v>
      </c>
      <c r="F688" s="4">
        <v>418.4</v>
      </c>
      <c r="G688" s="4">
        <v>130</v>
      </c>
      <c r="H688" s="4">
        <v>-2</v>
      </c>
      <c r="J688" s="4">
        <v>4.0599999999999996</v>
      </c>
      <c r="K688" s="4">
        <v>0.91149999999999998</v>
      </c>
      <c r="L688" s="4">
        <v>10.3954</v>
      </c>
      <c r="M688" s="4">
        <v>0</v>
      </c>
      <c r="N688" s="4">
        <v>381.4126</v>
      </c>
      <c r="O688" s="4">
        <v>118.47410000000001</v>
      </c>
      <c r="P688" s="4">
        <v>499.9</v>
      </c>
      <c r="Q688" s="4">
        <v>331.21409999999997</v>
      </c>
      <c r="R688" s="4">
        <v>102.8815</v>
      </c>
      <c r="S688" s="4">
        <v>434.1</v>
      </c>
      <c r="T688" s="4">
        <v>0</v>
      </c>
      <c r="W688" s="4">
        <v>0</v>
      </c>
      <c r="X688" s="4">
        <v>3.6972999999999998</v>
      </c>
      <c r="Y688" s="4">
        <v>11.8</v>
      </c>
      <c r="Z688" s="4">
        <v>813</v>
      </c>
      <c r="AA688" s="4">
        <v>828</v>
      </c>
      <c r="AB688" s="4">
        <v>850</v>
      </c>
      <c r="AC688" s="4">
        <v>36</v>
      </c>
      <c r="AD688" s="4">
        <v>18.87</v>
      </c>
      <c r="AE688" s="4">
        <v>0.43</v>
      </c>
      <c r="AF688" s="4">
        <v>957</v>
      </c>
      <c r="AG688" s="4">
        <v>9</v>
      </c>
      <c r="AH688" s="4">
        <v>28</v>
      </c>
      <c r="AI688" s="4">
        <v>30</v>
      </c>
      <c r="AJ688" s="4">
        <v>190</v>
      </c>
      <c r="AK688" s="4">
        <v>188</v>
      </c>
      <c r="AL688" s="4">
        <v>3.6</v>
      </c>
      <c r="AM688" s="4">
        <v>196</v>
      </c>
      <c r="AN688" s="4" t="s">
        <v>155</v>
      </c>
      <c r="AO688" s="4">
        <v>2</v>
      </c>
      <c r="AP688" s="4">
        <v>0.86906250000000007</v>
      </c>
      <c r="AQ688" s="4">
        <v>47.162233000000001</v>
      </c>
      <c r="AR688" s="4">
        <v>-88.491720000000001</v>
      </c>
      <c r="AS688" s="4">
        <v>314.5</v>
      </c>
      <c r="AT688" s="4">
        <v>33.5</v>
      </c>
      <c r="AU688" s="4">
        <v>12</v>
      </c>
      <c r="AV688" s="4">
        <v>8</v>
      </c>
      <c r="AW688" s="4" t="s">
        <v>417</v>
      </c>
      <c r="AX688" s="4">
        <v>2.2999999999999998</v>
      </c>
      <c r="AY688" s="4">
        <v>2.5353650000000001</v>
      </c>
      <c r="AZ688" s="4">
        <v>3.935365</v>
      </c>
      <c r="BA688" s="4">
        <v>13.836</v>
      </c>
      <c r="BB688" s="4">
        <v>18.64</v>
      </c>
      <c r="BC688" s="4">
        <v>1.35</v>
      </c>
      <c r="BD688" s="4">
        <v>9.7080000000000002</v>
      </c>
      <c r="BE688" s="4">
        <v>3089.0889999999999</v>
      </c>
      <c r="BF688" s="4">
        <v>0</v>
      </c>
      <c r="BG688" s="4">
        <v>11.869</v>
      </c>
      <c r="BH688" s="4">
        <v>3.6869999999999998</v>
      </c>
      <c r="BI688" s="4">
        <v>15.555999999999999</v>
      </c>
      <c r="BJ688" s="4">
        <v>10.307</v>
      </c>
      <c r="BK688" s="4">
        <v>3.202</v>
      </c>
      <c r="BL688" s="4">
        <v>13.509</v>
      </c>
      <c r="BM688" s="4">
        <v>0</v>
      </c>
      <c r="BQ688" s="4">
        <v>798.87400000000002</v>
      </c>
      <c r="BR688" s="4">
        <v>0.330843</v>
      </c>
      <c r="BS688" s="4">
        <v>-5</v>
      </c>
      <c r="BT688" s="4">
        <v>1.0774779999999999</v>
      </c>
      <c r="BU688" s="4">
        <v>8.0849759999999993</v>
      </c>
      <c r="BV688" s="4">
        <v>21.765056000000001</v>
      </c>
    </row>
    <row r="689" spans="1:74" x14ac:dyDescent="0.25">
      <c r="A689" s="4">
        <v>42801</v>
      </c>
      <c r="B689" s="3">
        <v>0.66072729166666666</v>
      </c>
      <c r="C689" s="4">
        <v>9.8559999999999999</v>
      </c>
      <c r="D689" s="4">
        <v>-2E-3</v>
      </c>
      <c r="E689" s="4">
        <v>-19.703946999999999</v>
      </c>
      <c r="F689" s="4">
        <v>421.4</v>
      </c>
      <c r="G689" s="4">
        <v>128.5</v>
      </c>
      <c r="H689" s="4">
        <v>0</v>
      </c>
      <c r="J689" s="4">
        <v>3.8</v>
      </c>
      <c r="K689" s="4">
        <v>0.92320000000000002</v>
      </c>
      <c r="L689" s="4">
        <v>9.0991999999999997</v>
      </c>
      <c r="M689" s="4">
        <v>0</v>
      </c>
      <c r="N689" s="4">
        <v>389.00279999999998</v>
      </c>
      <c r="O689" s="4">
        <v>118.6581</v>
      </c>
      <c r="P689" s="4">
        <v>507.7</v>
      </c>
      <c r="Q689" s="4">
        <v>337.80540000000002</v>
      </c>
      <c r="R689" s="4">
        <v>103.0412</v>
      </c>
      <c r="S689" s="4">
        <v>440.8</v>
      </c>
      <c r="T689" s="4">
        <v>0</v>
      </c>
      <c r="W689" s="4">
        <v>0</v>
      </c>
      <c r="X689" s="4">
        <v>3.5116000000000001</v>
      </c>
      <c r="Y689" s="4">
        <v>11.9</v>
      </c>
      <c r="Z689" s="4">
        <v>812</v>
      </c>
      <c r="AA689" s="4">
        <v>827</v>
      </c>
      <c r="AB689" s="4">
        <v>850</v>
      </c>
      <c r="AC689" s="4">
        <v>36</v>
      </c>
      <c r="AD689" s="4">
        <v>18.87</v>
      </c>
      <c r="AE689" s="4">
        <v>0.43</v>
      </c>
      <c r="AF689" s="4">
        <v>957</v>
      </c>
      <c r="AG689" s="4">
        <v>9</v>
      </c>
      <c r="AH689" s="4">
        <v>28</v>
      </c>
      <c r="AI689" s="4">
        <v>30</v>
      </c>
      <c r="AJ689" s="4">
        <v>190</v>
      </c>
      <c r="AK689" s="4">
        <v>188.8</v>
      </c>
      <c r="AL689" s="4">
        <v>3.7</v>
      </c>
      <c r="AM689" s="4">
        <v>196</v>
      </c>
      <c r="AN689" s="4" t="s">
        <v>155</v>
      </c>
      <c r="AO689" s="4">
        <v>2</v>
      </c>
      <c r="AP689" s="4">
        <v>0.869074074074074</v>
      </c>
      <c r="AQ689" s="4">
        <v>47.162101999999997</v>
      </c>
      <c r="AR689" s="4">
        <v>-88.491652000000002</v>
      </c>
      <c r="AS689" s="4">
        <v>314.39999999999998</v>
      </c>
      <c r="AT689" s="4">
        <v>34</v>
      </c>
      <c r="AU689" s="4">
        <v>12</v>
      </c>
      <c r="AV689" s="4">
        <v>8</v>
      </c>
      <c r="AW689" s="4" t="s">
        <v>417</v>
      </c>
      <c r="AX689" s="4">
        <v>2.3353350000000002</v>
      </c>
      <c r="AY689" s="4">
        <v>2.0346350000000002</v>
      </c>
      <c r="AZ689" s="4">
        <v>3.5759759999999998</v>
      </c>
      <c r="BA689" s="4">
        <v>13.836</v>
      </c>
      <c r="BB689" s="4">
        <v>21.43</v>
      </c>
      <c r="BC689" s="4">
        <v>1.55</v>
      </c>
      <c r="BD689" s="4">
        <v>8.3179999999999996</v>
      </c>
      <c r="BE689" s="4">
        <v>3090.7820000000002</v>
      </c>
      <c r="BF689" s="4">
        <v>0</v>
      </c>
      <c r="BG689" s="4">
        <v>13.837</v>
      </c>
      <c r="BH689" s="4">
        <v>4.2210000000000001</v>
      </c>
      <c r="BI689" s="4">
        <v>18.058</v>
      </c>
      <c r="BJ689" s="4">
        <v>12.016</v>
      </c>
      <c r="BK689" s="4">
        <v>3.665</v>
      </c>
      <c r="BL689" s="4">
        <v>15.682</v>
      </c>
      <c r="BM689" s="4">
        <v>0</v>
      </c>
      <c r="BQ689" s="4">
        <v>867.31200000000001</v>
      </c>
      <c r="BR689" s="4">
        <v>0.26949099999999998</v>
      </c>
      <c r="BS689" s="4">
        <v>-5</v>
      </c>
      <c r="BT689" s="4">
        <v>1.078522</v>
      </c>
      <c r="BU689" s="4">
        <v>6.5856870000000001</v>
      </c>
      <c r="BV689" s="4">
        <v>21.786144</v>
      </c>
    </row>
    <row r="690" spans="1:74" x14ac:dyDescent="0.25">
      <c r="A690" s="4">
        <v>42801</v>
      </c>
      <c r="B690" s="3">
        <v>0.66073886574074081</v>
      </c>
      <c r="C690" s="4">
        <v>9.3490000000000002</v>
      </c>
      <c r="D690" s="4">
        <v>5.4000000000000003E-3</v>
      </c>
      <c r="E690" s="4">
        <v>54.309210999999998</v>
      </c>
      <c r="F690" s="4">
        <v>443.7</v>
      </c>
      <c r="G690" s="4">
        <v>144.19999999999999</v>
      </c>
      <c r="H690" s="4">
        <v>-1.5</v>
      </c>
      <c r="J690" s="4">
        <v>5.6</v>
      </c>
      <c r="K690" s="4">
        <v>0.92710000000000004</v>
      </c>
      <c r="L690" s="4">
        <v>8.6671999999999993</v>
      </c>
      <c r="M690" s="4">
        <v>5.0000000000000001E-3</v>
      </c>
      <c r="N690" s="4">
        <v>411.3098</v>
      </c>
      <c r="O690" s="4">
        <v>133.72309999999999</v>
      </c>
      <c r="P690" s="4">
        <v>545</v>
      </c>
      <c r="Q690" s="4">
        <v>357.17649999999998</v>
      </c>
      <c r="R690" s="4">
        <v>116.1236</v>
      </c>
      <c r="S690" s="4">
        <v>473.3</v>
      </c>
      <c r="T690" s="4">
        <v>0</v>
      </c>
      <c r="W690" s="4">
        <v>0</v>
      </c>
      <c r="X690" s="4">
        <v>5.1959</v>
      </c>
      <c r="Y690" s="4">
        <v>11.8</v>
      </c>
      <c r="Z690" s="4">
        <v>812</v>
      </c>
      <c r="AA690" s="4">
        <v>826</v>
      </c>
      <c r="AB690" s="4">
        <v>849</v>
      </c>
      <c r="AC690" s="4">
        <v>36</v>
      </c>
      <c r="AD690" s="4">
        <v>18.87</v>
      </c>
      <c r="AE690" s="4">
        <v>0.43</v>
      </c>
      <c r="AF690" s="4">
        <v>957</v>
      </c>
      <c r="AG690" s="4">
        <v>9</v>
      </c>
      <c r="AH690" s="4">
        <v>28.760999999999999</v>
      </c>
      <c r="AI690" s="4">
        <v>30</v>
      </c>
      <c r="AJ690" s="4">
        <v>190</v>
      </c>
      <c r="AK690" s="4">
        <v>189</v>
      </c>
      <c r="AL690" s="4">
        <v>3.7</v>
      </c>
      <c r="AM690" s="4">
        <v>196</v>
      </c>
      <c r="AN690" s="4" t="s">
        <v>155</v>
      </c>
      <c r="AO690" s="4">
        <v>2</v>
      </c>
      <c r="AP690" s="4">
        <v>0.86908564814814815</v>
      </c>
      <c r="AQ690" s="4">
        <v>47.161966999999997</v>
      </c>
      <c r="AR690" s="4">
        <v>-88.491584000000003</v>
      </c>
      <c r="AS690" s="4">
        <v>314.3</v>
      </c>
      <c r="AT690" s="4">
        <v>34.700000000000003</v>
      </c>
      <c r="AU690" s="4">
        <v>12</v>
      </c>
      <c r="AV690" s="4">
        <v>7</v>
      </c>
      <c r="AW690" s="4" t="s">
        <v>419</v>
      </c>
      <c r="AX690" s="4">
        <v>2.0459999999999998</v>
      </c>
      <c r="AY690" s="4">
        <v>1.0708</v>
      </c>
      <c r="AZ690" s="4">
        <v>2.8</v>
      </c>
      <c r="BA690" s="4">
        <v>13.836</v>
      </c>
      <c r="BB690" s="4">
        <v>22.53</v>
      </c>
      <c r="BC690" s="4">
        <v>1.63</v>
      </c>
      <c r="BD690" s="4">
        <v>7.867</v>
      </c>
      <c r="BE690" s="4">
        <v>3089.6559999999999</v>
      </c>
      <c r="BF690" s="4">
        <v>1.1419999999999999</v>
      </c>
      <c r="BG690" s="4">
        <v>15.353999999999999</v>
      </c>
      <c r="BH690" s="4">
        <v>4.992</v>
      </c>
      <c r="BI690" s="4">
        <v>20.346</v>
      </c>
      <c r="BJ690" s="4">
        <v>13.334</v>
      </c>
      <c r="BK690" s="4">
        <v>4.335</v>
      </c>
      <c r="BL690" s="4">
        <v>17.669</v>
      </c>
      <c r="BM690" s="4">
        <v>0</v>
      </c>
      <c r="BQ690" s="4">
        <v>1346.7529999999999</v>
      </c>
      <c r="BR690" s="4">
        <v>0.22332099999999999</v>
      </c>
      <c r="BS690" s="4">
        <v>-5</v>
      </c>
      <c r="BT690" s="4">
        <v>1.0774779999999999</v>
      </c>
      <c r="BU690" s="4">
        <v>5.4574069999999999</v>
      </c>
      <c r="BV690" s="4">
        <v>21.765056000000001</v>
      </c>
    </row>
    <row r="691" spans="1:74" x14ac:dyDescent="0.25">
      <c r="A691" s="4">
        <v>42801</v>
      </c>
      <c r="B691" s="3">
        <v>0.66075043981481485</v>
      </c>
      <c r="C691" s="4">
        <v>8.9510000000000005</v>
      </c>
      <c r="D691" s="4">
        <v>5.7000000000000002E-3</v>
      </c>
      <c r="E691" s="4">
        <v>56.677937</v>
      </c>
      <c r="F691" s="4">
        <v>459.7</v>
      </c>
      <c r="G691" s="4">
        <v>144.5</v>
      </c>
      <c r="H691" s="4">
        <v>-2.6</v>
      </c>
      <c r="J691" s="4">
        <v>7.26</v>
      </c>
      <c r="K691" s="4">
        <v>0.93010000000000004</v>
      </c>
      <c r="L691" s="4">
        <v>8.3246000000000002</v>
      </c>
      <c r="M691" s="4">
        <v>5.3E-3</v>
      </c>
      <c r="N691" s="4">
        <v>427.56139999999999</v>
      </c>
      <c r="O691" s="4">
        <v>134.39259999999999</v>
      </c>
      <c r="P691" s="4">
        <v>562</v>
      </c>
      <c r="Q691" s="4">
        <v>371.63830000000002</v>
      </c>
      <c r="R691" s="4">
        <v>116.8146</v>
      </c>
      <c r="S691" s="4">
        <v>488.5</v>
      </c>
      <c r="T691" s="4">
        <v>0</v>
      </c>
      <c r="W691" s="4">
        <v>0</v>
      </c>
      <c r="X691" s="4">
        <v>6.7549999999999999</v>
      </c>
      <c r="Y691" s="4">
        <v>11.8</v>
      </c>
      <c r="Z691" s="4">
        <v>812</v>
      </c>
      <c r="AA691" s="4">
        <v>827</v>
      </c>
      <c r="AB691" s="4">
        <v>849</v>
      </c>
      <c r="AC691" s="4">
        <v>36.799999999999997</v>
      </c>
      <c r="AD691" s="4">
        <v>19.27</v>
      </c>
      <c r="AE691" s="4">
        <v>0.44</v>
      </c>
      <c r="AF691" s="4">
        <v>957</v>
      </c>
      <c r="AG691" s="4">
        <v>9</v>
      </c>
      <c r="AH691" s="4">
        <v>28.239000000000001</v>
      </c>
      <c r="AI691" s="4">
        <v>30</v>
      </c>
      <c r="AJ691" s="4">
        <v>190</v>
      </c>
      <c r="AK691" s="4">
        <v>189</v>
      </c>
      <c r="AL691" s="4">
        <v>3.7</v>
      </c>
      <c r="AM691" s="4">
        <v>196</v>
      </c>
      <c r="AN691" s="4" t="s">
        <v>155</v>
      </c>
      <c r="AO691" s="4">
        <v>2</v>
      </c>
      <c r="AP691" s="4">
        <v>0.8690972222222223</v>
      </c>
      <c r="AQ691" s="4">
        <v>47.161831999999997</v>
      </c>
      <c r="AR691" s="4">
        <v>-88.491519999999994</v>
      </c>
      <c r="AS691" s="4">
        <v>314.2</v>
      </c>
      <c r="AT691" s="4">
        <v>35.200000000000003</v>
      </c>
      <c r="AU691" s="4">
        <v>12</v>
      </c>
      <c r="AV691" s="4">
        <v>7</v>
      </c>
      <c r="AW691" s="4" t="s">
        <v>419</v>
      </c>
      <c r="AX691" s="4">
        <v>1.4</v>
      </c>
      <c r="AY691" s="4">
        <v>1.2354000000000001</v>
      </c>
      <c r="AZ691" s="4">
        <v>2.8353999999999999</v>
      </c>
      <c r="BA691" s="4">
        <v>13.836</v>
      </c>
      <c r="BB691" s="4">
        <v>23.49</v>
      </c>
      <c r="BC691" s="4">
        <v>1.7</v>
      </c>
      <c r="BD691" s="4">
        <v>7.5209999999999999</v>
      </c>
      <c r="BE691" s="4">
        <v>3090.0790000000002</v>
      </c>
      <c r="BF691" s="4">
        <v>1.2450000000000001</v>
      </c>
      <c r="BG691" s="4">
        <v>16.62</v>
      </c>
      <c r="BH691" s="4">
        <v>5.2240000000000002</v>
      </c>
      <c r="BI691" s="4">
        <v>21.844000000000001</v>
      </c>
      <c r="BJ691" s="4">
        <v>14.446</v>
      </c>
      <c r="BK691" s="4">
        <v>4.5410000000000004</v>
      </c>
      <c r="BL691" s="4">
        <v>18.986999999999998</v>
      </c>
      <c r="BM691" s="4">
        <v>0</v>
      </c>
      <c r="BQ691" s="4">
        <v>1823.1669999999999</v>
      </c>
      <c r="BR691" s="4">
        <v>0.225415</v>
      </c>
      <c r="BS691" s="4">
        <v>-5</v>
      </c>
      <c r="BT691" s="4">
        <v>1.0747169999999999</v>
      </c>
      <c r="BU691" s="4">
        <v>5.5085790000000001</v>
      </c>
      <c r="BV691" s="4">
        <v>21.709282999999999</v>
      </c>
    </row>
    <row r="692" spans="1:74" x14ac:dyDescent="0.25">
      <c r="A692" s="4">
        <v>42801</v>
      </c>
      <c r="B692" s="3">
        <v>0.66076201388888889</v>
      </c>
      <c r="C692" s="4">
        <v>7.1130000000000004</v>
      </c>
      <c r="D692" s="4">
        <v>-1.2999999999999999E-3</v>
      </c>
      <c r="E692" s="4">
        <v>-13.427419</v>
      </c>
      <c r="F692" s="4">
        <v>466.8</v>
      </c>
      <c r="G692" s="4">
        <v>144.4</v>
      </c>
      <c r="H692" s="4">
        <v>-0.3</v>
      </c>
      <c r="J692" s="4">
        <v>7.4</v>
      </c>
      <c r="K692" s="4">
        <v>0.94450000000000001</v>
      </c>
      <c r="L692" s="4">
        <v>6.7183000000000002</v>
      </c>
      <c r="M692" s="4">
        <v>0</v>
      </c>
      <c r="N692" s="4">
        <v>440.9117</v>
      </c>
      <c r="O692" s="4">
        <v>136.35050000000001</v>
      </c>
      <c r="P692" s="4">
        <v>577.29999999999995</v>
      </c>
      <c r="Q692" s="4">
        <v>383.35550000000001</v>
      </c>
      <c r="R692" s="4">
        <v>118.5514</v>
      </c>
      <c r="S692" s="4">
        <v>501.9</v>
      </c>
      <c r="T692" s="4">
        <v>0</v>
      </c>
      <c r="W692" s="4">
        <v>0</v>
      </c>
      <c r="X692" s="4">
        <v>6.9896000000000003</v>
      </c>
      <c r="Y692" s="4">
        <v>11.9</v>
      </c>
      <c r="Z692" s="4">
        <v>810</v>
      </c>
      <c r="AA692" s="4">
        <v>824</v>
      </c>
      <c r="AB692" s="4">
        <v>847</v>
      </c>
      <c r="AC692" s="4">
        <v>37</v>
      </c>
      <c r="AD692" s="4">
        <v>19.39</v>
      </c>
      <c r="AE692" s="4">
        <v>0.45</v>
      </c>
      <c r="AF692" s="4">
        <v>957</v>
      </c>
      <c r="AG692" s="4">
        <v>9</v>
      </c>
      <c r="AH692" s="4">
        <v>28</v>
      </c>
      <c r="AI692" s="4">
        <v>30</v>
      </c>
      <c r="AJ692" s="4">
        <v>190</v>
      </c>
      <c r="AK692" s="4">
        <v>189</v>
      </c>
      <c r="AL692" s="4">
        <v>3.8</v>
      </c>
      <c r="AM692" s="4">
        <v>196</v>
      </c>
      <c r="AN692" s="4" t="s">
        <v>155</v>
      </c>
      <c r="AO692" s="4">
        <v>2</v>
      </c>
      <c r="AP692" s="4">
        <v>0.86910879629629623</v>
      </c>
      <c r="AQ692" s="4">
        <v>47.161695999999999</v>
      </c>
      <c r="AR692" s="4">
        <v>-88.491450999999998</v>
      </c>
      <c r="AS692" s="4">
        <v>314.3</v>
      </c>
      <c r="AT692" s="4">
        <v>35.4</v>
      </c>
      <c r="AU692" s="4">
        <v>12</v>
      </c>
      <c r="AV692" s="4">
        <v>7</v>
      </c>
      <c r="AW692" s="4" t="s">
        <v>419</v>
      </c>
      <c r="AX692" s="4">
        <v>1.5062</v>
      </c>
      <c r="AY692" s="4">
        <v>1.1938</v>
      </c>
      <c r="AZ692" s="4">
        <v>2.9354</v>
      </c>
      <c r="BA692" s="4">
        <v>13.836</v>
      </c>
      <c r="BB692" s="4">
        <v>29.36</v>
      </c>
      <c r="BC692" s="4">
        <v>2.12</v>
      </c>
      <c r="BD692" s="4">
        <v>5.8719999999999999</v>
      </c>
      <c r="BE692" s="4">
        <v>3095.6030000000001</v>
      </c>
      <c r="BF692" s="4">
        <v>0</v>
      </c>
      <c r="BG692" s="4">
        <v>21.274999999999999</v>
      </c>
      <c r="BH692" s="4">
        <v>6.5789999999999997</v>
      </c>
      <c r="BI692" s="4">
        <v>27.855</v>
      </c>
      <c r="BJ692" s="4">
        <v>18.498000000000001</v>
      </c>
      <c r="BK692" s="4">
        <v>5.72</v>
      </c>
      <c r="BL692" s="4">
        <v>24.218</v>
      </c>
      <c r="BM692" s="4">
        <v>0</v>
      </c>
      <c r="BQ692" s="4">
        <v>2341.7339999999999</v>
      </c>
      <c r="BR692" s="4">
        <v>0.25259100000000001</v>
      </c>
      <c r="BS692" s="4">
        <v>-5</v>
      </c>
      <c r="BT692" s="4">
        <v>1.0770439999999999</v>
      </c>
      <c r="BU692" s="4">
        <v>6.1726929999999998</v>
      </c>
      <c r="BV692" s="4">
        <v>21.756288999999999</v>
      </c>
    </row>
    <row r="693" spans="1:74" x14ac:dyDescent="0.25">
      <c r="A693" s="4">
        <v>42801</v>
      </c>
      <c r="B693" s="3">
        <v>0.66077358796296293</v>
      </c>
      <c r="C693" s="4">
        <v>4.84</v>
      </c>
      <c r="D693" s="4">
        <v>-2.7000000000000001E-3</v>
      </c>
      <c r="E693" s="4">
        <v>-27.281223000000001</v>
      </c>
      <c r="F693" s="4">
        <v>419</v>
      </c>
      <c r="G693" s="4">
        <v>130</v>
      </c>
      <c r="H693" s="4">
        <v>-3</v>
      </c>
      <c r="J693" s="4">
        <v>8.51</v>
      </c>
      <c r="K693" s="4">
        <v>0.96289999999999998</v>
      </c>
      <c r="L693" s="4">
        <v>4.6604000000000001</v>
      </c>
      <c r="M693" s="4">
        <v>0</v>
      </c>
      <c r="N693" s="4">
        <v>403.49520000000001</v>
      </c>
      <c r="O693" s="4">
        <v>125.2256</v>
      </c>
      <c r="P693" s="4">
        <v>528.70000000000005</v>
      </c>
      <c r="Q693" s="4">
        <v>350.82339999999999</v>
      </c>
      <c r="R693" s="4">
        <v>108.8788</v>
      </c>
      <c r="S693" s="4">
        <v>459.7</v>
      </c>
      <c r="T693" s="4">
        <v>0</v>
      </c>
      <c r="W693" s="4">
        <v>0</v>
      </c>
      <c r="X693" s="4">
        <v>8.1915999999999993</v>
      </c>
      <c r="Y693" s="4">
        <v>11.8</v>
      </c>
      <c r="Z693" s="4">
        <v>809</v>
      </c>
      <c r="AA693" s="4">
        <v>823</v>
      </c>
      <c r="AB693" s="4">
        <v>845</v>
      </c>
      <c r="AC693" s="4">
        <v>37</v>
      </c>
      <c r="AD693" s="4">
        <v>19.39</v>
      </c>
      <c r="AE693" s="4">
        <v>0.45</v>
      </c>
      <c r="AF693" s="4">
        <v>957</v>
      </c>
      <c r="AG693" s="4">
        <v>9</v>
      </c>
      <c r="AH693" s="4">
        <v>28</v>
      </c>
      <c r="AI693" s="4">
        <v>30</v>
      </c>
      <c r="AJ693" s="4">
        <v>190</v>
      </c>
      <c r="AK693" s="4">
        <v>189.8</v>
      </c>
      <c r="AL693" s="4">
        <v>3.6</v>
      </c>
      <c r="AM693" s="4">
        <v>196</v>
      </c>
      <c r="AN693" s="4" t="s">
        <v>155</v>
      </c>
      <c r="AO693" s="4">
        <v>2</v>
      </c>
      <c r="AP693" s="4">
        <v>0.86912037037037038</v>
      </c>
      <c r="AQ693" s="4">
        <v>47.161563999999998</v>
      </c>
      <c r="AR693" s="4">
        <v>-88.491373999999993</v>
      </c>
      <c r="AS693" s="4">
        <v>314.2</v>
      </c>
      <c r="AT693" s="4">
        <v>35.299999999999997</v>
      </c>
      <c r="AU693" s="4">
        <v>12</v>
      </c>
      <c r="AV693" s="4">
        <v>7</v>
      </c>
      <c r="AW693" s="4" t="s">
        <v>419</v>
      </c>
      <c r="AX693" s="4">
        <v>1.7</v>
      </c>
      <c r="AY693" s="4">
        <v>1.1062000000000001</v>
      </c>
      <c r="AZ693" s="4">
        <v>3.0354000000000001</v>
      </c>
      <c r="BA693" s="4">
        <v>13.836</v>
      </c>
      <c r="BB693" s="4">
        <v>42.73</v>
      </c>
      <c r="BC693" s="4">
        <v>3.09</v>
      </c>
      <c r="BD693" s="4">
        <v>3.8479999999999999</v>
      </c>
      <c r="BE693" s="4">
        <v>3103.7750000000001</v>
      </c>
      <c r="BF693" s="4">
        <v>0</v>
      </c>
      <c r="BG693" s="4">
        <v>28.140999999999998</v>
      </c>
      <c r="BH693" s="4">
        <v>8.734</v>
      </c>
      <c r="BI693" s="4">
        <v>36.875</v>
      </c>
      <c r="BJ693" s="4">
        <v>24.466999999999999</v>
      </c>
      <c r="BK693" s="4">
        <v>7.5940000000000003</v>
      </c>
      <c r="BL693" s="4">
        <v>32.061</v>
      </c>
      <c r="BM693" s="4">
        <v>0</v>
      </c>
      <c r="BQ693" s="4">
        <v>3966.739</v>
      </c>
      <c r="BR693" s="4">
        <v>0.15878700000000001</v>
      </c>
      <c r="BS693" s="4">
        <v>-5</v>
      </c>
      <c r="BT693" s="4">
        <v>1.075717</v>
      </c>
      <c r="BU693" s="4">
        <v>3.8803580000000002</v>
      </c>
      <c r="BV693" s="4">
        <v>21.729482999999998</v>
      </c>
    </row>
    <row r="694" spans="1:74" x14ac:dyDescent="0.25">
      <c r="A694" s="4">
        <v>42801</v>
      </c>
      <c r="B694" s="3">
        <v>0.66078516203703697</v>
      </c>
      <c r="C694" s="4">
        <v>4.7160000000000002</v>
      </c>
      <c r="D694" s="4">
        <v>8.3999999999999995E-3</v>
      </c>
      <c r="E694" s="4">
        <v>83.846153999999999</v>
      </c>
      <c r="F694" s="4">
        <v>398.5</v>
      </c>
      <c r="G694" s="4">
        <v>130.6</v>
      </c>
      <c r="H694" s="4">
        <v>-0.5</v>
      </c>
      <c r="J694" s="4">
        <v>11.92</v>
      </c>
      <c r="K694" s="4">
        <v>0.96389999999999998</v>
      </c>
      <c r="L694" s="4">
        <v>4.5461999999999998</v>
      </c>
      <c r="M694" s="4">
        <v>8.0999999999999996E-3</v>
      </c>
      <c r="N694" s="4">
        <v>384.12439999999998</v>
      </c>
      <c r="O694" s="4">
        <v>125.877</v>
      </c>
      <c r="P694" s="4">
        <v>510</v>
      </c>
      <c r="Q694" s="4">
        <v>333.9812</v>
      </c>
      <c r="R694" s="4">
        <v>109.4452</v>
      </c>
      <c r="S694" s="4">
        <v>443.4</v>
      </c>
      <c r="T694" s="4">
        <v>0</v>
      </c>
      <c r="W694" s="4">
        <v>0</v>
      </c>
      <c r="X694" s="4">
        <v>11.487399999999999</v>
      </c>
      <c r="Y694" s="4">
        <v>11.9</v>
      </c>
      <c r="Z694" s="4">
        <v>808</v>
      </c>
      <c r="AA694" s="4">
        <v>823</v>
      </c>
      <c r="AB694" s="4">
        <v>844</v>
      </c>
      <c r="AC694" s="4">
        <v>37</v>
      </c>
      <c r="AD694" s="4">
        <v>19.39</v>
      </c>
      <c r="AE694" s="4">
        <v>0.45</v>
      </c>
      <c r="AF694" s="4">
        <v>957</v>
      </c>
      <c r="AG694" s="4">
        <v>9</v>
      </c>
      <c r="AH694" s="4">
        <v>28</v>
      </c>
      <c r="AI694" s="4">
        <v>30</v>
      </c>
      <c r="AJ694" s="4">
        <v>190</v>
      </c>
      <c r="AK694" s="4">
        <v>190</v>
      </c>
      <c r="AL694" s="4">
        <v>3.8</v>
      </c>
      <c r="AM694" s="4">
        <v>195.8</v>
      </c>
      <c r="AN694" s="4" t="s">
        <v>155</v>
      </c>
      <c r="AO694" s="4">
        <v>2</v>
      </c>
      <c r="AP694" s="4">
        <v>0.86913194444444442</v>
      </c>
      <c r="AQ694" s="4">
        <v>47.161442000000001</v>
      </c>
      <c r="AR694" s="4">
        <v>-88.491277999999994</v>
      </c>
      <c r="AS694" s="4">
        <v>314.2</v>
      </c>
      <c r="AT694" s="4">
        <v>34.4</v>
      </c>
      <c r="AU694" s="4">
        <v>12</v>
      </c>
      <c r="AV694" s="4">
        <v>7</v>
      </c>
      <c r="AW694" s="4" t="s">
        <v>419</v>
      </c>
      <c r="AX694" s="4">
        <v>1.4876</v>
      </c>
      <c r="AY694" s="4">
        <v>1.3353999999999999</v>
      </c>
      <c r="AZ694" s="4">
        <v>2.8875999999999999</v>
      </c>
      <c r="BA694" s="4">
        <v>13.836</v>
      </c>
      <c r="BB694" s="4">
        <v>43.75</v>
      </c>
      <c r="BC694" s="4">
        <v>3.16</v>
      </c>
      <c r="BD694" s="4">
        <v>3.74</v>
      </c>
      <c r="BE694" s="4">
        <v>3098.8879999999999</v>
      </c>
      <c r="BF694" s="4">
        <v>3.5070000000000001</v>
      </c>
      <c r="BG694" s="4">
        <v>27.42</v>
      </c>
      <c r="BH694" s="4">
        <v>8.9860000000000007</v>
      </c>
      <c r="BI694" s="4">
        <v>36.405999999999999</v>
      </c>
      <c r="BJ694" s="4">
        <v>23.841000000000001</v>
      </c>
      <c r="BK694" s="4">
        <v>7.8129999999999997</v>
      </c>
      <c r="BL694" s="4">
        <v>31.652999999999999</v>
      </c>
      <c r="BM694" s="4">
        <v>0</v>
      </c>
      <c r="BQ694" s="4">
        <v>5693.5060000000003</v>
      </c>
      <c r="BR694" s="4">
        <v>0.118629</v>
      </c>
      <c r="BS694" s="4">
        <v>-5</v>
      </c>
      <c r="BT694" s="4">
        <v>1.076522</v>
      </c>
      <c r="BU694" s="4">
        <v>2.8989959999999999</v>
      </c>
      <c r="BV694" s="4">
        <v>21.745743999999998</v>
      </c>
    </row>
    <row r="695" spans="1:74" x14ac:dyDescent="0.25">
      <c r="A695" s="4">
        <v>42801</v>
      </c>
      <c r="B695" s="3">
        <v>0.66079673611111112</v>
      </c>
      <c r="C695" s="4">
        <v>4.5940000000000003</v>
      </c>
      <c r="D695" s="4">
        <v>5.1000000000000004E-3</v>
      </c>
      <c r="E695" s="4">
        <v>51.112929999999999</v>
      </c>
      <c r="F695" s="4">
        <v>384.8</v>
      </c>
      <c r="G695" s="4">
        <v>131.4</v>
      </c>
      <c r="H695" s="4">
        <v>-0.5</v>
      </c>
      <c r="J695" s="4">
        <v>13.38</v>
      </c>
      <c r="K695" s="4">
        <v>0.96499999999999997</v>
      </c>
      <c r="L695" s="4">
        <v>4.4328000000000003</v>
      </c>
      <c r="M695" s="4">
        <v>4.8999999999999998E-3</v>
      </c>
      <c r="N695" s="4">
        <v>371.38060000000002</v>
      </c>
      <c r="O695" s="4">
        <v>126.8032</v>
      </c>
      <c r="P695" s="4">
        <v>498.2</v>
      </c>
      <c r="Q695" s="4">
        <v>322.90100000000001</v>
      </c>
      <c r="R695" s="4">
        <v>110.2505</v>
      </c>
      <c r="S695" s="4">
        <v>433.2</v>
      </c>
      <c r="T695" s="4">
        <v>0</v>
      </c>
      <c r="W695" s="4">
        <v>0</v>
      </c>
      <c r="X695" s="4">
        <v>12.915100000000001</v>
      </c>
      <c r="Y695" s="4">
        <v>11.9</v>
      </c>
      <c r="Z695" s="4">
        <v>807</v>
      </c>
      <c r="AA695" s="4">
        <v>822</v>
      </c>
      <c r="AB695" s="4">
        <v>843</v>
      </c>
      <c r="AC695" s="4">
        <v>37</v>
      </c>
      <c r="AD695" s="4">
        <v>19.39</v>
      </c>
      <c r="AE695" s="4">
        <v>0.45</v>
      </c>
      <c r="AF695" s="4">
        <v>957</v>
      </c>
      <c r="AG695" s="4">
        <v>9</v>
      </c>
      <c r="AH695" s="4">
        <v>28</v>
      </c>
      <c r="AI695" s="4">
        <v>30</v>
      </c>
      <c r="AJ695" s="4">
        <v>190</v>
      </c>
      <c r="AK695" s="4">
        <v>189.2</v>
      </c>
      <c r="AL695" s="4">
        <v>3.8</v>
      </c>
      <c r="AM695" s="4">
        <v>195.4</v>
      </c>
      <c r="AN695" s="4" t="s">
        <v>155</v>
      </c>
      <c r="AO695" s="4">
        <v>2</v>
      </c>
      <c r="AP695" s="4">
        <v>0.86914351851851857</v>
      </c>
      <c r="AQ695" s="4">
        <v>47.161338000000001</v>
      </c>
      <c r="AR695" s="4">
        <v>-88.491157000000001</v>
      </c>
      <c r="AS695" s="4">
        <v>314.10000000000002</v>
      </c>
      <c r="AT695" s="4">
        <v>32.9</v>
      </c>
      <c r="AU695" s="4">
        <v>12</v>
      </c>
      <c r="AV695" s="4">
        <v>8</v>
      </c>
      <c r="AW695" s="4" t="s">
        <v>417</v>
      </c>
      <c r="AX695" s="4">
        <v>1.1000000000000001</v>
      </c>
      <c r="AY695" s="4">
        <v>1.4354</v>
      </c>
      <c r="AZ695" s="4">
        <v>2.5</v>
      </c>
      <c r="BA695" s="4">
        <v>13.836</v>
      </c>
      <c r="BB695" s="4">
        <v>44.93</v>
      </c>
      <c r="BC695" s="4">
        <v>3.25</v>
      </c>
      <c r="BD695" s="4">
        <v>3.625</v>
      </c>
      <c r="BE695" s="4">
        <v>3101.6660000000002</v>
      </c>
      <c r="BF695" s="4">
        <v>2.1970000000000001</v>
      </c>
      <c r="BG695" s="4">
        <v>27.213000000000001</v>
      </c>
      <c r="BH695" s="4">
        <v>9.2910000000000004</v>
      </c>
      <c r="BI695" s="4">
        <v>36.503999999999998</v>
      </c>
      <c r="BJ695" s="4">
        <v>23.66</v>
      </c>
      <c r="BK695" s="4">
        <v>8.0790000000000006</v>
      </c>
      <c r="BL695" s="4">
        <v>31.739000000000001</v>
      </c>
      <c r="BM695" s="4">
        <v>0</v>
      </c>
      <c r="BQ695" s="4">
        <v>6570.7039999999997</v>
      </c>
      <c r="BR695" s="4">
        <v>0.10839</v>
      </c>
      <c r="BS695" s="4">
        <v>-5</v>
      </c>
      <c r="BT695" s="4">
        <v>1.0762389999999999</v>
      </c>
      <c r="BU695" s="4">
        <v>2.6487810000000001</v>
      </c>
      <c r="BV695" s="4">
        <v>21.740027999999999</v>
      </c>
    </row>
    <row r="696" spans="1:74" x14ac:dyDescent="0.25">
      <c r="A696" s="4">
        <v>42801</v>
      </c>
      <c r="B696" s="3">
        <v>0.66080831018518515</v>
      </c>
      <c r="C696" s="4">
        <v>4.7089999999999996</v>
      </c>
      <c r="D696" s="4">
        <v>7.4999999999999997E-3</v>
      </c>
      <c r="E696" s="4">
        <v>74.811644000000001</v>
      </c>
      <c r="F696" s="4">
        <v>391.7</v>
      </c>
      <c r="G696" s="4">
        <v>137.30000000000001</v>
      </c>
      <c r="H696" s="4">
        <v>-4</v>
      </c>
      <c r="J696" s="4">
        <v>14.05</v>
      </c>
      <c r="K696" s="4">
        <v>0.96399999999999997</v>
      </c>
      <c r="L696" s="4">
        <v>4.5396000000000001</v>
      </c>
      <c r="M696" s="4">
        <v>7.1999999999999998E-3</v>
      </c>
      <c r="N696" s="4">
        <v>377.63310000000001</v>
      </c>
      <c r="O696" s="4">
        <v>132.3192</v>
      </c>
      <c r="P696" s="4">
        <v>510</v>
      </c>
      <c r="Q696" s="4">
        <v>328.33730000000003</v>
      </c>
      <c r="R696" s="4">
        <v>115.04640000000001</v>
      </c>
      <c r="S696" s="4">
        <v>443.4</v>
      </c>
      <c r="T696" s="4">
        <v>0</v>
      </c>
      <c r="W696" s="4">
        <v>0</v>
      </c>
      <c r="X696" s="4">
        <v>13.5435</v>
      </c>
      <c r="Y696" s="4">
        <v>11.8</v>
      </c>
      <c r="Z696" s="4">
        <v>807</v>
      </c>
      <c r="AA696" s="4">
        <v>822</v>
      </c>
      <c r="AB696" s="4">
        <v>842</v>
      </c>
      <c r="AC696" s="4">
        <v>37</v>
      </c>
      <c r="AD696" s="4">
        <v>19.39</v>
      </c>
      <c r="AE696" s="4">
        <v>0.45</v>
      </c>
      <c r="AF696" s="4">
        <v>957</v>
      </c>
      <c r="AG696" s="4">
        <v>9</v>
      </c>
      <c r="AH696" s="4">
        <v>28</v>
      </c>
      <c r="AI696" s="4">
        <v>30</v>
      </c>
      <c r="AJ696" s="4">
        <v>190</v>
      </c>
      <c r="AK696" s="4">
        <v>189.8</v>
      </c>
      <c r="AL696" s="4">
        <v>3.8</v>
      </c>
      <c r="AM696" s="4">
        <v>195.1</v>
      </c>
      <c r="AN696" s="4" t="s">
        <v>155</v>
      </c>
      <c r="AO696" s="4">
        <v>2</v>
      </c>
      <c r="AP696" s="4">
        <v>0.86915509259259249</v>
      </c>
      <c r="AQ696" s="4">
        <v>47.161240999999997</v>
      </c>
      <c r="AR696" s="4">
        <v>-88.491033000000002</v>
      </c>
      <c r="AS696" s="4">
        <v>314.10000000000002</v>
      </c>
      <c r="AT696" s="4">
        <v>31.6</v>
      </c>
      <c r="AU696" s="4">
        <v>12</v>
      </c>
      <c r="AV696" s="4">
        <v>8</v>
      </c>
      <c r="AW696" s="4" t="s">
        <v>417</v>
      </c>
      <c r="AX696" s="4">
        <v>1.1000000000000001</v>
      </c>
      <c r="AY696" s="4">
        <v>1.5354000000000001</v>
      </c>
      <c r="AZ696" s="4">
        <v>2.5</v>
      </c>
      <c r="BA696" s="4">
        <v>13.836</v>
      </c>
      <c r="BB696" s="4">
        <v>43.83</v>
      </c>
      <c r="BC696" s="4">
        <v>3.17</v>
      </c>
      <c r="BD696" s="4">
        <v>3.73</v>
      </c>
      <c r="BE696" s="4">
        <v>3099.518</v>
      </c>
      <c r="BF696" s="4">
        <v>3.1339999999999999</v>
      </c>
      <c r="BG696" s="4">
        <v>27.001000000000001</v>
      </c>
      <c r="BH696" s="4">
        <v>9.4610000000000003</v>
      </c>
      <c r="BI696" s="4">
        <v>36.463000000000001</v>
      </c>
      <c r="BJ696" s="4">
        <v>23.477</v>
      </c>
      <c r="BK696" s="4">
        <v>8.2260000000000009</v>
      </c>
      <c r="BL696" s="4">
        <v>31.702999999999999</v>
      </c>
      <c r="BM696" s="4">
        <v>0</v>
      </c>
      <c r="BQ696" s="4">
        <v>6723.7330000000002</v>
      </c>
      <c r="BR696" s="4">
        <v>9.078E-2</v>
      </c>
      <c r="BS696" s="4">
        <v>-5</v>
      </c>
      <c r="BT696" s="4">
        <v>1.0752390000000001</v>
      </c>
      <c r="BU696" s="4">
        <v>2.2184360000000001</v>
      </c>
      <c r="BV696" s="4">
        <v>21.719828</v>
      </c>
    </row>
    <row r="697" spans="1:74" x14ac:dyDescent="0.25">
      <c r="A697" s="4">
        <v>42801</v>
      </c>
      <c r="B697" s="3">
        <v>0.6608198842592593</v>
      </c>
      <c r="C697" s="4">
        <v>5.0279999999999996</v>
      </c>
      <c r="D697" s="4">
        <v>8.6E-3</v>
      </c>
      <c r="E697" s="4">
        <v>86.487804999999994</v>
      </c>
      <c r="F697" s="4">
        <v>396.8</v>
      </c>
      <c r="G697" s="4">
        <v>144.80000000000001</v>
      </c>
      <c r="H697" s="4">
        <v>1</v>
      </c>
      <c r="J697" s="4">
        <v>14.2</v>
      </c>
      <c r="K697" s="4">
        <v>0.96140000000000003</v>
      </c>
      <c r="L697" s="4">
        <v>4.8339999999999996</v>
      </c>
      <c r="M697" s="4">
        <v>8.3000000000000001E-3</v>
      </c>
      <c r="N697" s="4">
        <v>381.529</v>
      </c>
      <c r="O697" s="4">
        <v>139.2139</v>
      </c>
      <c r="P697" s="4">
        <v>520.70000000000005</v>
      </c>
      <c r="Q697" s="4">
        <v>331.72469999999998</v>
      </c>
      <c r="R697" s="4">
        <v>121.0411</v>
      </c>
      <c r="S697" s="4">
        <v>452.8</v>
      </c>
      <c r="T697" s="4">
        <v>1</v>
      </c>
      <c r="W697" s="4">
        <v>0</v>
      </c>
      <c r="X697" s="4">
        <v>13.652200000000001</v>
      </c>
      <c r="Y697" s="4">
        <v>11.9</v>
      </c>
      <c r="Z697" s="4">
        <v>807</v>
      </c>
      <c r="AA697" s="4">
        <v>821</v>
      </c>
      <c r="AB697" s="4">
        <v>843</v>
      </c>
      <c r="AC697" s="4">
        <v>37</v>
      </c>
      <c r="AD697" s="4">
        <v>19.39</v>
      </c>
      <c r="AE697" s="4">
        <v>0.45</v>
      </c>
      <c r="AF697" s="4">
        <v>957</v>
      </c>
      <c r="AG697" s="4">
        <v>9</v>
      </c>
      <c r="AH697" s="4">
        <v>28</v>
      </c>
      <c r="AI697" s="4">
        <v>30</v>
      </c>
      <c r="AJ697" s="4">
        <v>190</v>
      </c>
      <c r="AK697" s="4">
        <v>190</v>
      </c>
      <c r="AL697" s="4">
        <v>3.9</v>
      </c>
      <c r="AM697" s="4">
        <v>195.3</v>
      </c>
      <c r="AN697" s="4" t="s">
        <v>155</v>
      </c>
      <c r="AO697" s="4">
        <v>2</v>
      </c>
      <c r="AP697" s="4">
        <v>0.86916666666666664</v>
      </c>
      <c r="AQ697" s="4">
        <v>47.161147</v>
      </c>
      <c r="AR697" s="4">
        <v>-88.490919000000005</v>
      </c>
      <c r="AS697" s="4">
        <v>314.10000000000002</v>
      </c>
      <c r="AT697" s="4">
        <v>30.2</v>
      </c>
      <c r="AU697" s="4">
        <v>12</v>
      </c>
      <c r="AV697" s="4">
        <v>8</v>
      </c>
      <c r="AW697" s="4" t="s">
        <v>417</v>
      </c>
      <c r="AX697" s="4">
        <v>1.0646</v>
      </c>
      <c r="AY697" s="4">
        <v>1.6</v>
      </c>
      <c r="AZ697" s="4">
        <v>2.4645999999999999</v>
      </c>
      <c r="BA697" s="4">
        <v>13.836</v>
      </c>
      <c r="BB697" s="4">
        <v>41.09</v>
      </c>
      <c r="BC697" s="4">
        <v>2.97</v>
      </c>
      <c r="BD697" s="4">
        <v>4.0129999999999999</v>
      </c>
      <c r="BE697" s="4">
        <v>3097.377</v>
      </c>
      <c r="BF697" s="4">
        <v>3.391</v>
      </c>
      <c r="BG697" s="4">
        <v>25.6</v>
      </c>
      <c r="BH697" s="4">
        <v>9.3409999999999993</v>
      </c>
      <c r="BI697" s="4">
        <v>34.942</v>
      </c>
      <c r="BJ697" s="4">
        <v>22.259</v>
      </c>
      <c r="BK697" s="4">
        <v>8.1219999999999999</v>
      </c>
      <c r="BL697" s="4">
        <v>30.38</v>
      </c>
      <c r="BM697" s="4">
        <v>2.0799999999999999E-2</v>
      </c>
      <c r="BQ697" s="4">
        <v>6360.4059999999999</v>
      </c>
      <c r="BR697" s="4">
        <v>0.104264</v>
      </c>
      <c r="BS697" s="4">
        <v>-5</v>
      </c>
      <c r="BT697" s="4">
        <v>1.077283</v>
      </c>
      <c r="BU697" s="4">
        <v>2.5479509999999999</v>
      </c>
      <c r="BV697" s="4">
        <v>21.761116999999999</v>
      </c>
    </row>
    <row r="698" spans="1:74" x14ac:dyDescent="0.25">
      <c r="A698" s="4">
        <v>42801</v>
      </c>
      <c r="B698" s="3">
        <v>0.66083145833333334</v>
      </c>
      <c r="C698" s="4">
        <v>5.3529999999999998</v>
      </c>
      <c r="D698" s="4">
        <v>8.0999999999999996E-3</v>
      </c>
      <c r="E698" s="4">
        <v>80.572614000000002</v>
      </c>
      <c r="F698" s="4">
        <v>412.8</v>
      </c>
      <c r="G698" s="4">
        <v>144.80000000000001</v>
      </c>
      <c r="H698" s="4">
        <v>-1.5</v>
      </c>
      <c r="J698" s="4">
        <v>14.01</v>
      </c>
      <c r="K698" s="4">
        <v>0.9587</v>
      </c>
      <c r="L698" s="4">
        <v>5.1318000000000001</v>
      </c>
      <c r="M698" s="4">
        <v>7.7000000000000002E-3</v>
      </c>
      <c r="N698" s="4">
        <v>395.75450000000001</v>
      </c>
      <c r="O698" s="4">
        <v>138.8663</v>
      </c>
      <c r="P698" s="4">
        <v>534.6</v>
      </c>
      <c r="Q698" s="4">
        <v>344.09320000000002</v>
      </c>
      <c r="R698" s="4">
        <v>120.7389</v>
      </c>
      <c r="S698" s="4">
        <v>464.8</v>
      </c>
      <c r="T698" s="4">
        <v>0</v>
      </c>
      <c r="W698" s="4">
        <v>0</v>
      </c>
      <c r="X698" s="4">
        <v>13.4322</v>
      </c>
      <c r="Y698" s="4">
        <v>11.8</v>
      </c>
      <c r="Z698" s="4">
        <v>807</v>
      </c>
      <c r="AA698" s="4">
        <v>821</v>
      </c>
      <c r="AB698" s="4">
        <v>843</v>
      </c>
      <c r="AC698" s="4">
        <v>37</v>
      </c>
      <c r="AD698" s="4">
        <v>19.39</v>
      </c>
      <c r="AE698" s="4">
        <v>0.45</v>
      </c>
      <c r="AF698" s="4">
        <v>957</v>
      </c>
      <c r="AG698" s="4">
        <v>9</v>
      </c>
      <c r="AH698" s="4">
        <v>28</v>
      </c>
      <c r="AI698" s="4">
        <v>30</v>
      </c>
      <c r="AJ698" s="4">
        <v>190</v>
      </c>
      <c r="AK698" s="4">
        <v>190.8</v>
      </c>
      <c r="AL698" s="4">
        <v>3.8</v>
      </c>
      <c r="AM698" s="4">
        <v>195.7</v>
      </c>
      <c r="AN698" s="4" t="s">
        <v>155</v>
      </c>
      <c r="AO698" s="4">
        <v>2</v>
      </c>
      <c r="AP698" s="4">
        <v>0.86917824074074079</v>
      </c>
      <c r="AQ698" s="4">
        <v>47.161056000000002</v>
      </c>
      <c r="AR698" s="4">
        <v>-88.490818000000004</v>
      </c>
      <c r="AS698" s="4">
        <v>314.3</v>
      </c>
      <c r="AT698" s="4">
        <v>28.5</v>
      </c>
      <c r="AU698" s="4">
        <v>12</v>
      </c>
      <c r="AV698" s="4">
        <v>8</v>
      </c>
      <c r="AW698" s="4" t="s">
        <v>417</v>
      </c>
      <c r="AX698" s="4">
        <v>1.0354000000000001</v>
      </c>
      <c r="AY698" s="4">
        <v>1.6708000000000001</v>
      </c>
      <c r="AZ698" s="4">
        <v>2.4354</v>
      </c>
      <c r="BA698" s="4">
        <v>13.836</v>
      </c>
      <c r="BB698" s="4">
        <v>38.659999999999997</v>
      </c>
      <c r="BC698" s="4">
        <v>2.79</v>
      </c>
      <c r="BD698" s="4">
        <v>4.3049999999999997</v>
      </c>
      <c r="BE698" s="4">
        <v>3096.6210000000001</v>
      </c>
      <c r="BF698" s="4">
        <v>2.9670000000000001</v>
      </c>
      <c r="BG698" s="4">
        <v>25.007999999999999</v>
      </c>
      <c r="BH698" s="4">
        <v>8.7750000000000004</v>
      </c>
      <c r="BI698" s="4">
        <v>33.783000000000001</v>
      </c>
      <c r="BJ698" s="4">
        <v>21.742999999999999</v>
      </c>
      <c r="BK698" s="4">
        <v>7.63</v>
      </c>
      <c r="BL698" s="4">
        <v>29.373000000000001</v>
      </c>
      <c r="BM698" s="4">
        <v>0</v>
      </c>
      <c r="BQ698" s="4">
        <v>5893.3620000000001</v>
      </c>
      <c r="BR698" s="4">
        <v>0.118371</v>
      </c>
      <c r="BS698" s="4">
        <v>-5</v>
      </c>
      <c r="BT698" s="4">
        <v>1.075717</v>
      </c>
      <c r="BU698" s="4">
        <v>2.8926919999999998</v>
      </c>
      <c r="BV698" s="4">
        <v>21.729482999999998</v>
      </c>
    </row>
    <row r="699" spans="1:74" x14ac:dyDescent="0.25">
      <c r="A699" s="4">
        <v>42801</v>
      </c>
      <c r="B699" s="3">
        <v>0.66084303240740738</v>
      </c>
      <c r="C699" s="4">
        <v>5.5430000000000001</v>
      </c>
      <c r="D699" s="4">
        <v>6.7000000000000002E-3</v>
      </c>
      <c r="E699" s="4">
        <v>66.915887999999995</v>
      </c>
      <c r="F699" s="4">
        <v>426.5</v>
      </c>
      <c r="G699" s="4">
        <v>145</v>
      </c>
      <c r="H699" s="4">
        <v>-2</v>
      </c>
      <c r="J699" s="4">
        <v>13.52</v>
      </c>
      <c r="K699" s="4">
        <v>0.95709999999999995</v>
      </c>
      <c r="L699" s="4">
        <v>5.3052000000000001</v>
      </c>
      <c r="M699" s="4">
        <v>6.4000000000000003E-3</v>
      </c>
      <c r="N699" s="4">
        <v>408.22379999999998</v>
      </c>
      <c r="O699" s="4">
        <v>138.76769999999999</v>
      </c>
      <c r="P699" s="4">
        <v>547</v>
      </c>
      <c r="Q699" s="4">
        <v>354.93470000000002</v>
      </c>
      <c r="R699" s="4">
        <v>120.65309999999999</v>
      </c>
      <c r="S699" s="4">
        <v>475.6</v>
      </c>
      <c r="T699" s="4">
        <v>0</v>
      </c>
      <c r="W699" s="4">
        <v>0</v>
      </c>
      <c r="X699" s="4">
        <v>12.938599999999999</v>
      </c>
      <c r="Y699" s="4">
        <v>11.8</v>
      </c>
      <c r="Z699" s="4">
        <v>807</v>
      </c>
      <c r="AA699" s="4">
        <v>821</v>
      </c>
      <c r="AB699" s="4">
        <v>843</v>
      </c>
      <c r="AC699" s="4">
        <v>37</v>
      </c>
      <c r="AD699" s="4">
        <v>19.39</v>
      </c>
      <c r="AE699" s="4">
        <v>0.45</v>
      </c>
      <c r="AF699" s="4">
        <v>957</v>
      </c>
      <c r="AG699" s="4">
        <v>9</v>
      </c>
      <c r="AH699" s="4">
        <v>28</v>
      </c>
      <c r="AI699" s="4">
        <v>30</v>
      </c>
      <c r="AJ699" s="4">
        <v>190</v>
      </c>
      <c r="AK699" s="4">
        <v>190.2</v>
      </c>
      <c r="AL699" s="4">
        <v>3.6</v>
      </c>
      <c r="AM699" s="4">
        <v>196</v>
      </c>
      <c r="AN699" s="4" t="s">
        <v>155</v>
      </c>
      <c r="AO699" s="4">
        <v>2</v>
      </c>
      <c r="AP699" s="4">
        <v>0.86918981481481483</v>
      </c>
      <c r="AQ699" s="4">
        <v>47.160966000000002</v>
      </c>
      <c r="AR699" s="4">
        <v>-88.490741</v>
      </c>
      <c r="AS699" s="4">
        <v>314.39999999999998</v>
      </c>
      <c r="AT699" s="4">
        <v>26.3</v>
      </c>
      <c r="AU699" s="4">
        <v>12</v>
      </c>
      <c r="AV699" s="4">
        <v>8</v>
      </c>
      <c r="AW699" s="4" t="s">
        <v>417</v>
      </c>
      <c r="AX699" s="4">
        <v>1.1354</v>
      </c>
      <c r="AY699" s="4">
        <v>1.8353999999999999</v>
      </c>
      <c r="AZ699" s="4">
        <v>2.5354000000000001</v>
      </c>
      <c r="BA699" s="4">
        <v>13.836</v>
      </c>
      <c r="BB699" s="4">
        <v>37.380000000000003</v>
      </c>
      <c r="BC699" s="4">
        <v>2.7</v>
      </c>
      <c r="BD699" s="4">
        <v>4.4820000000000002</v>
      </c>
      <c r="BE699" s="4">
        <v>3096.76</v>
      </c>
      <c r="BF699" s="4">
        <v>2.379</v>
      </c>
      <c r="BG699" s="4">
        <v>24.954000000000001</v>
      </c>
      <c r="BH699" s="4">
        <v>8.4830000000000005</v>
      </c>
      <c r="BI699" s="4">
        <v>33.436999999999998</v>
      </c>
      <c r="BJ699" s="4">
        <v>21.696999999999999</v>
      </c>
      <c r="BK699" s="4">
        <v>7.375</v>
      </c>
      <c r="BL699" s="4">
        <v>29.071999999999999</v>
      </c>
      <c r="BM699" s="4">
        <v>0</v>
      </c>
      <c r="BQ699" s="4">
        <v>5491.5230000000001</v>
      </c>
      <c r="BR699" s="4">
        <v>9.4365000000000004E-2</v>
      </c>
      <c r="BS699" s="4">
        <v>-5</v>
      </c>
      <c r="BT699" s="4">
        <v>1.076522</v>
      </c>
      <c r="BU699" s="4">
        <v>2.3060450000000001</v>
      </c>
      <c r="BV699" s="4">
        <v>21.745743999999998</v>
      </c>
    </row>
    <row r="700" spans="1:74" x14ac:dyDescent="0.25">
      <c r="A700" s="4">
        <v>42801</v>
      </c>
      <c r="B700" s="3">
        <v>0.66085460648148142</v>
      </c>
      <c r="C700" s="4">
        <v>5.5830000000000002</v>
      </c>
      <c r="D700" s="4">
        <v>6.0000000000000001E-3</v>
      </c>
      <c r="E700" s="4">
        <v>60</v>
      </c>
      <c r="F700" s="4">
        <v>430.8</v>
      </c>
      <c r="G700" s="4">
        <v>147.6</v>
      </c>
      <c r="H700" s="4">
        <v>0.7</v>
      </c>
      <c r="J700" s="4">
        <v>13.15</v>
      </c>
      <c r="K700" s="4">
        <v>0.95679999999999998</v>
      </c>
      <c r="L700" s="4">
        <v>5.3415999999999997</v>
      </c>
      <c r="M700" s="4">
        <v>5.7000000000000002E-3</v>
      </c>
      <c r="N700" s="4">
        <v>412.21249999999998</v>
      </c>
      <c r="O700" s="4">
        <v>141.19450000000001</v>
      </c>
      <c r="P700" s="4">
        <v>553.4</v>
      </c>
      <c r="Q700" s="4">
        <v>358.40269999999998</v>
      </c>
      <c r="R700" s="4">
        <v>122.76309999999999</v>
      </c>
      <c r="S700" s="4">
        <v>481.2</v>
      </c>
      <c r="T700" s="4">
        <v>0.72230000000000005</v>
      </c>
      <c r="W700" s="4">
        <v>0</v>
      </c>
      <c r="X700" s="4">
        <v>12.585000000000001</v>
      </c>
      <c r="Y700" s="4">
        <v>11.9</v>
      </c>
      <c r="Z700" s="4">
        <v>807</v>
      </c>
      <c r="AA700" s="4">
        <v>820</v>
      </c>
      <c r="AB700" s="4">
        <v>842</v>
      </c>
      <c r="AC700" s="4">
        <v>37</v>
      </c>
      <c r="AD700" s="4">
        <v>19.39</v>
      </c>
      <c r="AE700" s="4">
        <v>0.45</v>
      </c>
      <c r="AF700" s="4">
        <v>957</v>
      </c>
      <c r="AG700" s="4">
        <v>9</v>
      </c>
      <c r="AH700" s="4">
        <v>28.76024</v>
      </c>
      <c r="AI700" s="4">
        <v>30</v>
      </c>
      <c r="AJ700" s="4">
        <v>190</v>
      </c>
      <c r="AK700" s="4">
        <v>190</v>
      </c>
      <c r="AL700" s="4">
        <v>3.7</v>
      </c>
      <c r="AM700" s="4">
        <v>195.6</v>
      </c>
      <c r="AN700" s="4" t="s">
        <v>155</v>
      </c>
      <c r="AO700" s="4">
        <v>2</v>
      </c>
      <c r="AP700" s="4">
        <v>0.86920138888888887</v>
      </c>
      <c r="AQ700" s="4">
        <v>47.160874999999997</v>
      </c>
      <c r="AR700" s="4">
        <v>-88.490695000000002</v>
      </c>
      <c r="AS700" s="4">
        <v>314</v>
      </c>
      <c r="AT700" s="4">
        <v>24.1</v>
      </c>
      <c r="AU700" s="4">
        <v>12</v>
      </c>
      <c r="AV700" s="4">
        <v>8</v>
      </c>
      <c r="AW700" s="4" t="s">
        <v>417</v>
      </c>
      <c r="AX700" s="4">
        <v>1.2354000000000001</v>
      </c>
      <c r="AY700" s="4">
        <v>1.5813999999999999</v>
      </c>
      <c r="AZ700" s="4">
        <v>2.6</v>
      </c>
      <c r="BA700" s="4">
        <v>13.836</v>
      </c>
      <c r="BB700" s="4">
        <v>37.119999999999997</v>
      </c>
      <c r="BC700" s="4">
        <v>2.68</v>
      </c>
      <c r="BD700" s="4">
        <v>4.516</v>
      </c>
      <c r="BE700" s="4">
        <v>3096.971</v>
      </c>
      <c r="BF700" s="4">
        <v>2.1179999999999999</v>
      </c>
      <c r="BG700" s="4">
        <v>25.027999999999999</v>
      </c>
      <c r="BH700" s="4">
        <v>8.5730000000000004</v>
      </c>
      <c r="BI700" s="4">
        <v>33.600999999999999</v>
      </c>
      <c r="BJ700" s="4">
        <v>21.760999999999999</v>
      </c>
      <c r="BK700" s="4">
        <v>7.4539999999999997</v>
      </c>
      <c r="BL700" s="4">
        <v>29.215</v>
      </c>
      <c r="BM700" s="4">
        <v>1.3599999999999999E-2</v>
      </c>
      <c r="BQ700" s="4">
        <v>5305.4059999999999</v>
      </c>
      <c r="BR700" s="4">
        <v>0.109567</v>
      </c>
      <c r="BS700" s="4">
        <v>-5</v>
      </c>
      <c r="BT700" s="4">
        <v>1.0777600000000001</v>
      </c>
      <c r="BU700" s="4">
        <v>2.6775549999999999</v>
      </c>
      <c r="BV700" s="4">
        <v>21.770757</v>
      </c>
    </row>
    <row r="701" spans="1:74" x14ac:dyDescent="0.25">
      <c r="A701" s="4">
        <v>42801</v>
      </c>
      <c r="B701" s="3">
        <v>0.66086618055555557</v>
      </c>
      <c r="C701" s="4">
        <v>5.3760000000000003</v>
      </c>
      <c r="D701" s="4">
        <v>6.0000000000000001E-3</v>
      </c>
      <c r="E701" s="4">
        <v>60</v>
      </c>
      <c r="F701" s="4">
        <v>434.4</v>
      </c>
      <c r="G701" s="4">
        <v>151.4</v>
      </c>
      <c r="H701" s="4">
        <v>-1</v>
      </c>
      <c r="J701" s="4">
        <v>12.91</v>
      </c>
      <c r="K701" s="4">
        <v>0.95860000000000001</v>
      </c>
      <c r="L701" s="4">
        <v>5.1528</v>
      </c>
      <c r="M701" s="4">
        <v>5.7999999999999996E-3</v>
      </c>
      <c r="N701" s="4">
        <v>416.44290000000001</v>
      </c>
      <c r="O701" s="4">
        <v>145.13550000000001</v>
      </c>
      <c r="P701" s="4">
        <v>561.6</v>
      </c>
      <c r="Q701" s="4">
        <v>361.74079999999998</v>
      </c>
      <c r="R701" s="4">
        <v>126.0712</v>
      </c>
      <c r="S701" s="4">
        <v>487.8</v>
      </c>
      <c r="T701" s="4">
        <v>0</v>
      </c>
      <c r="W701" s="4">
        <v>0</v>
      </c>
      <c r="X701" s="4">
        <v>12.373699999999999</v>
      </c>
      <c r="Y701" s="4">
        <v>11.8</v>
      </c>
      <c r="Z701" s="4">
        <v>808</v>
      </c>
      <c r="AA701" s="4">
        <v>821</v>
      </c>
      <c r="AB701" s="4">
        <v>843</v>
      </c>
      <c r="AC701" s="4">
        <v>36.200000000000003</v>
      </c>
      <c r="AD701" s="4">
        <v>18.989999999999998</v>
      </c>
      <c r="AE701" s="4">
        <v>0.44</v>
      </c>
      <c r="AF701" s="4">
        <v>957</v>
      </c>
      <c r="AG701" s="4">
        <v>9</v>
      </c>
      <c r="AH701" s="4">
        <v>28.239239000000001</v>
      </c>
      <c r="AI701" s="4">
        <v>30</v>
      </c>
      <c r="AJ701" s="4">
        <v>190.8</v>
      </c>
      <c r="AK701" s="4">
        <v>190</v>
      </c>
      <c r="AL701" s="4">
        <v>3.6</v>
      </c>
      <c r="AM701" s="4">
        <v>195.2</v>
      </c>
      <c r="AN701" s="4" t="s">
        <v>155</v>
      </c>
      <c r="AO701" s="4">
        <v>2</v>
      </c>
      <c r="AP701" s="4">
        <v>0.86921296296296291</v>
      </c>
      <c r="AQ701" s="4">
        <v>47.160787999999997</v>
      </c>
      <c r="AR701" s="4">
        <v>-88.490673000000001</v>
      </c>
      <c r="AS701" s="4">
        <v>313.8</v>
      </c>
      <c r="AT701" s="4">
        <v>22.9</v>
      </c>
      <c r="AU701" s="4">
        <v>12</v>
      </c>
      <c r="AV701" s="4">
        <v>8</v>
      </c>
      <c r="AW701" s="4" t="s">
        <v>417</v>
      </c>
      <c r="AX701" s="4">
        <v>1.3</v>
      </c>
      <c r="AY701" s="4">
        <v>1</v>
      </c>
      <c r="AZ701" s="4">
        <v>2.6</v>
      </c>
      <c r="BA701" s="4">
        <v>13.836</v>
      </c>
      <c r="BB701" s="4">
        <v>38.520000000000003</v>
      </c>
      <c r="BC701" s="4">
        <v>2.78</v>
      </c>
      <c r="BD701" s="4">
        <v>4.3239999999999998</v>
      </c>
      <c r="BE701" s="4">
        <v>3097.7379999999998</v>
      </c>
      <c r="BF701" s="4">
        <v>2.2010000000000001</v>
      </c>
      <c r="BG701" s="4">
        <v>26.218</v>
      </c>
      <c r="BH701" s="4">
        <v>9.1370000000000005</v>
      </c>
      <c r="BI701" s="4">
        <v>35.354999999999997</v>
      </c>
      <c r="BJ701" s="4">
        <v>22.774000000000001</v>
      </c>
      <c r="BK701" s="4">
        <v>7.9370000000000003</v>
      </c>
      <c r="BL701" s="4">
        <v>30.710999999999999</v>
      </c>
      <c r="BM701" s="4">
        <v>0</v>
      </c>
      <c r="BQ701" s="4">
        <v>5408.7709999999997</v>
      </c>
      <c r="BR701" s="4">
        <v>8.1243999999999997E-2</v>
      </c>
      <c r="BS701" s="4">
        <v>-5</v>
      </c>
      <c r="BT701" s="4">
        <v>1.076478</v>
      </c>
      <c r="BU701" s="4">
        <v>1.985406</v>
      </c>
      <c r="BV701" s="4">
        <v>21.744865000000001</v>
      </c>
    </row>
    <row r="702" spans="1:74" x14ac:dyDescent="0.25">
      <c r="A702" s="4">
        <v>42801</v>
      </c>
      <c r="B702" s="3">
        <v>0.66087775462962961</v>
      </c>
      <c r="C702" s="4">
        <v>5.2549999999999999</v>
      </c>
      <c r="D702" s="4">
        <v>7.6E-3</v>
      </c>
      <c r="E702" s="4">
        <v>76.391489000000007</v>
      </c>
      <c r="F702" s="4">
        <v>434</v>
      </c>
      <c r="G702" s="4">
        <v>152.30000000000001</v>
      </c>
      <c r="H702" s="4">
        <v>1.4</v>
      </c>
      <c r="J702" s="4">
        <v>12.95</v>
      </c>
      <c r="K702" s="4">
        <v>0.95960000000000001</v>
      </c>
      <c r="L702" s="4">
        <v>5.0430999999999999</v>
      </c>
      <c r="M702" s="4">
        <v>7.3000000000000001E-3</v>
      </c>
      <c r="N702" s="4">
        <v>416.47210000000001</v>
      </c>
      <c r="O702" s="4">
        <v>146.1122</v>
      </c>
      <c r="P702" s="4">
        <v>562.6</v>
      </c>
      <c r="Q702" s="4">
        <v>361.65929999999997</v>
      </c>
      <c r="R702" s="4">
        <v>126.88209999999999</v>
      </c>
      <c r="S702" s="4">
        <v>488.5</v>
      </c>
      <c r="T702" s="4">
        <v>1.4233</v>
      </c>
      <c r="W702" s="4">
        <v>0</v>
      </c>
      <c r="X702" s="4">
        <v>12.4284</v>
      </c>
      <c r="Y702" s="4">
        <v>11.9</v>
      </c>
      <c r="Z702" s="4">
        <v>807</v>
      </c>
      <c r="AA702" s="4">
        <v>821</v>
      </c>
      <c r="AB702" s="4">
        <v>842</v>
      </c>
      <c r="AC702" s="4">
        <v>36</v>
      </c>
      <c r="AD702" s="4">
        <v>18.87</v>
      </c>
      <c r="AE702" s="4">
        <v>0.43</v>
      </c>
      <c r="AF702" s="4">
        <v>957</v>
      </c>
      <c r="AG702" s="4">
        <v>9</v>
      </c>
      <c r="AH702" s="4">
        <v>28.760999999999999</v>
      </c>
      <c r="AI702" s="4">
        <v>30</v>
      </c>
      <c r="AJ702" s="4">
        <v>191</v>
      </c>
      <c r="AK702" s="4">
        <v>189.2</v>
      </c>
      <c r="AL702" s="4">
        <v>3.8</v>
      </c>
      <c r="AM702" s="4">
        <v>195</v>
      </c>
      <c r="AN702" s="4" t="s">
        <v>155</v>
      </c>
      <c r="AO702" s="4">
        <v>2</v>
      </c>
      <c r="AP702" s="4">
        <v>0.86922453703703706</v>
      </c>
      <c r="AQ702" s="4">
        <v>47.160699999999999</v>
      </c>
      <c r="AR702" s="4">
        <v>-88.490661000000003</v>
      </c>
      <c r="AS702" s="4">
        <v>313.7</v>
      </c>
      <c r="AT702" s="4">
        <v>22.3</v>
      </c>
      <c r="AU702" s="4">
        <v>12</v>
      </c>
      <c r="AV702" s="4">
        <v>8</v>
      </c>
      <c r="AW702" s="4" t="s">
        <v>417</v>
      </c>
      <c r="AX702" s="4">
        <v>1.3708</v>
      </c>
      <c r="AY702" s="4">
        <v>1</v>
      </c>
      <c r="AZ702" s="4">
        <v>2.6354000000000002</v>
      </c>
      <c r="BA702" s="4">
        <v>13.836</v>
      </c>
      <c r="BB702" s="4">
        <v>39.36</v>
      </c>
      <c r="BC702" s="4">
        <v>2.85</v>
      </c>
      <c r="BD702" s="4">
        <v>4.2050000000000001</v>
      </c>
      <c r="BE702" s="4">
        <v>3097.1219999999998</v>
      </c>
      <c r="BF702" s="4">
        <v>2.8650000000000002</v>
      </c>
      <c r="BG702" s="4">
        <v>26.783999999999999</v>
      </c>
      <c r="BH702" s="4">
        <v>9.3970000000000002</v>
      </c>
      <c r="BI702" s="4">
        <v>36.180999999999997</v>
      </c>
      <c r="BJ702" s="4">
        <v>23.259</v>
      </c>
      <c r="BK702" s="4">
        <v>8.16</v>
      </c>
      <c r="BL702" s="4">
        <v>31.419</v>
      </c>
      <c r="BM702" s="4">
        <v>2.8400000000000002E-2</v>
      </c>
      <c r="BQ702" s="4">
        <v>5549.7259999999997</v>
      </c>
      <c r="BR702" s="4">
        <v>6.3911999999999997E-2</v>
      </c>
      <c r="BS702" s="4">
        <v>-5</v>
      </c>
      <c r="BT702" s="4">
        <v>1.0790439999999999</v>
      </c>
      <c r="BU702" s="4">
        <v>1.561849</v>
      </c>
      <c r="BV702" s="4">
        <v>21.796689000000001</v>
      </c>
    </row>
    <row r="703" spans="1:74" x14ac:dyDescent="0.25">
      <c r="A703" s="4">
        <v>42801</v>
      </c>
      <c r="B703" s="3">
        <v>0.66088932870370376</v>
      </c>
      <c r="C703" s="4">
        <v>5.5279999999999996</v>
      </c>
      <c r="D703" s="4">
        <v>8.0000000000000002E-3</v>
      </c>
      <c r="E703" s="4">
        <v>80</v>
      </c>
      <c r="F703" s="4">
        <v>431.5</v>
      </c>
      <c r="G703" s="4">
        <v>148.4</v>
      </c>
      <c r="H703" s="4">
        <v>0</v>
      </c>
      <c r="J703" s="4">
        <v>13.2</v>
      </c>
      <c r="K703" s="4">
        <v>0.95740000000000003</v>
      </c>
      <c r="L703" s="4">
        <v>5.2930000000000001</v>
      </c>
      <c r="M703" s="4">
        <v>7.7000000000000002E-3</v>
      </c>
      <c r="N703" s="4">
        <v>413.14389999999997</v>
      </c>
      <c r="O703" s="4">
        <v>142.0369</v>
      </c>
      <c r="P703" s="4">
        <v>555.20000000000005</v>
      </c>
      <c r="Q703" s="4">
        <v>358.76920000000001</v>
      </c>
      <c r="R703" s="4">
        <v>123.34310000000001</v>
      </c>
      <c r="S703" s="4">
        <v>482.1</v>
      </c>
      <c r="T703" s="4">
        <v>0</v>
      </c>
      <c r="W703" s="4">
        <v>0</v>
      </c>
      <c r="X703" s="4">
        <v>12.6372</v>
      </c>
      <c r="Y703" s="4">
        <v>11.8</v>
      </c>
      <c r="Z703" s="4">
        <v>806</v>
      </c>
      <c r="AA703" s="4">
        <v>821</v>
      </c>
      <c r="AB703" s="4">
        <v>842</v>
      </c>
      <c r="AC703" s="4">
        <v>36</v>
      </c>
      <c r="AD703" s="4">
        <v>18.87</v>
      </c>
      <c r="AE703" s="4">
        <v>0.43</v>
      </c>
      <c r="AF703" s="4">
        <v>957</v>
      </c>
      <c r="AG703" s="4">
        <v>9</v>
      </c>
      <c r="AH703" s="4">
        <v>29</v>
      </c>
      <c r="AI703" s="4">
        <v>30</v>
      </c>
      <c r="AJ703" s="4">
        <v>191</v>
      </c>
      <c r="AK703" s="4">
        <v>189</v>
      </c>
      <c r="AL703" s="4">
        <v>3.8</v>
      </c>
      <c r="AM703" s="4">
        <v>195</v>
      </c>
      <c r="AN703" s="4" t="s">
        <v>155</v>
      </c>
      <c r="AO703" s="4">
        <v>2</v>
      </c>
      <c r="AP703" s="4">
        <v>0.86923611111111121</v>
      </c>
      <c r="AQ703" s="4">
        <v>47.160612999999998</v>
      </c>
      <c r="AR703" s="4">
        <v>-88.490651999999997</v>
      </c>
      <c r="AS703" s="4">
        <v>313.60000000000002</v>
      </c>
      <c r="AT703" s="4">
        <v>21.9</v>
      </c>
      <c r="AU703" s="4">
        <v>12</v>
      </c>
      <c r="AV703" s="4">
        <v>8</v>
      </c>
      <c r="AW703" s="4" t="s">
        <v>417</v>
      </c>
      <c r="AX703" s="4">
        <v>1.4645999999999999</v>
      </c>
      <c r="AY703" s="4">
        <v>1.0708</v>
      </c>
      <c r="AZ703" s="4">
        <v>2.7</v>
      </c>
      <c r="BA703" s="4">
        <v>13.836</v>
      </c>
      <c r="BB703" s="4">
        <v>37.46</v>
      </c>
      <c r="BC703" s="4">
        <v>2.71</v>
      </c>
      <c r="BD703" s="4">
        <v>4.4489999999999998</v>
      </c>
      <c r="BE703" s="4">
        <v>3096.069</v>
      </c>
      <c r="BF703" s="4">
        <v>2.851</v>
      </c>
      <c r="BG703" s="4">
        <v>25.306999999999999</v>
      </c>
      <c r="BH703" s="4">
        <v>8.7010000000000005</v>
      </c>
      <c r="BI703" s="4">
        <v>34.008000000000003</v>
      </c>
      <c r="BJ703" s="4">
        <v>21.977</v>
      </c>
      <c r="BK703" s="4">
        <v>7.5549999999999997</v>
      </c>
      <c r="BL703" s="4">
        <v>29.532</v>
      </c>
      <c r="BM703" s="4">
        <v>0</v>
      </c>
      <c r="BQ703" s="4">
        <v>5374.768</v>
      </c>
      <c r="BR703" s="4">
        <v>6.7326999999999998E-2</v>
      </c>
      <c r="BS703" s="4">
        <v>-5</v>
      </c>
      <c r="BT703" s="4">
        <v>1.0792390000000001</v>
      </c>
      <c r="BU703" s="4">
        <v>1.6453040000000001</v>
      </c>
      <c r="BV703" s="4">
        <v>21.800628</v>
      </c>
    </row>
    <row r="704" spans="1:74" x14ac:dyDescent="0.25">
      <c r="A704" s="4">
        <v>42801</v>
      </c>
      <c r="B704" s="3">
        <v>0.6609009027777778</v>
      </c>
      <c r="C704" s="4">
        <v>6.2549999999999999</v>
      </c>
      <c r="D704" s="4">
        <v>9.4999999999999998E-3</v>
      </c>
      <c r="E704" s="4">
        <v>94.585492000000002</v>
      </c>
      <c r="F704" s="4">
        <v>430</v>
      </c>
      <c r="G704" s="4">
        <v>148.30000000000001</v>
      </c>
      <c r="H704" s="4">
        <v>-0.4</v>
      </c>
      <c r="J704" s="4">
        <v>13.3</v>
      </c>
      <c r="K704" s="4">
        <v>0.95150000000000001</v>
      </c>
      <c r="L704" s="4">
        <v>5.9519000000000002</v>
      </c>
      <c r="M704" s="4">
        <v>8.9999999999999993E-3</v>
      </c>
      <c r="N704" s="4">
        <v>409.18779999999998</v>
      </c>
      <c r="O704" s="4">
        <v>141.1078</v>
      </c>
      <c r="P704" s="4">
        <v>550.29999999999995</v>
      </c>
      <c r="Q704" s="4">
        <v>355.3338</v>
      </c>
      <c r="R704" s="4">
        <v>122.5363</v>
      </c>
      <c r="S704" s="4">
        <v>477.9</v>
      </c>
      <c r="T704" s="4">
        <v>0</v>
      </c>
      <c r="W704" s="4">
        <v>0</v>
      </c>
      <c r="X704" s="4">
        <v>12.654999999999999</v>
      </c>
      <c r="Y704" s="4">
        <v>11.9</v>
      </c>
      <c r="Z704" s="4">
        <v>807</v>
      </c>
      <c r="AA704" s="4">
        <v>821</v>
      </c>
      <c r="AB704" s="4">
        <v>842</v>
      </c>
      <c r="AC704" s="4">
        <v>36</v>
      </c>
      <c r="AD704" s="4">
        <v>18.87</v>
      </c>
      <c r="AE704" s="4">
        <v>0.43</v>
      </c>
      <c r="AF704" s="4">
        <v>957</v>
      </c>
      <c r="AG704" s="4">
        <v>9</v>
      </c>
      <c r="AH704" s="4">
        <v>29</v>
      </c>
      <c r="AI704" s="4">
        <v>30</v>
      </c>
      <c r="AJ704" s="4">
        <v>191</v>
      </c>
      <c r="AK704" s="4">
        <v>189</v>
      </c>
      <c r="AL704" s="4">
        <v>3.9</v>
      </c>
      <c r="AM704" s="4">
        <v>195</v>
      </c>
      <c r="AN704" s="4" t="s">
        <v>155</v>
      </c>
      <c r="AO704" s="4">
        <v>2</v>
      </c>
      <c r="AP704" s="4">
        <v>0.86924768518518514</v>
      </c>
      <c r="AQ704" s="4">
        <v>47.160527000000002</v>
      </c>
      <c r="AR704" s="4">
        <v>-88.490641999999994</v>
      </c>
      <c r="AS704" s="4">
        <v>313.60000000000002</v>
      </c>
      <c r="AT704" s="4">
        <v>21.5</v>
      </c>
      <c r="AU704" s="4">
        <v>12</v>
      </c>
      <c r="AV704" s="4">
        <v>8</v>
      </c>
      <c r="AW704" s="4" t="s">
        <v>417</v>
      </c>
      <c r="AX704" s="4">
        <v>1.4353290000000001</v>
      </c>
      <c r="AY704" s="4">
        <v>1.270659</v>
      </c>
      <c r="AZ704" s="4">
        <v>2.7706590000000002</v>
      </c>
      <c r="BA704" s="4">
        <v>13.836</v>
      </c>
      <c r="BB704" s="4">
        <v>33.21</v>
      </c>
      <c r="BC704" s="4">
        <v>2.4</v>
      </c>
      <c r="BD704" s="4">
        <v>5.0970000000000004</v>
      </c>
      <c r="BE704" s="4">
        <v>3093.2739999999999</v>
      </c>
      <c r="BF704" s="4">
        <v>2.9769999999999999</v>
      </c>
      <c r="BG704" s="4">
        <v>22.27</v>
      </c>
      <c r="BH704" s="4">
        <v>7.68</v>
      </c>
      <c r="BI704" s="4">
        <v>29.95</v>
      </c>
      <c r="BJ704" s="4">
        <v>19.338999999999999</v>
      </c>
      <c r="BK704" s="4">
        <v>6.6689999999999996</v>
      </c>
      <c r="BL704" s="4">
        <v>26.007999999999999</v>
      </c>
      <c r="BM704" s="4">
        <v>0</v>
      </c>
      <c r="BQ704" s="4">
        <v>4782.1530000000002</v>
      </c>
      <c r="BR704" s="4">
        <v>7.2043999999999997E-2</v>
      </c>
      <c r="BS704" s="4">
        <v>-5</v>
      </c>
      <c r="BT704" s="4">
        <v>1.080522</v>
      </c>
      <c r="BU704" s="4">
        <v>1.7605759999999999</v>
      </c>
      <c r="BV704" s="4">
        <v>21.826543999999998</v>
      </c>
    </row>
    <row r="705" spans="1:74" x14ac:dyDescent="0.25">
      <c r="A705" s="4">
        <v>42801</v>
      </c>
      <c r="B705" s="3">
        <v>0.66091247685185184</v>
      </c>
      <c r="C705" s="4">
        <v>7.0039999999999996</v>
      </c>
      <c r="D705" s="4">
        <v>8.9999999999999993E-3</v>
      </c>
      <c r="E705" s="4">
        <v>89.933938999999995</v>
      </c>
      <c r="F705" s="4">
        <v>442.8</v>
      </c>
      <c r="G705" s="4">
        <v>148.4</v>
      </c>
      <c r="H705" s="4">
        <v>5.4</v>
      </c>
      <c r="J705" s="4">
        <v>12.81</v>
      </c>
      <c r="K705" s="4">
        <v>0.94550000000000001</v>
      </c>
      <c r="L705" s="4">
        <v>6.6219999999999999</v>
      </c>
      <c r="M705" s="4">
        <v>8.5000000000000006E-3</v>
      </c>
      <c r="N705" s="4">
        <v>418.64749999999998</v>
      </c>
      <c r="O705" s="4">
        <v>140.2953</v>
      </c>
      <c r="P705" s="4">
        <v>558.9</v>
      </c>
      <c r="Q705" s="4">
        <v>363.54849999999999</v>
      </c>
      <c r="R705" s="4">
        <v>121.83069999999999</v>
      </c>
      <c r="S705" s="4">
        <v>485.4</v>
      </c>
      <c r="T705" s="4">
        <v>5.4394</v>
      </c>
      <c r="W705" s="4">
        <v>0</v>
      </c>
      <c r="X705" s="4">
        <v>12.1092</v>
      </c>
      <c r="Y705" s="4">
        <v>11.9</v>
      </c>
      <c r="Z705" s="4">
        <v>807</v>
      </c>
      <c r="AA705" s="4">
        <v>821</v>
      </c>
      <c r="AB705" s="4">
        <v>841</v>
      </c>
      <c r="AC705" s="4">
        <v>36</v>
      </c>
      <c r="AD705" s="4">
        <v>18.87</v>
      </c>
      <c r="AE705" s="4">
        <v>0.43</v>
      </c>
      <c r="AF705" s="4">
        <v>957</v>
      </c>
      <c r="AG705" s="4">
        <v>9</v>
      </c>
      <c r="AH705" s="4">
        <v>29</v>
      </c>
      <c r="AI705" s="4">
        <v>30</v>
      </c>
      <c r="AJ705" s="4">
        <v>191</v>
      </c>
      <c r="AK705" s="4">
        <v>189.8</v>
      </c>
      <c r="AL705" s="4">
        <v>3.8</v>
      </c>
      <c r="AM705" s="4">
        <v>195.2</v>
      </c>
      <c r="AN705" s="4" t="s">
        <v>155</v>
      </c>
      <c r="AO705" s="4">
        <v>2</v>
      </c>
      <c r="AP705" s="4">
        <v>0.86925925925925929</v>
      </c>
      <c r="AQ705" s="4">
        <v>47.160443999999998</v>
      </c>
      <c r="AR705" s="4">
        <v>-88.490639000000002</v>
      </c>
      <c r="AS705" s="4">
        <v>313.39999999999998</v>
      </c>
      <c r="AT705" s="4">
        <v>21.1</v>
      </c>
      <c r="AU705" s="4">
        <v>12</v>
      </c>
      <c r="AV705" s="4">
        <v>8</v>
      </c>
      <c r="AW705" s="4" t="s">
        <v>417</v>
      </c>
      <c r="AX705" s="4">
        <v>1.5</v>
      </c>
      <c r="AY705" s="4">
        <v>1.4</v>
      </c>
      <c r="AZ705" s="4">
        <v>2.9</v>
      </c>
      <c r="BA705" s="4">
        <v>13.836</v>
      </c>
      <c r="BB705" s="4">
        <v>29.76</v>
      </c>
      <c r="BC705" s="4">
        <v>2.15</v>
      </c>
      <c r="BD705" s="4">
        <v>5.7690000000000001</v>
      </c>
      <c r="BE705" s="4">
        <v>3091.623</v>
      </c>
      <c r="BF705" s="4">
        <v>2.5270000000000001</v>
      </c>
      <c r="BG705" s="4">
        <v>20.468</v>
      </c>
      <c r="BH705" s="4">
        <v>6.859</v>
      </c>
      <c r="BI705" s="4">
        <v>27.327999999999999</v>
      </c>
      <c r="BJ705" s="4">
        <v>17.774000000000001</v>
      </c>
      <c r="BK705" s="4">
        <v>5.9560000000000004</v>
      </c>
      <c r="BL705" s="4">
        <v>23.731000000000002</v>
      </c>
      <c r="BM705" s="4">
        <v>8.2500000000000004E-2</v>
      </c>
      <c r="BQ705" s="4">
        <v>4110.6570000000002</v>
      </c>
      <c r="BR705" s="4">
        <v>0.104962</v>
      </c>
      <c r="BS705" s="4">
        <v>-5</v>
      </c>
      <c r="BT705" s="4">
        <v>1.081761</v>
      </c>
      <c r="BU705" s="4">
        <v>2.5650089999999999</v>
      </c>
      <c r="BV705" s="4">
        <v>21.851572000000001</v>
      </c>
    </row>
    <row r="706" spans="1:74" x14ac:dyDescent="0.25">
      <c r="A706" s="4">
        <v>42801</v>
      </c>
      <c r="B706" s="3">
        <v>0.66092405092592588</v>
      </c>
      <c r="C706" s="4">
        <v>8.0559999999999992</v>
      </c>
      <c r="D706" s="4">
        <v>5.1999999999999998E-3</v>
      </c>
      <c r="E706" s="4">
        <v>51.573397999999997</v>
      </c>
      <c r="F706" s="4">
        <v>454.6</v>
      </c>
      <c r="G706" s="4">
        <v>154.1</v>
      </c>
      <c r="H706" s="4">
        <v>-0.2</v>
      </c>
      <c r="J706" s="4">
        <v>11.61</v>
      </c>
      <c r="K706" s="4">
        <v>0.93720000000000003</v>
      </c>
      <c r="L706" s="4">
        <v>7.5505000000000004</v>
      </c>
      <c r="M706" s="4">
        <v>4.7999999999999996E-3</v>
      </c>
      <c r="N706" s="4">
        <v>426.05189999999999</v>
      </c>
      <c r="O706" s="4">
        <v>144.4228</v>
      </c>
      <c r="P706" s="4">
        <v>570.5</v>
      </c>
      <c r="Q706" s="4">
        <v>369.63119999999998</v>
      </c>
      <c r="R706" s="4">
        <v>125.29730000000001</v>
      </c>
      <c r="S706" s="4">
        <v>494.9</v>
      </c>
      <c r="T706" s="4">
        <v>0</v>
      </c>
      <c r="W706" s="4">
        <v>0</v>
      </c>
      <c r="X706" s="4">
        <v>10.879899999999999</v>
      </c>
      <c r="Y706" s="4">
        <v>11.8</v>
      </c>
      <c r="Z706" s="4">
        <v>807</v>
      </c>
      <c r="AA706" s="4">
        <v>822</v>
      </c>
      <c r="AB706" s="4">
        <v>842</v>
      </c>
      <c r="AC706" s="4">
        <v>35.200000000000003</v>
      </c>
      <c r="AD706" s="4">
        <v>18.47</v>
      </c>
      <c r="AE706" s="4">
        <v>0.42</v>
      </c>
      <c r="AF706" s="4">
        <v>957</v>
      </c>
      <c r="AG706" s="4">
        <v>9</v>
      </c>
      <c r="AH706" s="4">
        <v>29</v>
      </c>
      <c r="AI706" s="4">
        <v>30</v>
      </c>
      <c r="AJ706" s="4">
        <v>191</v>
      </c>
      <c r="AK706" s="4">
        <v>190</v>
      </c>
      <c r="AL706" s="4">
        <v>3.7</v>
      </c>
      <c r="AM706" s="4">
        <v>195.6</v>
      </c>
      <c r="AN706" s="4" t="s">
        <v>155</v>
      </c>
      <c r="AO706" s="4">
        <v>2</v>
      </c>
      <c r="AP706" s="4">
        <v>0.86927083333333333</v>
      </c>
      <c r="AQ706" s="4">
        <v>47.160361999999999</v>
      </c>
      <c r="AR706" s="4">
        <v>-88.490634</v>
      </c>
      <c r="AS706" s="4">
        <v>313.2</v>
      </c>
      <c r="AT706" s="4">
        <v>20.6</v>
      </c>
      <c r="AU706" s="4">
        <v>12</v>
      </c>
      <c r="AV706" s="4">
        <v>8</v>
      </c>
      <c r="AW706" s="4" t="s">
        <v>417</v>
      </c>
      <c r="AX706" s="4">
        <v>1.6062000000000001</v>
      </c>
      <c r="AY706" s="4">
        <v>1.4354</v>
      </c>
      <c r="AZ706" s="4">
        <v>2.9708000000000001</v>
      </c>
      <c r="BA706" s="4">
        <v>13.836</v>
      </c>
      <c r="BB706" s="4">
        <v>26</v>
      </c>
      <c r="BC706" s="4">
        <v>1.88</v>
      </c>
      <c r="BD706" s="4">
        <v>6.7009999999999996</v>
      </c>
      <c r="BE706" s="4">
        <v>3091.5830000000001</v>
      </c>
      <c r="BF706" s="4">
        <v>1.26</v>
      </c>
      <c r="BG706" s="4">
        <v>18.268999999999998</v>
      </c>
      <c r="BH706" s="4">
        <v>6.1929999999999996</v>
      </c>
      <c r="BI706" s="4">
        <v>24.460999999999999</v>
      </c>
      <c r="BJ706" s="4">
        <v>15.849</v>
      </c>
      <c r="BK706" s="4">
        <v>5.3730000000000002</v>
      </c>
      <c r="BL706" s="4">
        <v>21.222000000000001</v>
      </c>
      <c r="BM706" s="4">
        <v>0</v>
      </c>
      <c r="BQ706" s="4">
        <v>3239.1379999999999</v>
      </c>
      <c r="BR706" s="4">
        <v>0.115761</v>
      </c>
      <c r="BS706" s="4">
        <v>-5</v>
      </c>
      <c r="BT706" s="4">
        <v>1.0812390000000001</v>
      </c>
      <c r="BU706" s="4">
        <v>2.82891</v>
      </c>
      <c r="BV706" s="4">
        <v>21.841028000000001</v>
      </c>
    </row>
    <row r="707" spans="1:74" x14ac:dyDescent="0.25">
      <c r="A707" s="4">
        <v>42801</v>
      </c>
      <c r="B707" s="3">
        <v>0.66093562500000003</v>
      </c>
      <c r="C707" s="4">
        <v>8.5820000000000007</v>
      </c>
      <c r="D707" s="4">
        <v>6.0000000000000001E-3</v>
      </c>
      <c r="E707" s="4">
        <v>59.683698</v>
      </c>
      <c r="F707" s="4">
        <v>458.7</v>
      </c>
      <c r="G707" s="4">
        <v>156.30000000000001</v>
      </c>
      <c r="H707" s="4">
        <v>1.4</v>
      </c>
      <c r="J707" s="4">
        <v>10.65</v>
      </c>
      <c r="K707" s="4">
        <v>0.93310000000000004</v>
      </c>
      <c r="L707" s="4">
        <v>8.0078999999999994</v>
      </c>
      <c r="M707" s="4">
        <v>5.5999999999999999E-3</v>
      </c>
      <c r="N707" s="4">
        <v>428.05369999999999</v>
      </c>
      <c r="O707" s="4">
        <v>145.8434</v>
      </c>
      <c r="P707" s="4">
        <v>573.9</v>
      </c>
      <c r="Q707" s="4">
        <v>371.2586</v>
      </c>
      <c r="R707" s="4">
        <v>126.4926</v>
      </c>
      <c r="S707" s="4">
        <v>497.8</v>
      </c>
      <c r="T707" s="4">
        <v>1.4034</v>
      </c>
      <c r="W707" s="4">
        <v>0</v>
      </c>
      <c r="X707" s="4">
        <v>9.9360999999999997</v>
      </c>
      <c r="Y707" s="4">
        <v>11.9</v>
      </c>
      <c r="Z707" s="4">
        <v>808</v>
      </c>
      <c r="AA707" s="4">
        <v>823</v>
      </c>
      <c r="AB707" s="4">
        <v>842</v>
      </c>
      <c r="AC707" s="4">
        <v>35</v>
      </c>
      <c r="AD707" s="4">
        <v>18.34</v>
      </c>
      <c r="AE707" s="4">
        <v>0.42</v>
      </c>
      <c r="AF707" s="4">
        <v>957</v>
      </c>
      <c r="AG707" s="4">
        <v>9</v>
      </c>
      <c r="AH707" s="4">
        <v>29</v>
      </c>
      <c r="AI707" s="4">
        <v>30</v>
      </c>
      <c r="AJ707" s="4">
        <v>190.2</v>
      </c>
      <c r="AK707" s="4">
        <v>190.8</v>
      </c>
      <c r="AL707" s="4">
        <v>3.7</v>
      </c>
      <c r="AM707" s="4">
        <v>195.9</v>
      </c>
      <c r="AN707" s="4" t="s">
        <v>155</v>
      </c>
      <c r="AO707" s="4">
        <v>2</v>
      </c>
      <c r="AP707" s="4">
        <v>0.86928240740740748</v>
      </c>
      <c r="AQ707" s="4">
        <v>47.160277000000001</v>
      </c>
      <c r="AR707" s="4">
        <v>-88.490634999999997</v>
      </c>
      <c r="AS707" s="4">
        <v>313</v>
      </c>
      <c r="AT707" s="4">
        <v>20.9</v>
      </c>
      <c r="AU707" s="4">
        <v>12</v>
      </c>
      <c r="AV707" s="4">
        <v>7</v>
      </c>
      <c r="AW707" s="4" t="s">
        <v>419</v>
      </c>
      <c r="AX707" s="4">
        <v>1.8353999999999999</v>
      </c>
      <c r="AY707" s="4">
        <v>1.5708</v>
      </c>
      <c r="AZ707" s="4">
        <v>3.1354000000000002</v>
      </c>
      <c r="BA707" s="4">
        <v>13.836</v>
      </c>
      <c r="BB707" s="4">
        <v>24.46</v>
      </c>
      <c r="BC707" s="4">
        <v>1.77</v>
      </c>
      <c r="BD707" s="4">
        <v>7.17</v>
      </c>
      <c r="BE707" s="4">
        <v>3090.422</v>
      </c>
      <c r="BF707" s="4">
        <v>1.3680000000000001</v>
      </c>
      <c r="BG707" s="4">
        <v>17.298999999999999</v>
      </c>
      <c r="BH707" s="4">
        <v>5.8940000000000001</v>
      </c>
      <c r="BI707" s="4">
        <v>23.193999999999999</v>
      </c>
      <c r="BJ707" s="4">
        <v>15.004</v>
      </c>
      <c r="BK707" s="4">
        <v>5.1120000000000001</v>
      </c>
      <c r="BL707" s="4">
        <v>20.116</v>
      </c>
      <c r="BM707" s="4">
        <v>1.7600000000000001E-2</v>
      </c>
      <c r="BQ707" s="4">
        <v>2788.1239999999998</v>
      </c>
      <c r="BR707" s="4">
        <v>0.14872299999999999</v>
      </c>
      <c r="BS707" s="4">
        <v>-5</v>
      </c>
      <c r="BT707" s="4">
        <v>1.082522</v>
      </c>
      <c r="BU707" s="4">
        <v>3.6344189999999998</v>
      </c>
      <c r="BV707" s="4">
        <v>21.866944</v>
      </c>
    </row>
    <row r="708" spans="1:74" x14ac:dyDescent="0.25">
      <c r="A708" s="4">
        <v>42801</v>
      </c>
      <c r="B708" s="3">
        <v>0.66094719907407407</v>
      </c>
      <c r="C708" s="4">
        <v>9.25</v>
      </c>
      <c r="D708" s="4">
        <v>6.7999999999999996E-3</v>
      </c>
      <c r="E708" s="4">
        <v>68.192667999999998</v>
      </c>
      <c r="F708" s="4">
        <v>458.7</v>
      </c>
      <c r="G708" s="4">
        <v>147.1</v>
      </c>
      <c r="H708" s="4">
        <v>-0.3</v>
      </c>
      <c r="J708" s="4">
        <v>9.41</v>
      </c>
      <c r="K708" s="4">
        <v>0.92789999999999995</v>
      </c>
      <c r="L708" s="4">
        <v>8.5831</v>
      </c>
      <c r="M708" s="4">
        <v>6.3E-3</v>
      </c>
      <c r="N708" s="4">
        <v>425.63900000000001</v>
      </c>
      <c r="O708" s="4">
        <v>136.5385</v>
      </c>
      <c r="P708" s="4">
        <v>562.20000000000005</v>
      </c>
      <c r="Q708" s="4">
        <v>369.16430000000003</v>
      </c>
      <c r="R708" s="4">
        <v>118.42230000000001</v>
      </c>
      <c r="S708" s="4">
        <v>487.6</v>
      </c>
      <c r="T708" s="4">
        <v>0</v>
      </c>
      <c r="W708" s="4">
        <v>0</v>
      </c>
      <c r="X708" s="4">
        <v>8.7331000000000003</v>
      </c>
      <c r="Y708" s="4">
        <v>12.1</v>
      </c>
      <c r="Z708" s="4">
        <v>807</v>
      </c>
      <c r="AA708" s="4">
        <v>821</v>
      </c>
      <c r="AB708" s="4">
        <v>841</v>
      </c>
      <c r="AC708" s="4">
        <v>35</v>
      </c>
      <c r="AD708" s="4">
        <v>18.34</v>
      </c>
      <c r="AE708" s="4">
        <v>0.42</v>
      </c>
      <c r="AF708" s="4">
        <v>957</v>
      </c>
      <c r="AG708" s="4">
        <v>9</v>
      </c>
      <c r="AH708" s="4">
        <v>29</v>
      </c>
      <c r="AI708" s="4">
        <v>30</v>
      </c>
      <c r="AJ708" s="4">
        <v>190</v>
      </c>
      <c r="AK708" s="4">
        <v>191</v>
      </c>
      <c r="AL708" s="4">
        <v>3.7</v>
      </c>
      <c r="AM708" s="4">
        <v>196</v>
      </c>
      <c r="AN708" s="4" t="s">
        <v>155</v>
      </c>
      <c r="AO708" s="4">
        <v>2</v>
      </c>
      <c r="AP708" s="4">
        <v>0.8692939814814814</v>
      </c>
      <c r="AQ708" s="4">
        <v>47.160189000000003</v>
      </c>
      <c r="AR708" s="4">
        <v>-88.490629999999996</v>
      </c>
      <c r="AS708" s="4">
        <v>312.89999999999998</v>
      </c>
      <c r="AT708" s="4">
        <v>21.5</v>
      </c>
      <c r="AU708" s="4">
        <v>12</v>
      </c>
      <c r="AV708" s="4">
        <v>7</v>
      </c>
      <c r="AW708" s="4" t="s">
        <v>419</v>
      </c>
      <c r="AX708" s="4">
        <v>1.7584</v>
      </c>
      <c r="AY708" s="4">
        <v>1.7354000000000001</v>
      </c>
      <c r="AZ708" s="4">
        <v>3.2</v>
      </c>
      <c r="BA708" s="4">
        <v>13.836</v>
      </c>
      <c r="BB708" s="4">
        <v>22.76</v>
      </c>
      <c r="BC708" s="4">
        <v>1.65</v>
      </c>
      <c r="BD708" s="4">
        <v>7.7670000000000003</v>
      </c>
      <c r="BE708" s="4">
        <v>3089.3119999999999</v>
      </c>
      <c r="BF708" s="4">
        <v>1.45</v>
      </c>
      <c r="BG708" s="4">
        <v>16.042999999999999</v>
      </c>
      <c r="BH708" s="4">
        <v>5.1459999999999999</v>
      </c>
      <c r="BI708" s="4">
        <v>21.19</v>
      </c>
      <c r="BJ708" s="4">
        <v>13.914999999999999</v>
      </c>
      <c r="BK708" s="4">
        <v>4.4640000000000004</v>
      </c>
      <c r="BL708" s="4">
        <v>18.378</v>
      </c>
      <c r="BM708" s="4">
        <v>0</v>
      </c>
      <c r="BQ708" s="4">
        <v>2285.5320000000002</v>
      </c>
      <c r="BR708" s="4">
        <v>0.21226999999999999</v>
      </c>
      <c r="BS708" s="4">
        <v>-5</v>
      </c>
      <c r="BT708" s="4">
        <v>1.088327</v>
      </c>
      <c r="BU708" s="4">
        <v>5.1873490000000002</v>
      </c>
      <c r="BV708" s="4">
        <v>21.984204999999999</v>
      </c>
    </row>
    <row r="709" spans="1:74" x14ac:dyDescent="0.25">
      <c r="A709" s="4">
        <v>42801</v>
      </c>
      <c r="B709" s="3">
        <v>0.66095877314814822</v>
      </c>
      <c r="C709" s="4">
        <v>9.8919999999999995</v>
      </c>
      <c r="D709" s="4">
        <v>5.1000000000000004E-3</v>
      </c>
      <c r="E709" s="4">
        <v>50.717781000000002</v>
      </c>
      <c r="F709" s="4">
        <v>457.1</v>
      </c>
      <c r="G709" s="4">
        <v>147.19999999999999</v>
      </c>
      <c r="H709" s="4">
        <v>-1.4</v>
      </c>
      <c r="J709" s="4">
        <v>8.4499999999999993</v>
      </c>
      <c r="K709" s="4">
        <v>0.92300000000000004</v>
      </c>
      <c r="L709" s="4">
        <v>9.1302000000000003</v>
      </c>
      <c r="M709" s="4">
        <v>4.7000000000000002E-3</v>
      </c>
      <c r="N709" s="4">
        <v>421.93060000000003</v>
      </c>
      <c r="O709" s="4">
        <v>135.82310000000001</v>
      </c>
      <c r="P709" s="4">
        <v>557.79999999999995</v>
      </c>
      <c r="Q709" s="4">
        <v>365.9479</v>
      </c>
      <c r="R709" s="4">
        <v>117.8018</v>
      </c>
      <c r="S709" s="4">
        <v>483.7</v>
      </c>
      <c r="T709" s="4">
        <v>0</v>
      </c>
      <c r="W709" s="4">
        <v>0</v>
      </c>
      <c r="X709" s="4">
        <v>7.7949999999999999</v>
      </c>
      <c r="Y709" s="4">
        <v>11.9</v>
      </c>
      <c r="Z709" s="4">
        <v>809</v>
      </c>
      <c r="AA709" s="4">
        <v>823</v>
      </c>
      <c r="AB709" s="4">
        <v>843</v>
      </c>
      <c r="AC709" s="4">
        <v>35</v>
      </c>
      <c r="AD709" s="4">
        <v>18.34</v>
      </c>
      <c r="AE709" s="4">
        <v>0.42</v>
      </c>
      <c r="AF709" s="4">
        <v>957</v>
      </c>
      <c r="AG709" s="4">
        <v>9</v>
      </c>
      <c r="AH709" s="4">
        <v>29</v>
      </c>
      <c r="AI709" s="4">
        <v>30</v>
      </c>
      <c r="AJ709" s="4">
        <v>190.8</v>
      </c>
      <c r="AK709" s="4">
        <v>191</v>
      </c>
      <c r="AL709" s="4">
        <v>3.6</v>
      </c>
      <c r="AM709" s="4">
        <v>196</v>
      </c>
      <c r="AN709" s="4" t="s">
        <v>155</v>
      </c>
      <c r="AO709" s="4">
        <v>2</v>
      </c>
      <c r="AP709" s="4">
        <v>0.86930555555555555</v>
      </c>
      <c r="AQ709" s="4">
        <v>47.160097999999998</v>
      </c>
      <c r="AR709" s="4">
        <v>-88.490612999999996</v>
      </c>
      <c r="AS709" s="4">
        <v>312.89999999999998</v>
      </c>
      <c r="AT709" s="4">
        <v>22.2</v>
      </c>
      <c r="AU709" s="4">
        <v>12</v>
      </c>
      <c r="AV709" s="4">
        <v>7</v>
      </c>
      <c r="AW709" s="4" t="s">
        <v>419</v>
      </c>
      <c r="AX709" s="4">
        <v>1.5708</v>
      </c>
      <c r="AY709" s="4">
        <v>1.9061999999999999</v>
      </c>
      <c r="AZ709" s="4">
        <v>3.3062</v>
      </c>
      <c r="BA709" s="4">
        <v>13.836</v>
      </c>
      <c r="BB709" s="4">
        <v>21.34</v>
      </c>
      <c r="BC709" s="4">
        <v>1.54</v>
      </c>
      <c r="BD709" s="4">
        <v>8.3439999999999994</v>
      </c>
      <c r="BE709" s="4">
        <v>3089.1460000000002</v>
      </c>
      <c r="BF709" s="4">
        <v>1.008</v>
      </c>
      <c r="BG709" s="4">
        <v>14.95</v>
      </c>
      <c r="BH709" s="4">
        <v>4.8120000000000003</v>
      </c>
      <c r="BI709" s="4">
        <v>19.762</v>
      </c>
      <c r="BJ709" s="4">
        <v>12.965999999999999</v>
      </c>
      <c r="BK709" s="4">
        <v>4.1740000000000004</v>
      </c>
      <c r="BL709" s="4">
        <v>17.14</v>
      </c>
      <c r="BM709" s="4">
        <v>0</v>
      </c>
      <c r="BQ709" s="4">
        <v>1917.6769999999999</v>
      </c>
      <c r="BR709" s="4">
        <v>0.235849</v>
      </c>
      <c r="BS709" s="4">
        <v>-5</v>
      </c>
      <c r="BT709" s="4">
        <v>1.086195</v>
      </c>
      <c r="BU709" s="4">
        <v>5.76356</v>
      </c>
      <c r="BV709" s="4">
        <v>21.941139</v>
      </c>
    </row>
    <row r="710" spans="1:74" x14ac:dyDescent="0.25">
      <c r="A710" s="4">
        <v>42801</v>
      </c>
      <c r="B710" s="3">
        <v>0.66097034722222225</v>
      </c>
      <c r="C710" s="4">
        <v>9.8330000000000002</v>
      </c>
      <c r="D710" s="4">
        <v>3.0999999999999999E-3</v>
      </c>
      <c r="E710" s="4">
        <v>30.633333</v>
      </c>
      <c r="F710" s="4">
        <v>448</v>
      </c>
      <c r="G710" s="4">
        <v>147.1</v>
      </c>
      <c r="H710" s="4">
        <v>3.8</v>
      </c>
      <c r="J710" s="4">
        <v>7.4</v>
      </c>
      <c r="K710" s="4">
        <v>0.92349999999999999</v>
      </c>
      <c r="L710" s="4">
        <v>9.0800999999999998</v>
      </c>
      <c r="M710" s="4">
        <v>2.8E-3</v>
      </c>
      <c r="N710" s="4">
        <v>413.67660000000001</v>
      </c>
      <c r="O710" s="4">
        <v>135.8433</v>
      </c>
      <c r="P710" s="4">
        <v>549.5</v>
      </c>
      <c r="Q710" s="4">
        <v>358.78910000000002</v>
      </c>
      <c r="R710" s="4">
        <v>117.8193</v>
      </c>
      <c r="S710" s="4">
        <v>476.6</v>
      </c>
      <c r="T710" s="4">
        <v>3.7505000000000002</v>
      </c>
      <c r="W710" s="4">
        <v>0</v>
      </c>
      <c r="X710" s="4">
        <v>6.8371000000000004</v>
      </c>
      <c r="Y710" s="4">
        <v>11.9</v>
      </c>
      <c r="Z710" s="4">
        <v>809</v>
      </c>
      <c r="AA710" s="4">
        <v>824</v>
      </c>
      <c r="AB710" s="4">
        <v>845</v>
      </c>
      <c r="AC710" s="4">
        <v>35</v>
      </c>
      <c r="AD710" s="4">
        <v>18.34</v>
      </c>
      <c r="AE710" s="4">
        <v>0.42</v>
      </c>
      <c r="AF710" s="4">
        <v>957</v>
      </c>
      <c r="AG710" s="4">
        <v>9</v>
      </c>
      <c r="AH710" s="4">
        <v>29</v>
      </c>
      <c r="AI710" s="4">
        <v>30</v>
      </c>
      <c r="AJ710" s="4">
        <v>191</v>
      </c>
      <c r="AK710" s="4">
        <v>190.2</v>
      </c>
      <c r="AL710" s="4">
        <v>3.7</v>
      </c>
      <c r="AM710" s="4">
        <v>196</v>
      </c>
      <c r="AN710" s="4" t="s">
        <v>155</v>
      </c>
      <c r="AO710" s="4">
        <v>2</v>
      </c>
      <c r="AP710" s="4">
        <v>0.8693171296296297</v>
      </c>
      <c r="AQ710" s="4">
        <v>47.160001000000001</v>
      </c>
      <c r="AR710" s="4">
        <v>-88.490577999999999</v>
      </c>
      <c r="AS710" s="4">
        <v>312.8</v>
      </c>
      <c r="AT710" s="4">
        <v>23.9</v>
      </c>
      <c r="AU710" s="4">
        <v>12</v>
      </c>
      <c r="AV710" s="4">
        <v>7</v>
      </c>
      <c r="AW710" s="4" t="s">
        <v>419</v>
      </c>
      <c r="AX710" s="4">
        <v>1.6292</v>
      </c>
      <c r="AY710" s="4">
        <v>2.1354000000000002</v>
      </c>
      <c r="AZ710" s="4">
        <v>3.3938000000000001</v>
      </c>
      <c r="BA710" s="4">
        <v>13.836</v>
      </c>
      <c r="BB710" s="4">
        <v>21.47</v>
      </c>
      <c r="BC710" s="4">
        <v>1.55</v>
      </c>
      <c r="BD710" s="4">
        <v>8.2870000000000008</v>
      </c>
      <c r="BE710" s="4">
        <v>3089.7170000000001</v>
      </c>
      <c r="BF710" s="4">
        <v>0.61299999999999999</v>
      </c>
      <c r="BG710" s="4">
        <v>14.741</v>
      </c>
      <c r="BH710" s="4">
        <v>4.8410000000000002</v>
      </c>
      <c r="BI710" s="4">
        <v>19.582000000000001</v>
      </c>
      <c r="BJ710" s="4">
        <v>12.785</v>
      </c>
      <c r="BK710" s="4">
        <v>4.1980000000000004</v>
      </c>
      <c r="BL710" s="4">
        <v>16.983000000000001</v>
      </c>
      <c r="BM710" s="4">
        <v>4.1500000000000002E-2</v>
      </c>
      <c r="BQ710" s="4">
        <v>1691.607</v>
      </c>
      <c r="BR710" s="4">
        <v>0.18396899999999999</v>
      </c>
      <c r="BS710" s="4">
        <v>-5</v>
      </c>
      <c r="BT710" s="4">
        <v>1.085</v>
      </c>
      <c r="BU710" s="4">
        <v>4.4957419999999999</v>
      </c>
      <c r="BV710" s="4">
        <v>21.917000000000002</v>
      </c>
    </row>
    <row r="711" spans="1:74" x14ac:dyDescent="0.25">
      <c r="A711" s="4">
        <v>42801</v>
      </c>
      <c r="B711" s="3">
        <v>0.66098192129629629</v>
      </c>
      <c r="C711" s="4">
        <v>8.6270000000000007</v>
      </c>
      <c r="D711" s="4">
        <v>2.3E-3</v>
      </c>
      <c r="E711" s="4">
        <v>23.034367</v>
      </c>
      <c r="F711" s="4">
        <v>437.6</v>
      </c>
      <c r="G711" s="4">
        <v>147.1</v>
      </c>
      <c r="H711" s="4">
        <v>-0.5</v>
      </c>
      <c r="J711" s="4">
        <v>7.01</v>
      </c>
      <c r="K711" s="4">
        <v>0.93269999999999997</v>
      </c>
      <c r="L711" s="4">
        <v>8.0467999999999993</v>
      </c>
      <c r="M711" s="4">
        <v>2.0999999999999999E-3</v>
      </c>
      <c r="N711" s="4">
        <v>408.14420000000001</v>
      </c>
      <c r="O711" s="4">
        <v>137.2072</v>
      </c>
      <c r="P711" s="4">
        <v>545.4</v>
      </c>
      <c r="Q711" s="4">
        <v>353.9907</v>
      </c>
      <c r="R711" s="4">
        <v>119.0022</v>
      </c>
      <c r="S711" s="4">
        <v>473</v>
      </c>
      <c r="T711" s="4">
        <v>0</v>
      </c>
      <c r="W711" s="4">
        <v>0</v>
      </c>
      <c r="X711" s="4">
        <v>6.5382999999999996</v>
      </c>
      <c r="Y711" s="4">
        <v>11.8</v>
      </c>
      <c r="Z711" s="4">
        <v>810</v>
      </c>
      <c r="AA711" s="4">
        <v>824</v>
      </c>
      <c r="AB711" s="4">
        <v>846</v>
      </c>
      <c r="AC711" s="4">
        <v>35</v>
      </c>
      <c r="AD711" s="4">
        <v>18.34</v>
      </c>
      <c r="AE711" s="4">
        <v>0.42</v>
      </c>
      <c r="AF711" s="4">
        <v>957</v>
      </c>
      <c r="AG711" s="4">
        <v>9</v>
      </c>
      <c r="AH711" s="4">
        <v>29</v>
      </c>
      <c r="AI711" s="4">
        <v>30</v>
      </c>
      <c r="AJ711" s="4">
        <v>191</v>
      </c>
      <c r="AK711" s="4">
        <v>190</v>
      </c>
      <c r="AL711" s="4">
        <v>3.6</v>
      </c>
      <c r="AM711" s="4">
        <v>196</v>
      </c>
      <c r="AN711" s="4" t="s">
        <v>155</v>
      </c>
      <c r="AO711" s="4">
        <v>2</v>
      </c>
      <c r="AP711" s="4">
        <v>0.86932870370370363</v>
      </c>
      <c r="AQ711" s="4">
        <v>47.159903999999997</v>
      </c>
      <c r="AR711" s="4">
        <v>-88.490538999999998</v>
      </c>
      <c r="AS711" s="4">
        <v>312.7</v>
      </c>
      <c r="AT711" s="4">
        <v>25.1</v>
      </c>
      <c r="AU711" s="4">
        <v>12</v>
      </c>
      <c r="AV711" s="4">
        <v>7</v>
      </c>
      <c r="AW711" s="4" t="s">
        <v>419</v>
      </c>
      <c r="AX711" s="4">
        <v>1.5</v>
      </c>
      <c r="AY711" s="4">
        <v>2.2000000000000002</v>
      </c>
      <c r="AZ711" s="4">
        <v>3.2</v>
      </c>
      <c r="BA711" s="4">
        <v>13.836</v>
      </c>
      <c r="BB711" s="4">
        <v>24.35</v>
      </c>
      <c r="BC711" s="4">
        <v>1.76</v>
      </c>
      <c r="BD711" s="4">
        <v>7.21</v>
      </c>
      <c r="BE711" s="4">
        <v>3091.732</v>
      </c>
      <c r="BF711" s="4">
        <v>0.52500000000000002</v>
      </c>
      <c r="BG711" s="4">
        <v>16.422000000000001</v>
      </c>
      <c r="BH711" s="4">
        <v>5.5209999999999999</v>
      </c>
      <c r="BI711" s="4">
        <v>21.943000000000001</v>
      </c>
      <c r="BJ711" s="4">
        <v>14.243</v>
      </c>
      <c r="BK711" s="4">
        <v>4.7880000000000003</v>
      </c>
      <c r="BL711" s="4">
        <v>19.030999999999999</v>
      </c>
      <c r="BM711" s="4">
        <v>0</v>
      </c>
      <c r="BQ711" s="4">
        <v>1826.59</v>
      </c>
      <c r="BR711" s="4">
        <v>0.17689299999999999</v>
      </c>
      <c r="BS711" s="4">
        <v>-5</v>
      </c>
      <c r="BT711" s="4">
        <v>1.0834779999999999</v>
      </c>
      <c r="BU711" s="4">
        <v>4.3228229999999996</v>
      </c>
      <c r="BV711" s="4">
        <v>21.886255999999999</v>
      </c>
    </row>
    <row r="712" spans="1:74" x14ac:dyDescent="0.25">
      <c r="A712" s="4">
        <v>42801</v>
      </c>
      <c r="B712" s="3">
        <v>0.66099349537037033</v>
      </c>
      <c r="C712" s="4">
        <v>8.58</v>
      </c>
      <c r="D712" s="4">
        <v>3.0999999999999999E-3</v>
      </c>
      <c r="E712" s="4">
        <v>31.400165999999999</v>
      </c>
      <c r="F712" s="4">
        <v>430.6</v>
      </c>
      <c r="G712" s="4">
        <v>147.1</v>
      </c>
      <c r="H712" s="4">
        <v>0.8</v>
      </c>
      <c r="J712" s="4">
        <v>7.47</v>
      </c>
      <c r="K712" s="4">
        <v>0.93310000000000004</v>
      </c>
      <c r="L712" s="4">
        <v>8.0061999999999998</v>
      </c>
      <c r="M712" s="4">
        <v>2.8999999999999998E-3</v>
      </c>
      <c r="N712" s="4">
        <v>401.81830000000002</v>
      </c>
      <c r="O712" s="4">
        <v>137.3038</v>
      </c>
      <c r="P712" s="4">
        <v>539.1</v>
      </c>
      <c r="Q712" s="4">
        <v>348.50409999999999</v>
      </c>
      <c r="R712" s="4">
        <v>119.086</v>
      </c>
      <c r="S712" s="4">
        <v>467.6</v>
      </c>
      <c r="T712" s="4">
        <v>0.82530000000000003</v>
      </c>
      <c r="W712" s="4">
        <v>0</v>
      </c>
      <c r="X712" s="4">
        <v>6.9748999999999999</v>
      </c>
      <c r="Y712" s="4">
        <v>11.9</v>
      </c>
      <c r="Z712" s="4">
        <v>809</v>
      </c>
      <c r="AA712" s="4">
        <v>823</v>
      </c>
      <c r="AB712" s="4">
        <v>844</v>
      </c>
      <c r="AC712" s="4">
        <v>35</v>
      </c>
      <c r="AD712" s="4">
        <v>18.34</v>
      </c>
      <c r="AE712" s="4">
        <v>0.42</v>
      </c>
      <c r="AF712" s="4">
        <v>957</v>
      </c>
      <c r="AG712" s="4">
        <v>9</v>
      </c>
      <c r="AH712" s="4">
        <v>29</v>
      </c>
      <c r="AI712" s="4">
        <v>30</v>
      </c>
      <c r="AJ712" s="4">
        <v>191</v>
      </c>
      <c r="AK712" s="4">
        <v>190</v>
      </c>
      <c r="AL712" s="4">
        <v>3.7</v>
      </c>
      <c r="AM712" s="4">
        <v>196</v>
      </c>
      <c r="AN712" s="4" t="s">
        <v>155</v>
      </c>
      <c r="AO712" s="4">
        <v>2</v>
      </c>
      <c r="AP712" s="4">
        <v>0.86934027777777778</v>
      </c>
      <c r="AQ712" s="4">
        <v>47.15981</v>
      </c>
      <c r="AR712" s="4">
        <v>-88.490482</v>
      </c>
      <c r="AS712" s="4">
        <v>312.5</v>
      </c>
      <c r="AT712" s="4">
        <v>25.3</v>
      </c>
      <c r="AU712" s="4">
        <v>12</v>
      </c>
      <c r="AV712" s="4">
        <v>7</v>
      </c>
      <c r="AW712" s="4" t="s">
        <v>419</v>
      </c>
      <c r="AX712" s="4">
        <v>1.5354000000000001</v>
      </c>
      <c r="AY712" s="4">
        <v>2.3062</v>
      </c>
      <c r="AZ712" s="4">
        <v>3.2707999999999999</v>
      </c>
      <c r="BA712" s="4">
        <v>13.836</v>
      </c>
      <c r="BB712" s="4">
        <v>24.48</v>
      </c>
      <c r="BC712" s="4">
        <v>1.77</v>
      </c>
      <c r="BD712" s="4">
        <v>7.1660000000000004</v>
      </c>
      <c r="BE712" s="4">
        <v>3091.471</v>
      </c>
      <c r="BF712" s="4">
        <v>0.72</v>
      </c>
      <c r="BG712" s="4">
        <v>16.248000000000001</v>
      </c>
      <c r="BH712" s="4">
        <v>5.5519999999999996</v>
      </c>
      <c r="BI712" s="4">
        <v>21.8</v>
      </c>
      <c r="BJ712" s="4">
        <v>14.092000000000001</v>
      </c>
      <c r="BK712" s="4">
        <v>4.8150000000000004</v>
      </c>
      <c r="BL712" s="4">
        <v>18.908000000000001</v>
      </c>
      <c r="BM712" s="4">
        <v>1.04E-2</v>
      </c>
      <c r="BQ712" s="4">
        <v>1958.2850000000001</v>
      </c>
      <c r="BR712" s="4">
        <v>0.140428</v>
      </c>
      <c r="BS712" s="4">
        <v>-5</v>
      </c>
      <c r="BT712" s="4">
        <v>1.085283</v>
      </c>
      <c r="BU712" s="4">
        <v>3.4317090000000001</v>
      </c>
      <c r="BV712" s="4">
        <v>21.922716999999999</v>
      </c>
    </row>
    <row r="713" spans="1:74" x14ac:dyDescent="0.25">
      <c r="A713" s="4">
        <v>42801</v>
      </c>
      <c r="B713" s="3">
        <v>0.66100506944444437</v>
      </c>
      <c r="C713" s="4">
        <v>8.7349999999999994</v>
      </c>
      <c r="D713" s="4">
        <v>4.0000000000000001E-3</v>
      </c>
      <c r="E713" s="4">
        <v>39.685169999999999</v>
      </c>
      <c r="F713" s="4">
        <v>428.8</v>
      </c>
      <c r="G713" s="4">
        <v>155.30000000000001</v>
      </c>
      <c r="H713" s="4">
        <v>1.6</v>
      </c>
      <c r="J713" s="4">
        <v>8.57</v>
      </c>
      <c r="K713" s="4">
        <v>0.93189999999999995</v>
      </c>
      <c r="L713" s="4">
        <v>8.1404999999999994</v>
      </c>
      <c r="M713" s="4">
        <v>3.7000000000000002E-3</v>
      </c>
      <c r="N713" s="4">
        <v>399.57279999999997</v>
      </c>
      <c r="O713" s="4">
        <v>144.71119999999999</v>
      </c>
      <c r="P713" s="4">
        <v>544.29999999999995</v>
      </c>
      <c r="Q713" s="4">
        <v>346.55650000000003</v>
      </c>
      <c r="R713" s="4">
        <v>125.5106</v>
      </c>
      <c r="S713" s="4">
        <v>472.1</v>
      </c>
      <c r="T713" s="4">
        <v>1.6413</v>
      </c>
      <c r="W713" s="4">
        <v>0</v>
      </c>
      <c r="X713" s="4">
        <v>7.9882999999999997</v>
      </c>
      <c r="Y713" s="4">
        <v>11.9</v>
      </c>
      <c r="Z713" s="4">
        <v>808</v>
      </c>
      <c r="AA713" s="4">
        <v>822</v>
      </c>
      <c r="AB713" s="4">
        <v>843</v>
      </c>
      <c r="AC713" s="4">
        <v>35</v>
      </c>
      <c r="AD713" s="4">
        <v>18.34</v>
      </c>
      <c r="AE713" s="4">
        <v>0.42</v>
      </c>
      <c r="AF713" s="4">
        <v>957</v>
      </c>
      <c r="AG713" s="4">
        <v>9</v>
      </c>
      <c r="AH713" s="4">
        <v>29</v>
      </c>
      <c r="AI713" s="4">
        <v>30</v>
      </c>
      <c r="AJ713" s="4">
        <v>191</v>
      </c>
      <c r="AK713" s="4">
        <v>190</v>
      </c>
      <c r="AL713" s="4">
        <v>3.7</v>
      </c>
      <c r="AM713" s="4">
        <v>196</v>
      </c>
      <c r="AN713" s="4" t="s">
        <v>155</v>
      </c>
      <c r="AO713" s="4">
        <v>2</v>
      </c>
      <c r="AP713" s="4">
        <v>0.86935185185185182</v>
      </c>
      <c r="AQ713" s="4">
        <v>47.159722000000002</v>
      </c>
      <c r="AR713" s="4">
        <v>-88.490382999999994</v>
      </c>
      <c r="AS713" s="4">
        <v>312.39999999999998</v>
      </c>
      <c r="AT713" s="4">
        <v>26.9</v>
      </c>
      <c r="AU713" s="4">
        <v>12</v>
      </c>
      <c r="AV713" s="4">
        <v>7</v>
      </c>
      <c r="AW713" s="4" t="s">
        <v>419</v>
      </c>
      <c r="AX713" s="4">
        <v>1.5646</v>
      </c>
      <c r="AY713" s="4">
        <v>2.5</v>
      </c>
      <c r="AZ713" s="4">
        <v>3.3292000000000002</v>
      </c>
      <c r="BA713" s="4">
        <v>13.836</v>
      </c>
      <c r="BB713" s="4">
        <v>24.06</v>
      </c>
      <c r="BC713" s="4">
        <v>1.74</v>
      </c>
      <c r="BD713" s="4">
        <v>7.3049999999999997</v>
      </c>
      <c r="BE713" s="4">
        <v>3090.9110000000001</v>
      </c>
      <c r="BF713" s="4">
        <v>0.89400000000000002</v>
      </c>
      <c r="BG713" s="4">
        <v>15.888</v>
      </c>
      <c r="BH713" s="4">
        <v>5.7539999999999996</v>
      </c>
      <c r="BI713" s="4">
        <v>21.641999999999999</v>
      </c>
      <c r="BJ713" s="4">
        <v>13.78</v>
      </c>
      <c r="BK713" s="4">
        <v>4.9909999999999997</v>
      </c>
      <c r="BL713" s="4">
        <v>18.771000000000001</v>
      </c>
      <c r="BM713" s="4">
        <v>2.0199999999999999E-2</v>
      </c>
      <c r="BQ713" s="4">
        <v>2205.4079999999999</v>
      </c>
      <c r="BR713" s="4">
        <v>0.122673</v>
      </c>
      <c r="BS713" s="4">
        <v>-5</v>
      </c>
      <c r="BT713" s="4">
        <v>1.0875220000000001</v>
      </c>
      <c r="BU713" s="4">
        <v>2.9978220000000002</v>
      </c>
      <c r="BV713" s="4">
        <v>21.967943999999999</v>
      </c>
    </row>
    <row r="714" spans="1:74" x14ac:dyDescent="0.25">
      <c r="A714" s="4">
        <v>42801</v>
      </c>
      <c r="B714" s="3">
        <v>0.66101664351851852</v>
      </c>
      <c r="C714" s="4">
        <v>8.82</v>
      </c>
      <c r="D714" s="4">
        <v>5.5999999999999999E-3</v>
      </c>
      <c r="E714" s="4">
        <v>56.388415999999999</v>
      </c>
      <c r="F714" s="4">
        <v>432.4</v>
      </c>
      <c r="G714" s="4">
        <v>177.1</v>
      </c>
      <c r="H714" s="4">
        <v>0</v>
      </c>
      <c r="J714" s="4">
        <v>8.6</v>
      </c>
      <c r="K714" s="4">
        <v>0.93130000000000002</v>
      </c>
      <c r="L714" s="4">
        <v>8.2136999999999993</v>
      </c>
      <c r="M714" s="4">
        <v>5.3E-3</v>
      </c>
      <c r="N714" s="4">
        <v>402.69200000000001</v>
      </c>
      <c r="O714" s="4">
        <v>164.96600000000001</v>
      </c>
      <c r="P714" s="4">
        <v>567.70000000000005</v>
      </c>
      <c r="Q714" s="4">
        <v>349.26190000000003</v>
      </c>
      <c r="R714" s="4">
        <v>143.0779</v>
      </c>
      <c r="S714" s="4">
        <v>492.3</v>
      </c>
      <c r="T714" s="4">
        <v>0</v>
      </c>
      <c r="W714" s="4">
        <v>0</v>
      </c>
      <c r="X714" s="4">
        <v>8.0088000000000008</v>
      </c>
      <c r="Y714" s="4">
        <v>11.8</v>
      </c>
      <c r="Z714" s="4">
        <v>809</v>
      </c>
      <c r="AA714" s="4">
        <v>822</v>
      </c>
      <c r="AB714" s="4">
        <v>844</v>
      </c>
      <c r="AC714" s="4">
        <v>35</v>
      </c>
      <c r="AD714" s="4">
        <v>18.34</v>
      </c>
      <c r="AE714" s="4">
        <v>0.42</v>
      </c>
      <c r="AF714" s="4">
        <v>957</v>
      </c>
      <c r="AG714" s="4">
        <v>9</v>
      </c>
      <c r="AH714" s="4">
        <v>29</v>
      </c>
      <c r="AI714" s="4">
        <v>30</v>
      </c>
      <c r="AJ714" s="4">
        <v>191</v>
      </c>
      <c r="AK714" s="4">
        <v>190</v>
      </c>
      <c r="AL714" s="4">
        <v>3.7</v>
      </c>
      <c r="AM714" s="4">
        <v>196</v>
      </c>
      <c r="AN714" s="4" t="s">
        <v>155</v>
      </c>
      <c r="AO714" s="4">
        <v>2</v>
      </c>
      <c r="AP714" s="4">
        <v>0.86936342592592597</v>
      </c>
      <c r="AQ714" s="4">
        <v>47.159633999999997</v>
      </c>
      <c r="AR714" s="4">
        <v>-88.490263999999996</v>
      </c>
      <c r="AS714" s="4">
        <v>312.3</v>
      </c>
      <c r="AT714" s="4">
        <v>29.2</v>
      </c>
      <c r="AU714" s="4">
        <v>12</v>
      </c>
      <c r="AV714" s="4">
        <v>7</v>
      </c>
      <c r="AW714" s="4" t="s">
        <v>419</v>
      </c>
      <c r="AX714" s="4">
        <v>1.5</v>
      </c>
      <c r="AY714" s="4">
        <v>2.5</v>
      </c>
      <c r="AZ714" s="4">
        <v>3.2</v>
      </c>
      <c r="BA714" s="4">
        <v>13.836</v>
      </c>
      <c r="BB714" s="4">
        <v>23.83</v>
      </c>
      <c r="BC714" s="4">
        <v>1.72</v>
      </c>
      <c r="BD714" s="4">
        <v>7.3819999999999997</v>
      </c>
      <c r="BE714" s="4">
        <v>3090.2640000000001</v>
      </c>
      <c r="BF714" s="4">
        <v>1.2569999999999999</v>
      </c>
      <c r="BG714" s="4">
        <v>15.866</v>
      </c>
      <c r="BH714" s="4">
        <v>6.5</v>
      </c>
      <c r="BI714" s="4">
        <v>22.366</v>
      </c>
      <c r="BJ714" s="4">
        <v>13.760999999999999</v>
      </c>
      <c r="BK714" s="4">
        <v>5.6369999999999996</v>
      </c>
      <c r="BL714" s="4">
        <v>19.398</v>
      </c>
      <c r="BM714" s="4">
        <v>0</v>
      </c>
      <c r="BQ714" s="4">
        <v>2190.9070000000002</v>
      </c>
      <c r="BR714" s="4">
        <v>0.13850299999999999</v>
      </c>
      <c r="BS714" s="4">
        <v>-5</v>
      </c>
      <c r="BT714" s="4">
        <v>1.085717</v>
      </c>
      <c r="BU714" s="4">
        <v>3.3846669999999999</v>
      </c>
      <c r="BV714" s="4">
        <v>21.931483</v>
      </c>
    </row>
    <row r="715" spans="1:74" x14ac:dyDescent="0.25">
      <c r="A715" s="4">
        <v>42801</v>
      </c>
      <c r="B715" s="3">
        <v>0.66102821759259256</v>
      </c>
      <c r="C715" s="4">
        <v>8.82</v>
      </c>
      <c r="D715" s="4">
        <v>6.0000000000000001E-3</v>
      </c>
      <c r="E715" s="4">
        <v>60</v>
      </c>
      <c r="F715" s="4">
        <v>432.8</v>
      </c>
      <c r="G715" s="4">
        <v>184.7</v>
      </c>
      <c r="H715" s="4">
        <v>2.8</v>
      </c>
      <c r="J715" s="4">
        <v>8.5</v>
      </c>
      <c r="K715" s="4">
        <v>0.93130000000000002</v>
      </c>
      <c r="L715" s="4">
        <v>8.2139000000000006</v>
      </c>
      <c r="M715" s="4">
        <v>5.5999999999999999E-3</v>
      </c>
      <c r="N715" s="4">
        <v>403.1003</v>
      </c>
      <c r="O715" s="4">
        <v>172.0488</v>
      </c>
      <c r="P715" s="4">
        <v>575.1</v>
      </c>
      <c r="Q715" s="4">
        <v>349.61610000000002</v>
      </c>
      <c r="R715" s="4">
        <v>149.221</v>
      </c>
      <c r="S715" s="4">
        <v>498.8</v>
      </c>
      <c r="T715" s="4">
        <v>2.7564000000000002</v>
      </c>
      <c r="W715" s="4">
        <v>0</v>
      </c>
      <c r="X715" s="4">
        <v>7.9158999999999997</v>
      </c>
      <c r="Y715" s="4">
        <v>11.9</v>
      </c>
      <c r="Z715" s="4">
        <v>808</v>
      </c>
      <c r="AA715" s="4">
        <v>823</v>
      </c>
      <c r="AB715" s="4">
        <v>844</v>
      </c>
      <c r="AC715" s="4">
        <v>35</v>
      </c>
      <c r="AD715" s="4">
        <v>18.34</v>
      </c>
      <c r="AE715" s="4">
        <v>0.42</v>
      </c>
      <c r="AF715" s="4">
        <v>957</v>
      </c>
      <c r="AG715" s="4">
        <v>9</v>
      </c>
      <c r="AH715" s="4">
        <v>29</v>
      </c>
      <c r="AI715" s="4">
        <v>30</v>
      </c>
      <c r="AJ715" s="4">
        <v>191</v>
      </c>
      <c r="AK715" s="4">
        <v>190</v>
      </c>
      <c r="AL715" s="4">
        <v>3.8</v>
      </c>
      <c r="AM715" s="4">
        <v>196</v>
      </c>
      <c r="AN715" s="4" t="s">
        <v>155</v>
      </c>
      <c r="AO715" s="4">
        <v>2</v>
      </c>
      <c r="AP715" s="4">
        <v>0.8693749999999999</v>
      </c>
      <c r="AQ715" s="4">
        <v>47.159548999999998</v>
      </c>
      <c r="AR715" s="4">
        <v>-88.490146999999993</v>
      </c>
      <c r="AS715" s="4">
        <v>312.2</v>
      </c>
      <c r="AT715" s="4">
        <v>29.2</v>
      </c>
      <c r="AU715" s="4">
        <v>12</v>
      </c>
      <c r="AV715" s="4">
        <v>7</v>
      </c>
      <c r="AW715" s="4" t="s">
        <v>419</v>
      </c>
      <c r="AX715" s="4">
        <v>1.3939060000000001</v>
      </c>
      <c r="AY715" s="4">
        <v>2.0048949999999999</v>
      </c>
      <c r="AZ715" s="4">
        <v>2.952448</v>
      </c>
      <c r="BA715" s="4">
        <v>13.836</v>
      </c>
      <c r="BB715" s="4">
        <v>23.83</v>
      </c>
      <c r="BC715" s="4">
        <v>1.72</v>
      </c>
      <c r="BD715" s="4">
        <v>7.3789999999999996</v>
      </c>
      <c r="BE715" s="4">
        <v>3090.0320000000002</v>
      </c>
      <c r="BF715" s="4">
        <v>1.3380000000000001</v>
      </c>
      <c r="BG715" s="4">
        <v>15.88</v>
      </c>
      <c r="BH715" s="4">
        <v>6.7779999999999996</v>
      </c>
      <c r="BI715" s="4">
        <v>22.658000000000001</v>
      </c>
      <c r="BJ715" s="4">
        <v>13.773</v>
      </c>
      <c r="BK715" s="4">
        <v>5.8789999999999996</v>
      </c>
      <c r="BL715" s="4">
        <v>19.652000000000001</v>
      </c>
      <c r="BM715" s="4">
        <v>3.3700000000000001E-2</v>
      </c>
      <c r="BQ715" s="4">
        <v>2165.2689999999998</v>
      </c>
      <c r="BR715" s="4">
        <v>0.15922</v>
      </c>
      <c r="BS715" s="4">
        <v>-5</v>
      </c>
      <c r="BT715" s="4">
        <v>1.087283</v>
      </c>
      <c r="BU715" s="4">
        <v>3.8909389999999999</v>
      </c>
      <c r="BV715" s="4">
        <v>21.963117</v>
      </c>
    </row>
    <row r="716" spans="1:74" x14ac:dyDescent="0.25">
      <c r="A716" s="4">
        <v>42801</v>
      </c>
      <c r="B716" s="3">
        <v>0.66103979166666671</v>
      </c>
      <c r="C716" s="4">
        <v>8.8170000000000002</v>
      </c>
      <c r="D716" s="4">
        <v>6.0000000000000001E-3</v>
      </c>
      <c r="E716" s="4">
        <v>60</v>
      </c>
      <c r="F716" s="4">
        <v>432.7</v>
      </c>
      <c r="G716" s="4">
        <v>184.3</v>
      </c>
      <c r="H716" s="4">
        <v>0</v>
      </c>
      <c r="J716" s="4">
        <v>8.4</v>
      </c>
      <c r="K716" s="4">
        <v>0.93130000000000002</v>
      </c>
      <c r="L716" s="4">
        <v>8.2112999999999996</v>
      </c>
      <c r="M716" s="4">
        <v>5.5999999999999999E-3</v>
      </c>
      <c r="N716" s="4">
        <v>403.01299999999998</v>
      </c>
      <c r="O716" s="4">
        <v>171.65639999999999</v>
      </c>
      <c r="P716" s="4">
        <v>574.70000000000005</v>
      </c>
      <c r="Q716" s="4">
        <v>349.5403</v>
      </c>
      <c r="R716" s="4">
        <v>148.88059999999999</v>
      </c>
      <c r="S716" s="4">
        <v>498.4</v>
      </c>
      <c r="T716" s="4">
        <v>0</v>
      </c>
      <c r="W716" s="4">
        <v>0</v>
      </c>
      <c r="X716" s="4">
        <v>7.8231000000000002</v>
      </c>
      <c r="Y716" s="4">
        <v>11.9</v>
      </c>
      <c r="Z716" s="4">
        <v>808</v>
      </c>
      <c r="AA716" s="4">
        <v>822</v>
      </c>
      <c r="AB716" s="4">
        <v>844</v>
      </c>
      <c r="AC716" s="4">
        <v>35</v>
      </c>
      <c r="AD716" s="4">
        <v>18.34</v>
      </c>
      <c r="AE716" s="4">
        <v>0.42</v>
      </c>
      <c r="AF716" s="4">
        <v>957</v>
      </c>
      <c r="AG716" s="4">
        <v>9</v>
      </c>
      <c r="AH716" s="4">
        <v>29</v>
      </c>
      <c r="AI716" s="4">
        <v>30</v>
      </c>
      <c r="AJ716" s="4">
        <v>191</v>
      </c>
      <c r="AK716" s="4">
        <v>190</v>
      </c>
      <c r="AL716" s="4">
        <v>3.8</v>
      </c>
      <c r="AM716" s="4">
        <v>196</v>
      </c>
      <c r="AN716" s="4" t="s">
        <v>155</v>
      </c>
      <c r="AO716" s="4">
        <v>2</v>
      </c>
      <c r="AP716" s="4">
        <v>0.86938657407407405</v>
      </c>
      <c r="AQ716" s="4">
        <v>47.159466999999999</v>
      </c>
      <c r="AR716" s="4">
        <v>-88.490025000000003</v>
      </c>
      <c r="AS716" s="4">
        <v>312</v>
      </c>
      <c r="AT716" s="4">
        <v>29.2</v>
      </c>
      <c r="AU716" s="4">
        <v>12</v>
      </c>
      <c r="AV716" s="4">
        <v>8</v>
      </c>
      <c r="AW716" s="4" t="s">
        <v>417</v>
      </c>
      <c r="AX716" s="4">
        <v>1.2</v>
      </c>
      <c r="AY716" s="4">
        <v>1.1000000000000001</v>
      </c>
      <c r="AZ716" s="4">
        <v>2.5</v>
      </c>
      <c r="BA716" s="4">
        <v>13.836</v>
      </c>
      <c r="BB716" s="4">
        <v>23.84</v>
      </c>
      <c r="BC716" s="4">
        <v>1.72</v>
      </c>
      <c r="BD716" s="4">
        <v>7.3739999999999997</v>
      </c>
      <c r="BE716" s="4">
        <v>3090.14</v>
      </c>
      <c r="BF716" s="4">
        <v>1.3380000000000001</v>
      </c>
      <c r="BG716" s="4">
        <v>15.882999999999999</v>
      </c>
      <c r="BH716" s="4">
        <v>6.7649999999999997</v>
      </c>
      <c r="BI716" s="4">
        <v>22.648</v>
      </c>
      <c r="BJ716" s="4">
        <v>13.775</v>
      </c>
      <c r="BK716" s="4">
        <v>5.867</v>
      </c>
      <c r="BL716" s="4">
        <v>19.643000000000001</v>
      </c>
      <c r="BM716" s="4">
        <v>0</v>
      </c>
      <c r="BQ716" s="4">
        <v>2140.643</v>
      </c>
      <c r="BR716" s="4">
        <v>0.19520100000000001</v>
      </c>
      <c r="BS716" s="4">
        <v>-5</v>
      </c>
      <c r="BT716" s="4">
        <v>1.0872390000000001</v>
      </c>
      <c r="BU716" s="4">
        <v>4.7702249999999999</v>
      </c>
      <c r="BV716" s="4">
        <v>21.962228</v>
      </c>
    </row>
    <row r="717" spans="1:74" x14ac:dyDescent="0.25">
      <c r="A717" s="4">
        <v>42801</v>
      </c>
      <c r="B717" s="3">
        <v>0.66105136574074075</v>
      </c>
      <c r="C717" s="4">
        <v>8.8000000000000007</v>
      </c>
      <c r="D717" s="4">
        <v>6.0000000000000001E-3</v>
      </c>
      <c r="E717" s="4">
        <v>60</v>
      </c>
      <c r="F717" s="4">
        <v>432.1</v>
      </c>
      <c r="G717" s="4">
        <v>183.6</v>
      </c>
      <c r="H717" s="4">
        <v>1.7</v>
      </c>
      <c r="J717" s="4">
        <v>8.4</v>
      </c>
      <c r="K717" s="4">
        <v>0.93140000000000001</v>
      </c>
      <c r="L717" s="4">
        <v>8.1968999999999994</v>
      </c>
      <c r="M717" s="4">
        <v>5.5999999999999999E-3</v>
      </c>
      <c r="N717" s="4">
        <v>402.43869999999998</v>
      </c>
      <c r="O717" s="4">
        <v>171.00229999999999</v>
      </c>
      <c r="P717" s="4">
        <v>573.4</v>
      </c>
      <c r="Q717" s="4">
        <v>349.04219999999998</v>
      </c>
      <c r="R717" s="4">
        <v>148.3133</v>
      </c>
      <c r="S717" s="4">
        <v>497.4</v>
      </c>
      <c r="T717" s="4">
        <v>1.7406999999999999</v>
      </c>
      <c r="W717" s="4">
        <v>0</v>
      </c>
      <c r="X717" s="4">
        <v>7.8242000000000003</v>
      </c>
      <c r="Y717" s="4">
        <v>11.9</v>
      </c>
      <c r="Z717" s="4">
        <v>809</v>
      </c>
      <c r="AA717" s="4">
        <v>823</v>
      </c>
      <c r="AB717" s="4">
        <v>843</v>
      </c>
      <c r="AC717" s="4">
        <v>35</v>
      </c>
      <c r="AD717" s="4">
        <v>18.34</v>
      </c>
      <c r="AE717" s="4">
        <v>0.42</v>
      </c>
      <c r="AF717" s="4">
        <v>957</v>
      </c>
      <c r="AG717" s="4">
        <v>9</v>
      </c>
      <c r="AH717" s="4">
        <v>29</v>
      </c>
      <c r="AI717" s="4">
        <v>30</v>
      </c>
      <c r="AJ717" s="4">
        <v>191</v>
      </c>
      <c r="AK717" s="4">
        <v>190</v>
      </c>
      <c r="AL717" s="4">
        <v>3.8</v>
      </c>
      <c r="AM717" s="4">
        <v>196</v>
      </c>
      <c r="AN717" s="4" t="s">
        <v>155</v>
      </c>
      <c r="AO717" s="4">
        <v>2</v>
      </c>
      <c r="AP717" s="4">
        <v>0.8693981481481482</v>
      </c>
      <c r="AQ717" s="4">
        <v>47.159387000000002</v>
      </c>
      <c r="AR717" s="4">
        <v>-88.489903999999996</v>
      </c>
      <c r="AS717" s="4">
        <v>312</v>
      </c>
      <c r="AT717" s="4">
        <v>28.8</v>
      </c>
      <c r="AU717" s="4">
        <v>12</v>
      </c>
      <c r="AV717" s="4">
        <v>8</v>
      </c>
      <c r="AW717" s="4" t="s">
        <v>417</v>
      </c>
      <c r="AX717" s="4">
        <v>1.2</v>
      </c>
      <c r="AY717" s="4">
        <v>1.1000000000000001</v>
      </c>
      <c r="AZ717" s="4">
        <v>2.5</v>
      </c>
      <c r="BA717" s="4">
        <v>13.836</v>
      </c>
      <c r="BB717" s="4">
        <v>23.88</v>
      </c>
      <c r="BC717" s="4">
        <v>1.73</v>
      </c>
      <c r="BD717" s="4">
        <v>7.36</v>
      </c>
      <c r="BE717" s="4">
        <v>3090.0970000000002</v>
      </c>
      <c r="BF717" s="4">
        <v>1.341</v>
      </c>
      <c r="BG717" s="4">
        <v>15.888</v>
      </c>
      <c r="BH717" s="4">
        <v>6.7510000000000003</v>
      </c>
      <c r="BI717" s="4">
        <v>22.638999999999999</v>
      </c>
      <c r="BJ717" s="4">
        <v>13.78</v>
      </c>
      <c r="BK717" s="4">
        <v>5.8550000000000004</v>
      </c>
      <c r="BL717" s="4">
        <v>19.635000000000002</v>
      </c>
      <c r="BM717" s="4">
        <v>2.1299999999999999E-2</v>
      </c>
      <c r="BQ717" s="4">
        <v>2144.6669999999999</v>
      </c>
      <c r="BR717" s="4">
        <v>0.225547</v>
      </c>
      <c r="BS717" s="4">
        <v>-5</v>
      </c>
      <c r="BT717" s="4">
        <v>1.086239</v>
      </c>
      <c r="BU717" s="4">
        <v>5.5118049999999998</v>
      </c>
      <c r="BV717" s="4">
        <v>21.942028000000001</v>
      </c>
    </row>
    <row r="718" spans="1:74" x14ac:dyDescent="0.25">
      <c r="A718" s="4">
        <v>42801</v>
      </c>
      <c r="B718" s="3">
        <v>0.66106293981481479</v>
      </c>
      <c r="C718" s="4">
        <v>8.8000000000000007</v>
      </c>
      <c r="D718" s="4">
        <v>6.0000000000000001E-3</v>
      </c>
      <c r="E718" s="4">
        <v>60</v>
      </c>
      <c r="F718" s="4">
        <v>420.9</v>
      </c>
      <c r="G718" s="4">
        <v>199.6</v>
      </c>
      <c r="H718" s="4">
        <v>6</v>
      </c>
      <c r="J718" s="4">
        <v>8.4499999999999993</v>
      </c>
      <c r="K718" s="4">
        <v>0.93140000000000001</v>
      </c>
      <c r="L718" s="4">
        <v>8.1964000000000006</v>
      </c>
      <c r="M718" s="4">
        <v>5.5999999999999999E-3</v>
      </c>
      <c r="N718" s="4">
        <v>392.03160000000003</v>
      </c>
      <c r="O718" s="4">
        <v>185.91</v>
      </c>
      <c r="P718" s="4">
        <v>577.9</v>
      </c>
      <c r="Q718" s="4">
        <v>340.01589999999999</v>
      </c>
      <c r="R718" s="4">
        <v>161.24299999999999</v>
      </c>
      <c r="S718" s="4">
        <v>501.3</v>
      </c>
      <c r="T718" s="4">
        <v>6</v>
      </c>
      <c r="W718" s="4">
        <v>0</v>
      </c>
      <c r="X718" s="4">
        <v>7.8686999999999996</v>
      </c>
      <c r="Y718" s="4">
        <v>11.9</v>
      </c>
      <c r="Z718" s="4">
        <v>808</v>
      </c>
      <c r="AA718" s="4">
        <v>822</v>
      </c>
      <c r="AB718" s="4">
        <v>844</v>
      </c>
      <c r="AC718" s="4">
        <v>35</v>
      </c>
      <c r="AD718" s="4">
        <v>18.34</v>
      </c>
      <c r="AE718" s="4">
        <v>0.42</v>
      </c>
      <c r="AF718" s="4">
        <v>957</v>
      </c>
      <c r="AG718" s="4">
        <v>9</v>
      </c>
      <c r="AH718" s="4">
        <v>28.239000000000001</v>
      </c>
      <c r="AI718" s="4">
        <v>30</v>
      </c>
      <c r="AJ718" s="4">
        <v>191</v>
      </c>
      <c r="AK718" s="4">
        <v>190</v>
      </c>
      <c r="AL718" s="4">
        <v>3.7</v>
      </c>
      <c r="AM718" s="4">
        <v>196</v>
      </c>
      <c r="AN718" s="4" t="s">
        <v>155</v>
      </c>
      <c r="AO718" s="4">
        <v>2</v>
      </c>
      <c r="AP718" s="4">
        <v>0.86940972222222224</v>
      </c>
      <c r="AQ718" s="4">
        <v>47.159312</v>
      </c>
      <c r="AR718" s="4">
        <v>-88.489780999999994</v>
      </c>
      <c r="AS718" s="4">
        <v>311.89999999999998</v>
      </c>
      <c r="AT718" s="4">
        <v>28.3</v>
      </c>
      <c r="AU718" s="4">
        <v>12</v>
      </c>
      <c r="AV718" s="4">
        <v>8</v>
      </c>
      <c r="AW718" s="4" t="s">
        <v>417</v>
      </c>
      <c r="AX718" s="4">
        <v>1.2</v>
      </c>
      <c r="AY718" s="4">
        <v>1.1000000000000001</v>
      </c>
      <c r="AZ718" s="4">
        <v>2.5</v>
      </c>
      <c r="BA718" s="4">
        <v>13.836</v>
      </c>
      <c r="BB718" s="4">
        <v>23.88</v>
      </c>
      <c r="BC718" s="4">
        <v>1.73</v>
      </c>
      <c r="BD718" s="4">
        <v>7.3639999999999999</v>
      </c>
      <c r="BE718" s="4">
        <v>3089.9360000000001</v>
      </c>
      <c r="BF718" s="4">
        <v>1.341</v>
      </c>
      <c r="BG718" s="4">
        <v>15.477</v>
      </c>
      <c r="BH718" s="4">
        <v>7.3390000000000004</v>
      </c>
      <c r="BI718" s="4">
        <v>22.815999999999999</v>
      </c>
      <c r="BJ718" s="4">
        <v>13.423</v>
      </c>
      <c r="BK718" s="4">
        <v>6.3659999999999997</v>
      </c>
      <c r="BL718" s="4">
        <v>19.789000000000001</v>
      </c>
      <c r="BM718" s="4">
        <v>7.3499999999999996E-2</v>
      </c>
      <c r="BQ718" s="4">
        <v>2156.89</v>
      </c>
      <c r="BR718" s="4">
        <v>0.203843</v>
      </c>
      <c r="BS718" s="4">
        <v>-5</v>
      </c>
      <c r="BT718" s="4">
        <v>1.0860000000000001</v>
      </c>
      <c r="BU718" s="4">
        <v>4.981414</v>
      </c>
      <c r="BV718" s="4">
        <v>21.937200000000001</v>
      </c>
    </row>
    <row r="719" spans="1:74" x14ac:dyDescent="0.25">
      <c r="A719" s="4">
        <v>42801</v>
      </c>
      <c r="B719" s="3">
        <v>0.66107451388888883</v>
      </c>
      <c r="C719" s="4">
        <v>8.7729999999999997</v>
      </c>
      <c r="D719" s="4">
        <v>6.0000000000000001E-3</v>
      </c>
      <c r="E719" s="4">
        <v>60</v>
      </c>
      <c r="F719" s="4">
        <v>420.9</v>
      </c>
      <c r="G719" s="4">
        <v>199.6</v>
      </c>
      <c r="H719" s="4">
        <v>1.7</v>
      </c>
      <c r="J719" s="4">
        <v>8.5</v>
      </c>
      <c r="K719" s="4">
        <v>0.93159999999999998</v>
      </c>
      <c r="L719" s="4">
        <v>8.1730999999999998</v>
      </c>
      <c r="M719" s="4">
        <v>5.5999999999999999E-3</v>
      </c>
      <c r="N719" s="4">
        <v>392.101</v>
      </c>
      <c r="O719" s="4">
        <v>185.94290000000001</v>
      </c>
      <c r="P719" s="4">
        <v>578</v>
      </c>
      <c r="Q719" s="4">
        <v>340.0761</v>
      </c>
      <c r="R719" s="4">
        <v>161.2715</v>
      </c>
      <c r="S719" s="4">
        <v>501.3</v>
      </c>
      <c r="T719" s="4">
        <v>1.7273000000000001</v>
      </c>
      <c r="W719" s="4">
        <v>0</v>
      </c>
      <c r="X719" s="4">
        <v>7.9184000000000001</v>
      </c>
      <c r="Y719" s="4">
        <v>11.9</v>
      </c>
      <c r="Z719" s="4">
        <v>808</v>
      </c>
      <c r="AA719" s="4">
        <v>823</v>
      </c>
      <c r="AB719" s="4">
        <v>843</v>
      </c>
      <c r="AC719" s="4">
        <v>35</v>
      </c>
      <c r="AD719" s="4">
        <v>18.34</v>
      </c>
      <c r="AE719" s="4">
        <v>0.42</v>
      </c>
      <c r="AF719" s="4">
        <v>957</v>
      </c>
      <c r="AG719" s="4">
        <v>9</v>
      </c>
      <c r="AH719" s="4">
        <v>28.760999999999999</v>
      </c>
      <c r="AI719" s="4">
        <v>30</v>
      </c>
      <c r="AJ719" s="4">
        <v>191</v>
      </c>
      <c r="AK719" s="4">
        <v>190</v>
      </c>
      <c r="AL719" s="4">
        <v>3.6</v>
      </c>
      <c r="AM719" s="4">
        <v>195.7</v>
      </c>
      <c r="AN719" s="4" t="s">
        <v>155</v>
      </c>
      <c r="AO719" s="4">
        <v>2</v>
      </c>
      <c r="AP719" s="4">
        <v>0.86942129629629628</v>
      </c>
      <c r="AQ719" s="4">
        <v>47.159233999999998</v>
      </c>
      <c r="AR719" s="4">
        <v>-88.489655999999997</v>
      </c>
      <c r="AS719" s="4">
        <v>311.7</v>
      </c>
      <c r="AT719" s="4">
        <v>28.5</v>
      </c>
      <c r="AU719" s="4">
        <v>12</v>
      </c>
      <c r="AV719" s="4">
        <v>7</v>
      </c>
      <c r="AW719" s="4" t="s">
        <v>420</v>
      </c>
      <c r="AX719" s="4">
        <v>1.2</v>
      </c>
      <c r="AY719" s="4">
        <v>1.1708000000000001</v>
      </c>
      <c r="AZ719" s="4">
        <v>2.5354000000000001</v>
      </c>
      <c r="BA719" s="4">
        <v>13.836</v>
      </c>
      <c r="BB719" s="4">
        <v>23.95</v>
      </c>
      <c r="BC719" s="4">
        <v>1.73</v>
      </c>
      <c r="BD719" s="4">
        <v>7.3449999999999998</v>
      </c>
      <c r="BE719" s="4">
        <v>3090.134</v>
      </c>
      <c r="BF719" s="4">
        <v>1.345</v>
      </c>
      <c r="BG719" s="4">
        <v>15.525</v>
      </c>
      <c r="BH719" s="4">
        <v>7.3620000000000001</v>
      </c>
      <c r="BI719" s="4">
        <v>22.887</v>
      </c>
      <c r="BJ719" s="4">
        <v>13.465</v>
      </c>
      <c r="BK719" s="4">
        <v>6.3849999999999998</v>
      </c>
      <c r="BL719" s="4">
        <v>19.850000000000001</v>
      </c>
      <c r="BM719" s="4">
        <v>2.12E-2</v>
      </c>
      <c r="BQ719" s="4">
        <v>2176.8310000000001</v>
      </c>
      <c r="BR719" s="4">
        <v>0.18282399999999999</v>
      </c>
      <c r="BS719" s="4">
        <v>-5</v>
      </c>
      <c r="BT719" s="4">
        <v>1.0875220000000001</v>
      </c>
      <c r="BU719" s="4">
        <v>4.4677610000000003</v>
      </c>
      <c r="BV719" s="4">
        <v>21.967943999999999</v>
      </c>
    </row>
    <row r="720" spans="1:74" x14ac:dyDescent="0.25">
      <c r="A720" s="4">
        <v>42801</v>
      </c>
      <c r="B720" s="3">
        <v>0.66108608796296298</v>
      </c>
      <c r="C720" s="4">
        <v>8.7260000000000009</v>
      </c>
      <c r="D720" s="4">
        <v>5.1999999999999998E-3</v>
      </c>
      <c r="E720" s="4">
        <v>51.810417999999999</v>
      </c>
      <c r="F720" s="4">
        <v>420.2</v>
      </c>
      <c r="G720" s="4">
        <v>200.2</v>
      </c>
      <c r="H720" s="4">
        <v>5</v>
      </c>
      <c r="J720" s="4">
        <v>8.5</v>
      </c>
      <c r="K720" s="4">
        <v>0.93189999999999995</v>
      </c>
      <c r="L720" s="4">
        <v>8.1313999999999993</v>
      </c>
      <c r="M720" s="4">
        <v>4.7999999999999996E-3</v>
      </c>
      <c r="N720" s="4">
        <v>391.58879999999999</v>
      </c>
      <c r="O720" s="4">
        <v>186.5822</v>
      </c>
      <c r="P720" s="4">
        <v>578.20000000000005</v>
      </c>
      <c r="Q720" s="4">
        <v>339.95080000000002</v>
      </c>
      <c r="R720" s="4">
        <v>161.97790000000001</v>
      </c>
      <c r="S720" s="4">
        <v>501.9</v>
      </c>
      <c r="T720" s="4">
        <v>5</v>
      </c>
      <c r="W720" s="4">
        <v>0</v>
      </c>
      <c r="X720" s="4">
        <v>7.9207999999999998</v>
      </c>
      <c r="Y720" s="4">
        <v>11.9</v>
      </c>
      <c r="Z720" s="4">
        <v>808</v>
      </c>
      <c r="AA720" s="4">
        <v>822</v>
      </c>
      <c r="AB720" s="4">
        <v>842</v>
      </c>
      <c r="AC720" s="4">
        <v>35.799999999999997</v>
      </c>
      <c r="AD720" s="4">
        <v>18.739999999999998</v>
      </c>
      <c r="AE720" s="4">
        <v>0.43</v>
      </c>
      <c r="AF720" s="4">
        <v>957</v>
      </c>
      <c r="AG720" s="4">
        <v>9</v>
      </c>
      <c r="AH720" s="4">
        <v>28.239000000000001</v>
      </c>
      <c r="AI720" s="4">
        <v>30</v>
      </c>
      <c r="AJ720" s="4">
        <v>191</v>
      </c>
      <c r="AK720" s="4">
        <v>190.8</v>
      </c>
      <c r="AL720" s="4">
        <v>3.6</v>
      </c>
      <c r="AM720" s="4">
        <v>195.3</v>
      </c>
      <c r="AN720" s="4" t="s">
        <v>155</v>
      </c>
      <c r="AO720" s="4">
        <v>2</v>
      </c>
      <c r="AP720" s="4">
        <v>0.86943287037037031</v>
      </c>
      <c r="AQ720" s="4">
        <v>47.159154999999998</v>
      </c>
      <c r="AR720" s="4">
        <v>-88.489530000000002</v>
      </c>
      <c r="AS720" s="4">
        <v>311.7</v>
      </c>
      <c r="AT720" s="4">
        <v>28.7</v>
      </c>
      <c r="AU720" s="4">
        <v>12</v>
      </c>
      <c r="AV720" s="4">
        <v>7</v>
      </c>
      <c r="AW720" s="4" t="s">
        <v>420</v>
      </c>
      <c r="AX720" s="4">
        <v>1.235365</v>
      </c>
      <c r="AY720" s="4">
        <v>1.406094</v>
      </c>
      <c r="AZ720" s="4">
        <v>2.6707290000000001</v>
      </c>
      <c r="BA720" s="4">
        <v>13.836</v>
      </c>
      <c r="BB720" s="4">
        <v>24.08</v>
      </c>
      <c r="BC720" s="4">
        <v>1.74</v>
      </c>
      <c r="BD720" s="4">
        <v>7.3129999999999997</v>
      </c>
      <c r="BE720" s="4">
        <v>3090.3649999999998</v>
      </c>
      <c r="BF720" s="4">
        <v>1.1679999999999999</v>
      </c>
      <c r="BG720" s="4">
        <v>15.585000000000001</v>
      </c>
      <c r="BH720" s="4">
        <v>7.4260000000000002</v>
      </c>
      <c r="BI720" s="4">
        <v>23.010999999999999</v>
      </c>
      <c r="BJ720" s="4">
        <v>13.53</v>
      </c>
      <c r="BK720" s="4">
        <v>6.4470000000000001</v>
      </c>
      <c r="BL720" s="4">
        <v>19.977</v>
      </c>
      <c r="BM720" s="4">
        <v>6.1699999999999998E-2</v>
      </c>
      <c r="BQ720" s="4">
        <v>2188.8119999999999</v>
      </c>
      <c r="BR720" s="4">
        <v>0.17138999999999999</v>
      </c>
      <c r="BS720" s="4">
        <v>-5</v>
      </c>
      <c r="BT720" s="4">
        <v>1.0887610000000001</v>
      </c>
      <c r="BU720" s="4">
        <v>4.1883429999999997</v>
      </c>
      <c r="BV720" s="4">
        <v>21.992972000000002</v>
      </c>
    </row>
    <row r="721" spans="1:74" x14ac:dyDescent="0.25">
      <c r="A721" s="4">
        <v>42801</v>
      </c>
      <c r="B721" s="3">
        <v>0.66109766203703701</v>
      </c>
      <c r="C721" s="4">
        <v>8.8889999999999993</v>
      </c>
      <c r="D721" s="4">
        <v>5.5999999999999999E-3</v>
      </c>
      <c r="E721" s="4">
        <v>56.411717000000003</v>
      </c>
      <c r="F721" s="4">
        <v>418.6</v>
      </c>
      <c r="G721" s="4">
        <v>213.4</v>
      </c>
      <c r="H721" s="4">
        <v>1.3</v>
      </c>
      <c r="J721" s="4">
        <v>8.5</v>
      </c>
      <c r="K721" s="4">
        <v>0.93059999999999998</v>
      </c>
      <c r="L721" s="4">
        <v>8.2723999999999993</v>
      </c>
      <c r="M721" s="4">
        <v>5.1999999999999998E-3</v>
      </c>
      <c r="N721" s="4">
        <v>389.53190000000001</v>
      </c>
      <c r="O721" s="4">
        <v>198.58959999999999</v>
      </c>
      <c r="P721" s="4">
        <v>588.1</v>
      </c>
      <c r="Q721" s="4">
        <v>338.26479999999998</v>
      </c>
      <c r="R721" s="4">
        <v>172.4528</v>
      </c>
      <c r="S721" s="4">
        <v>510.7</v>
      </c>
      <c r="T721" s="4">
        <v>1.3199000000000001</v>
      </c>
      <c r="W721" s="4">
        <v>0</v>
      </c>
      <c r="X721" s="4">
        <v>7.9119000000000002</v>
      </c>
      <c r="Y721" s="4">
        <v>12.1</v>
      </c>
      <c r="Z721" s="4">
        <v>806</v>
      </c>
      <c r="AA721" s="4">
        <v>820</v>
      </c>
      <c r="AB721" s="4">
        <v>842</v>
      </c>
      <c r="AC721" s="4">
        <v>36</v>
      </c>
      <c r="AD721" s="4">
        <v>18.87</v>
      </c>
      <c r="AE721" s="4">
        <v>0.43</v>
      </c>
      <c r="AF721" s="4">
        <v>957</v>
      </c>
      <c r="AG721" s="4">
        <v>9</v>
      </c>
      <c r="AH721" s="4">
        <v>28.760999999999999</v>
      </c>
      <c r="AI721" s="4">
        <v>30</v>
      </c>
      <c r="AJ721" s="4">
        <v>191</v>
      </c>
      <c r="AK721" s="4">
        <v>191</v>
      </c>
      <c r="AL721" s="4">
        <v>3.7</v>
      </c>
      <c r="AM721" s="4">
        <v>195.1</v>
      </c>
      <c r="AN721" s="4" t="s">
        <v>155</v>
      </c>
      <c r="AO721" s="4">
        <v>2</v>
      </c>
      <c r="AP721" s="4">
        <v>0.86944444444444446</v>
      </c>
      <c r="AQ721" s="4">
        <v>47.159081</v>
      </c>
      <c r="AR721" s="4">
        <v>-88.489400000000003</v>
      </c>
      <c r="AS721" s="4">
        <v>311.8</v>
      </c>
      <c r="AT721" s="4">
        <v>28.8</v>
      </c>
      <c r="AU721" s="4">
        <v>12</v>
      </c>
      <c r="AV721" s="4">
        <v>7</v>
      </c>
      <c r="AW721" s="4" t="s">
        <v>420</v>
      </c>
      <c r="AX721" s="4">
        <v>1.2646649999999999</v>
      </c>
      <c r="AY721" s="4">
        <v>1.4233229999999999</v>
      </c>
      <c r="AZ721" s="4">
        <v>2.693994</v>
      </c>
      <c r="BA721" s="4">
        <v>13.836</v>
      </c>
      <c r="BB721" s="4">
        <v>23.65</v>
      </c>
      <c r="BC721" s="4">
        <v>1.71</v>
      </c>
      <c r="BD721" s="4">
        <v>7.4580000000000002</v>
      </c>
      <c r="BE721" s="4">
        <v>3090.12</v>
      </c>
      <c r="BF721" s="4">
        <v>1.248</v>
      </c>
      <c r="BG721" s="4">
        <v>15.238</v>
      </c>
      <c r="BH721" s="4">
        <v>7.7679999999999998</v>
      </c>
      <c r="BI721" s="4">
        <v>23.006</v>
      </c>
      <c r="BJ721" s="4">
        <v>13.231999999999999</v>
      </c>
      <c r="BK721" s="4">
        <v>6.7460000000000004</v>
      </c>
      <c r="BL721" s="4">
        <v>19.978000000000002</v>
      </c>
      <c r="BM721" s="4">
        <v>1.6E-2</v>
      </c>
      <c r="BQ721" s="4">
        <v>2148.9409999999998</v>
      </c>
      <c r="BR721" s="4">
        <v>0.22683600000000001</v>
      </c>
      <c r="BS721" s="4">
        <v>-5</v>
      </c>
      <c r="BT721" s="4">
        <v>1.092805</v>
      </c>
      <c r="BU721" s="4">
        <v>5.5433050000000001</v>
      </c>
      <c r="BV721" s="4">
        <v>22.074660999999999</v>
      </c>
    </row>
    <row r="722" spans="1:74" x14ac:dyDescent="0.25">
      <c r="A722" s="4">
        <v>42801</v>
      </c>
      <c r="B722" s="3">
        <v>0.66110923611111116</v>
      </c>
      <c r="C722" s="4">
        <v>9.5489999999999995</v>
      </c>
      <c r="D722" s="4">
        <v>7.9000000000000008E-3</v>
      </c>
      <c r="E722" s="4">
        <v>78.742666</v>
      </c>
      <c r="F722" s="4">
        <v>417.4</v>
      </c>
      <c r="G722" s="4">
        <v>213.4</v>
      </c>
      <c r="H722" s="4">
        <v>1.1000000000000001</v>
      </c>
      <c r="J722" s="4">
        <v>8.6</v>
      </c>
      <c r="K722" s="4">
        <v>0.92549999999999999</v>
      </c>
      <c r="L722" s="4">
        <v>8.8374000000000006</v>
      </c>
      <c r="M722" s="4">
        <v>7.3000000000000001E-3</v>
      </c>
      <c r="N722" s="4">
        <v>386.30860000000001</v>
      </c>
      <c r="O722" s="4">
        <v>197.46340000000001</v>
      </c>
      <c r="P722" s="4">
        <v>583.79999999999995</v>
      </c>
      <c r="Q722" s="4">
        <v>335.46570000000003</v>
      </c>
      <c r="R722" s="4">
        <v>171.47479999999999</v>
      </c>
      <c r="S722" s="4">
        <v>506.9</v>
      </c>
      <c r="T722" s="4">
        <v>1.1107</v>
      </c>
      <c r="W722" s="4">
        <v>0</v>
      </c>
      <c r="X722" s="4">
        <v>7.9593999999999996</v>
      </c>
      <c r="Y722" s="4">
        <v>12</v>
      </c>
      <c r="Z722" s="4">
        <v>807</v>
      </c>
      <c r="AA722" s="4">
        <v>821</v>
      </c>
      <c r="AB722" s="4">
        <v>842</v>
      </c>
      <c r="AC722" s="4">
        <v>36</v>
      </c>
      <c r="AD722" s="4">
        <v>18.87</v>
      </c>
      <c r="AE722" s="4">
        <v>0.43</v>
      </c>
      <c r="AF722" s="4">
        <v>957</v>
      </c>
      <c r="AG722" s="4">
        <v>9</v>
      </c>
      <c r="AH722" s="4">
        <v>29</v>
      </c>
      <c r="AI722" s="4">
        <v>30</v>
      </c>
      <c r="AJ722" s="4">
        <v>191.8</v>
      </c>
      <c r="AK722" s="4">
        <v>191</v>
      </c>
      <c r="AL722" s="4">
        <v>3.7</v>
      </c>
      <c r="AM722" s="4">
        <v>195.4</v>
      </c>
      <c r="AN722" s="4" t="s">
        <v>155</v>
      </c>
      <c r="AO722" s="4">
        <v>2</v>
      </c>
      <c r="AP722" s="4">
        <v>0.86945601851851861</v>
      </c>
      <c r="AQ722" s="4">
        <v>47.159008</v>
      </c>
      <c r="AR722" s="4">
        <v>-88.489266999999998</v>
      </c>
      <c r="AS722" s="4">
        <v>311.60000000000002</v>
      </c>
      <c r="AT722" s="4">
        <v>28.8</v>
      </c>
      <c r="AU722" s="4">
        <v>12</v>
      </c>
      <c r="AV722" s="4">
        <v>7</v>
      </c>
      <c r="AW722" s="4" t="s">
        <v>420</v>
      </c>
      <c r="AX722" s="4">
        <v>1.1646000000000001</v>
      </c>
      <c r="AY722" s="4">
        <v>1.1000000000000001</v>
      </c>
      <c r="AZ722" s="4">
        <v>2.4645999999999999</v>
      </c>
      <c r="BA722" s="4">
        <v>13.836</v>
      </c>
      <c r="BB722" s="4">
        <v>22.07</v>
      </c>
      <c r="BC722" s="4">
        <v>1.6</v>
      </c>
      <c r="BD722" s="4">
        <v>8.048</v>
      </c>
      <c r="BE722" s="4">
        <v>3088.587</v>
      </c>
      <c r="BF722" s="4">
        <v>1.621</v>
      </c>
      <c r="BG722" s="4">
        <v>14.138999999999999</v>
      </c>
      <c r="BH722" s="4">
        <v>7.2270000000000003</v>
      </c>
      <c r="BI722" s="4">
        <v>21.364999999999998</v>
      </c>
      <c r="BJ722" s="4">
        <v>12.278</v>
      </c>
      <c r="BK722" s="4">
        <v>6.2759999999999998</v>
      </c>
      <c r="BL722" s="4">
        <v>18.553999999999998</v>
      </c>
      <c r="BM722" s="4">
        <v>1.26E-2</v>
      </c>
      <c r="BQ722" s="4">
        <v>2022.61</v>
      </c>
      <c r="BR722" s="4">
        <v>0.26098100000000002</v>
      </c>
      <c r="BS722" s="4">
        <v>-5</v>
      </c>
      <c r="BT722" s="4">
        <v>1.089434</v>
      </c>
      <c r="BU722" s="4">
        <v>6.3777229999999996</v>
      </c>
      <c r="BV722" s="4">
        <v>22.006567</v>
      </c>
    </row>
    <row r="723" spans="1:74" x14ac:dyDescent="0.25">
      <c r="A723" s="4">
        <v>42801</v>
      </c>
      <c r="B723" s="3">
        <v>0.6611208101851852</v>
      </c>
      <c r="C723" s="4">
        <v>10.683</v>
      </c>
      <c r="D723" s="4">
        <v>7.9000000000000008E-3</v>
      </c>
      <c r="E723" s="4">
        <v>78.703242000000003</v>
      </c>
      <c r="F723" s="4">
        <v>416.3</v>
      </c>
      <c r="G723" s="4">
        <v>202.2</v>
      </c>
      <c r="H723" s="4">
        <v>5.0999999999999996</v>
      </c>
      <c r="J723" s="4">
        <v>8.2200000000000006</v>
      </c>
      <c r="K723" s="4">
        <v>0.91700000000000004</v>
      </c>
      <c r="L723" s="4">
        <v>9.7963000000000005</v>
      </c>
      <c r="M723" s="4">
        <v>7.1999999999999998E-3</v>
      </c>
      <c r="N723" s="4">
        <v>381.74529999999999</v>
      </c>
      <c r="O723" s="4">
        <v>185.38470000000001</v>
      </c>
      <c r="P723" s="4">
        <v>567.1</v>
      </c>
      <c r="Q723" s="4">
        <v>331.50299999999999</v>
      </c>
      <c r="R723" s="4">
        <v>160.98580000000001</v>
      </c>
      <c r="S723" s="4">
        <v>492.5</v>
      </c>
      <c r="T723" s="4">
        <v>5.0891000000000002</v>
      </c>
      <c r="W723" s="4">
        <v>0</v>
      </c>
      <c r="X723" s="4">
        <v>7.5338000000000003</v>
      </c>
      <c r="Y723" s="4">
        <v>12</v>
      </c>
      <c r="Z723" s="4">
        <v>808</v>
      </c>
      <c r="AA723" s="4">
        <v>823</v>
      </c>
      <c r="AB723" s="4">
        <v>843</v>
      </c>
      <c r="AC723" s="4">
        <v>36</v>
      </c>
      <c r="AD723" s="4">
        <v>18.87</v>
      </c>
      <c r="AE723" s="4">
        <v>0.43</v>
      </c>
      <c r="AF723" s="4">
        <v>957</v>
      </c>
      <c r="AG723" s="4">
        <v>9</v>
      </c>
      <c r="AH723" s="4">
        <v>28.239000000000001</v>
      </c>
      <c r="AI723" s="4">
        <v>30</v>
      </c>
      <c r="AJ723" s="4">
        <v>191.2</v>
      </c>
      <c r="AK723" s="4">
        <v>190.2</v>
      </c>
      <c r="AL723" s="4">
        <v>3.9</v>
      </c>
      <c r="AM723" s="4">
        <v>195.8</v>
      </c>
      <c r="AN723" s="4" t="s">
        <v>155</v>
      </c>
      <c r="AO723" s="4">
        <v>2</v>
      </c>
      <c r="AP723" s="4">
        <v>0.86946759259259254</v>
      </c>
      <c r="AQ723" s="4">
        <v>47.158946999999998</v>
      </c>
      <c r="AR723" s="4">
        <v>-88.48912</v>
      </c>
      <c r="AS723" s="4">
        <v>311.2</v>
      </c>
      <c r="AT723" s="4">
        <v>29.2</v>
      </c>
      <c r="AU723" s="4">
        <v>12</v>
      </c>
      <c r="AV723" s="4">
        <v>7</v>
      </c>
      <c r="AW723" s="4" t="s">
        <v>420</v>
      </c>
      <c r="AX723" s="4">
        <v>1.1000000000000001</v>
      </c>
      <c r="AY723" s="4">
        <v>1.1708000000000001</v>
      </c>
      <c r="AZ723" s="4">
        <v>2.4354</v>
      </c>
      <c r="BA723" s="4">
        <v>13.836</v>
      </c>
      <c r="BB723" s="4">
        <v>19.82</v>
      </c>
      <c r="BC723" s="4">
        <v>1.43</v>
      </c>
      <c r="BD723" s="4">
        <v>9.0510000000000002</v>
      </c>
      <c r="BE723" s="4">
        <v>3087.37</v>
      </c>
      <c r="BF723" s="4">
        <v>1.448</v>
      </c>
      <c r="BG723" s="4">
        <v>12.599</v>
      </c>
      <c r="BH723" s="4">
        <v>6.1180000000000003</v>
      </c>
      <c r="BI723" s="4">
        <v>18.716999999999999</v>
      </c>
      <c r="BJ723" s="4">
        <v>10.941000000000001</v>
      </c>
      <c r="BK723" s="4">
        <v>5.3129999999999997</v>
      </c>
      <c r="BL723" s="4">
        <v>16.254000000000001</v>
      </c>
      <c r="BM723" s="4">
        <v>5.21E-2</v>
      </c>
      <c r="BQ723" s="4">
        <v>1726.4010000000001</v>
      </c>
      <c r="BR723" s="4">
        <v>0.241648</v>
      </c>
      <c r="BS723" s="4">
        <v>-5</v>
      </c>
      <c r="BT723" s="4">
        <v>1.0880000000000001</v>
      </c>
      <c r="BU723" s="4">
        <v>5.9052730000000002</v>
      </c>
      <c r="BV723" s="4">
        <v>21.977599999999999</v>
      </c>
    </row>
    <row r="724" spans="1:74" x14ac:dyDescent="0.25">
      <c r="A724" s="4">
        <v>42801</v>
      </c>
      <c r="B724" s="3">
        <v>0.66113238425925924</v>
      </c>
      <c r="C724" s="4">
        <v>11.869</v>
      </c>
      <c r="D724" s="4">
        <v>3.3999999999999998E-3</v>
      </c>
      <c r="E724" s="4">
        <v>34.219154000000003</v>
      </c>
      <c r="F724" s="4">
        <v>412.9</v>
      </c>
      <c r="G724" s="4">
        <v>180.2</v>
      </c>
      <c r="H724" s="4">
        <v>-0.5</v>
      </c>
      <c r="J724" s="4">
        <v>6.78</v>
      </c>
      <c r="K724" s="4">
        <v>0.9083</v>
      </c>
      <c r="L724" s="4">
        <v>10.78</v>
      </c>
      <c r="M724" s="4">
        <v>3.0999999999999999E-3</v>
      </c>
      <c r="N724" s="4">
        <v>375.01499999999999</v>
      </c>
      <c r="O724" s="4">
        <v>163.7063</v>
      </c>
      <c r="P724" s="4">
        <v>538.70000000000005</v>
      </c>
      <c r="Q724" s="4">
        <v>325.35300000000001</v>
      </c>
      <c r="R724" s="4">
        <v>142.02719999999999</v>
      </c>
      <c r="S724" s="4">
        <v>467.4</v>
      </c>
      <c r="T724" s="4">
        <v>0</v>
      </c>
      <c r="W724" s="4">
        <v>0</v>
      </c>
      <c r="X724" s="4">
        <v>6.1605999999999996</v>
      </c>
      <c r="Y724" s="4">
        <v>11.9</v>
      </c>
      <c r="Z724" s="4">
        <v>810</v>
      </c>
      <c r="AA724" s="4">
        <v>825</v>
      </c>
      <c r="AB724" s="4">
        <v>845</v>
      </c>
      <c r="AC724" s="4">
        <v>35.200000000000003</v>
      </c>
      <c r="AD724" s="4">
        <v>18.47</v>
      </c>
      <c r="AE724" s="4">
        <v>0.42</v>
      </c>
      <c r="AF724" s="4">
        <v>957</v>
      </c>
      <c r="AG724" s="4">
        <v>9</v>
      </c>
      <c r="AH724" s="4">
        <v>28</v>
      </c>
      <c r="AI724" s="4">
        <v>30</v>
      </c>
      <c r="AJ724" s="4">
        <v>191</v>
      </c>
      <c r="AK724" s="4">
        <v>190</v>
      </c>
      <c r="AL724" s="4">
        <v>3.9</v>
      </c>
      <c r="AM724" s="4">
        <v>196</v>
      </c>
      <c r="AN724" s="4" t="s">
        <v>155</v>
      </c>
      <c r="AO724" s="4">
        <v>2</v>
      </c>
      <c r="AP724" s="4">
        <v>0.86947916666666669</v>
      </c>
      <c r="AQ724" s="4">
        <v>47.158900000000003</v>
      </c>
      <c r="AR724" s="4">
        <v>-88.488956000000002</v>
      </c>
      <c r="AS724" s="4">
        <v>311</v>
      </c>
      <c r="AT724" s="4">
        <v>29.8</v>
      </c>
      <c r="AU724" s="4">
        <v>12</v>
      </c>
      <c r="AV724" s="4">
        <v>7</v>
      </c>
      <c r="AW724" s="4" t="s">
        <v>420</v>
      </c>
      <c r="AX724" s="4">
        <v>3.0470000000000002</v>
      </c>
      <c r="AY724" s="4">
        <v>1.1938</v>
      </c>
      <c r="AZ724" s="4">
        <v>4.4116</v>
      </c>
      <c r="BA724" s="4">
        <v>13.836</v>
      </c>
      <c r="BB724" s="4">
        <v>17.940000000000001</v>
      </c>
      <c r="BC724" s="4">
        <v>1.3</v>
      </c>
      <c r="BD724" s="4">
        <v>10.098000000000001</v>
      </c>
      <c r="BE724" s="4">
        <v>3087.7719999999999</v>
      </c>
      <c r="BF724" s="4">
        <v>0.56699999999999995</v>
      </c>
      <c r="BG724" s="4">
        <v>11.249000000000001</v>
      </c>
      <c r="BH724" s="4">
        <v>4.9109999999999996</v>
      </c>
      <c r="BI724" s="4">
        <v>16.16</v>
      </c>
      <c r="BJ724" s="4">
        <v>9.7590000000000003</v>
      </c>
      <c r="BK724" s="4">
        <v>4.26</v>
      </c>
      <c r="BL724" s="4">
        <v>14.02</v>
      </c>
      <c r="BM724" s="4">
        <v>0</v>
      </c>
      <c r="BQ724" s="4">
        <v>1283.0640000000001</v>
      </c>
      <c r="BR724" s="4">
        <v>0.33521299999999998</v>
      </c>
      <c r="BS724" s="4">
        <v>-5</v>
      </c>
      <c r="BT724" s="4">
        <v>1.0864780000000001</v>
      </c>
      <c r="BU724" s="4">
        <v>8.1917670000000005</v>
      </c>
      <c r="BV724" s="4">
        <v>21.946856</v>
      </c>
    </row>
    <row r="725" spans="1:74" x14ac:dyDescent="0.25">
      <c r="A725" s="4">
        <v>42801</v>
      </c>
      <c r="B725" s="3">
        <v>0.66114395833333328</v>
      </c>
      <c r="C725" s="4">
        <v>12.715999999999999</v>
      </c>
      <c r="D725" s="4">
        <v>6.0000000000000001E-3</v>
      </c>
      <c r="E725" s="4">
        <v>59.868420999999998</v>
      </c>
      <c r="F725" s="4">
        <v>385.4</v>
      </c>
      <c r="G725" s="4">
        <v>152.4</v>
      </c>
      <c r="H725" s="4">
        <v>3.4</v>
      </c>
      <c r="J725" s="4">
        <v>5.49</v>
      </c>
      <c r="K725" s="4">
        <v>0.90210000000000001</v>
      </c>
      <c r="L725" s="4">
        <v>11.470800000000001</v>
      </c>
      <c r="M725" s="4">
        <v>5.4000000000000003E-3</v>
      </c>
      <c r="N725" s="4">
        <v>347.69400000000002</v>
      </c>
      <c r="O725" s="4">
        <v>137.48259999999999</v>
      </c>
      <c r="P725" s="4">
        <v>485.2</v>
      </c>
      <c r="Q725" s="4">
        <v>301.56119999999999</v>
      </c>
      <c r="R725" s="4">
        <v>119.2411</v>
      </c>
      <c r="S725" s="4">
        <v>420.8</v>
      </c>
      <c r="T725" s="4">
        <v>3.4337</v>
      </c>
      <c r="W725" s="4">
        <v>0</v>
      </c>
      <c r="X725" s="4">
        <v>4.9566999999999997</v>
      </c>
      <c r="Y725" s="4">
        <v>12</v>
      </c>
      <c r="Z725" s="4">
        <v>811</v>
      </c>
      <c r="AA725" s="4">
        <v>825</v>
      </c>
      <c r="AB725" s="4">
        <v>846</v>
      </c>
      <c r="AC725" s="4">
        <v>35</v>
      </c>
      <c r="AD725" s="4">
        <v>18.34</v>
      </c>
      <c r="AE725" s="4">
        <v>0.42</v>
      </c>
      <c r="AF725" s="4">
        <v>957</v>
      </c>
      <c r="AG725" s="4">
        <v>9</v>
      </c>
      <c r="AH725" s="4">
        <v>28.760999999999999</v>
      </c>
      <c r="AI725" s="4">
        <v>30</v>
      </c>
      <c r="AJ725" s="4">
        <v>191</v>
      </c>
      <c r="AK725" s="4">
        <v>189.2</v>
      </c>
      <c r="AL725" s="4">
        <v>4</v>
      </c>
      <c r="AM725" s="4">
        <v>196</v>
      </c>
      <c r="AN725" s="4" t="s">
        <v>155</v>
      </c>
      <c r="AO725" s="4">
        <v>2</v>
      </c>
      <c r="AP725" s="4">
        <v>0.86949074074074073</v>
      </c>
      <c r="AQ725" s="4">
        <v>47.158859</v>
      </c>
      <c r="AR725" s="4">
        <v>-88.488791000000006</v>
      </c>
      <c r="AS725" s="4">
        <v>311</v>
      </c>
      <c r="AT725" s="4">
        <v>29.8</v>
      </c>
      <c r="AU725" s="4">
        <v>12</v>
      </c>
      <c r="AV725" s="4">
        <v>7</v>
      </c>
      <c r="AW725" s="4" t="s">
        <v>420</v>
      </c>
      <c r="AX725" s="4">
        <v>4.7946</v>
      </c>
      <c r="AY725" s="4">
        <v>1.0708</v>
      </c>
      <c r="AZ725" s="4">
        <v>6.2362000000000002</v>
      </c>
      <c r="BA725" s="4">
        <v>13.836</v>
      </c>
      <c r="BB725" s="4">
        <v>16.8</v>
      </c>
      <c r="BC725" s="4">
        <v>1.21</v>
      </c>
      <c r="BD725" s="4">
        <v>10.853</v>
      </c>
      <c r="BE725" s="4">
        <v>3086.4250000000002</v>
      </c>
      <c r="BF725" s="4">
        <v>0.92500000000000004</v>
      </c>
      <c r="BG725" s="4">
        <v>9.7970000000000006</v>
      </c>
      <c r="BH725" s="4">
        <v>3.8740000000000001</v>
      </c>
      <c r="BI725" s="4">
        <v>13.670999999999999</v>
      </c>
      <c r="BJ725" s="4">
        <v>8.4969999999999999</v>
      </c>
      <c r="BK725" s="4">
        <v>3.36</v>
      </c>
      <c r="BL725" s="4">
        <v>11.856999999999999</v>
      </c>
      <c r="BM725" s="4">
        <v>0.03</v>
      </c>
      <c r="BQ725" s="4">
        <v>969.72400000000005</v>
      </c>
      <c r="BR725" s="4">
        <v>0.43777300000000002</v>
      </c>
      <c r="BS725" s="4">
        <v>-5</v>
      </c>
      <c r="BT725" s="4">
        <v>1.0882829999999999</v>
      </c>
      <c r="BU725" s="4">
        <v>10.698078000000001</v>
      </c>
      <c r="BV725" s="4">
        <v>21.983317</v>
      </c>
    </row>
    <row r="726" spans="1:74" x14ac:dyDescent="0.25">
      <c r="A726" s="4">
        <v>42801</v>
      </c>
      <c r="B726" s="3">
        <v>0.66115553240740743</v>
      </c>
      <c r="C726" s="4">
        <v>12.929</v>
      </c>
      <c r="D726" s="4">
        <v>2.7000000000000001E-3</v>
      </c>
      <c r="E726" s="4">
        <v>26.973683999999999</v>
      </c>
      <c r="F726" s="4">
        <v>376.7</v>
      </c>
      <c r="G726" s="4">
        <v>121.4</v>
      </c>
      <c r="H726" s="4">
        <v>1.5</v>
      </c>
      <c r="J726" s="4">
        <v>3.79</v>
      </c>
      <c r="K726" s="4">
        <v>0.90049999999999997</v>
      </c>
      <c r="L726" s="4">
        <v>11.643000000000001</v>
      </c>
      <c r="M726" s="4">
        <v>2.3999999999999998E-3</v>
      </c>
      <c r="N726" s="4">
        <v>339.19920000000002</v>
      </c>
      <c r="O726" s="4">
        <v>109.29730000000001</v>
      </c>
      <c r="P726" s="4">
        <v>448.5</v>
      </c>
      <c r="Q726" s="4">
        <v>294.18340000000001</v>
      </c>
      <c r="R726" s="4">
        <v>94.792199999999994</v>
      </c>
      <c r="S726" s="4">
        <v>389</v>
      </c>
      <c r="T726" s="4">
        <v>1.4685999999999999</v>
      </c>
      <c r="W726" s="4">
        <v>0</v>
      </c>
      <c r="X726" s="4">
        <v>3.4163000000000001</v>
      </c>
      <c r="Y726" s="4">
        <v>11.9</v>
      </c>
      <c r="Z726" s="4">
        <v>813</v>
      </c>
      <c r="AA726" s="4">
        <v>828</v>
      </c>
      <c r="AB726" s="4">
        <v>848</v>
      </c>
      <c r="AC726" s="4">
        <v>35</v>
      </c>
      <c r="AD726" s="4">
        <v>18.329999999999998</v>
      </c>
      <c r="AE726" s="4">
        <v>0.42</v>
      </c>
      <c r="AF726" s="4">
        <v>958</v>
      </c>
      <c r="AG726" s="4">
        <v>9</v>
      </c>
      <c r="AH726" s="4">
        <v>28.239000000000001</v>
      </c>
      <c r="AI726" s="4">
        <v>30</v>
      </c>
      <c r="AJ726" s="4">
        <v>191.8</v>
      </c>
      <c r="AK726" s="4">
        <v>189</v>
      </c>
      <c r="AL726" s="4">
        <v>3.9</v>
      </c>
      <c r="AM726" s="4">
        <v>196</v>
      </c>
      <c r="AN726" s="4" t="s">
        <v>155</v>
      </c>
      <c r="AO726" s="4">
        <v>1</v>
      </c>
      <c r="AP726" s="4">
        <v>0.86950231481481488</v>
      </c>
      <c r="AQ726" s="4">
        <v>47.158839999999998</v>
      </c>
      <c r="AR726" s="4">
        <v>-88.488612000000003</v>
      </c>
      <c r="AS726" s="4">
        <v>311</v>
      </c>
      <c r="AT726" s="4">
        <v>30.6</v>
      </c>
      <c r="AU726" s="4">
        <v>12</v>
      </c>
      <c r="AV726" s="4">
        <v>7</v>
      </c>
      <c r="AW726" s="4" t="s">
        <v>420</v>
      </c>
      <c r="AX726" s="4">
        <v>1.3584000000000001</v>
      </c>
      <c r="AY726" s="4">
        <v>1.2354000000000001</v>
      </c>
      <c r="AZ726" s="4">
        <v>2.9167999999999998</v>
      </c>
      <c r="BA726" s="4">
        <v>13.836</v>
      </c>
      <c r="BB726" s="4">
        <v>16.54</v>
      </c>
      <c r="BC726" s="4">
        <v>1.2</v>
      </c>
      <c r="BD726" s="4">
        <v>11.044</v>
      </c>
      <c r="BE726" s="4">
        <v>3087.1320000000001</v>
      </c>
      <c r="BF726" s="4">
        <v>0.41</v>
      </c>
      <c r="BG726" s="4">
        <v>9.4190000000000005</v>
      </c>
      <c r="BH726" s="4">
        <v>3.0350000000000001</v>
      </c>
      <c r="BI726" s="4">
        <v>12.452999999999999</v>
      </c>
      <c r="BJ726" s="4">
        <v>8.1690000000000005</v>
      </c>
      <c r="BK726" s="4">
        <v>2.6320000000000001</v>
      </c>
      <c r="BL726" s="4">
        <v>10.801</v>
      </c>
      <c r="BM726" s="4">
        <v>1.2699999999999999E-2</v>
      </c>
      <c r="BQ726" s="4">
        <v>658.64499999999998</v>
      </c>
      <c r="BR726" s="4">
        <v>0.451629</v>
      </c>
      <c r="BS726" s="4">
        <v>-5</v>
      </c>
      <c r="BT726" s="4">
        <v>1.088239</v>
      </c>
      <c r="BU726" s="4">
        <v>11.036683999999999</v>
      </c>
      <c r="BV726" s="4">
        <v>21.982427999999999</v>
      </c>
    </row>
    <row r="727" spans="1:74" x14ac:dyDescent="0.25">
      <c r="A727" s="4">
        <v>42801</v>
      </c>
      <c r="B727" s="3">
        <v>0.66116710648148147</v>
      </c>
      <c r="C727" s="4">
        <v>12.147</v>
      </c>
      <c r="D727" s="4">
        <v>6.9999999999999999E-4</v>
      </c>
      <c r="E727" s="4">
        <v>7.1974</v>
      </c>
      <c r="F727" s="4">
        <v>376.7</v>
      </c>
      <c r="G727" s="4">
        <v>111.5</v>
      </c>
      <c r="H727" s="4">
        <v>0.4</v>
      </c>
      <c r="J727" s="4">
        <v>2.8</v>
      </c>
      <c r="K727" s="4">
        <v>0.90620000000000001</v>
      </c>
      <c r="L727" s="4">
        <v>11.007300000000001</v>
      </c>
      <c r="M727" s="4">
        <v>6.9999999999999999E-4</v>
      </c>
      <c r="N727" s="4">
        <v>341.37110000000001</v>
      </c>
      <c r="O727" s="4">
        <v>101.02679999999999</v>
      </c>
      <c r="P727" s="4">
        <v>442.4</v>
      </c>
      <c r="Q727" s="4">
        <v>296.07400000000001</v>
      </c>
      <c r="R727" s="4">
        <v>87.621399999999994</v>
      </c>
      <c r="S727" s="4">
        <v>383.7</v>
      </c>
      <c r="T727" s="4">
        <v>0.44130000000000003</v>
      </c>
      <c r="W727" s="4">
        <v>0</v>
      </c>
      <c r="X727" s="4">
        <v>2.5396999999999998</v>
      </c>
      <c r="Y727" s="4">
        <v>11.9</v>
      </c>
      <c r="Z727" s="4">
        <v>815</v>
      </c>
      <c r="AA727" s="4">
        <v>829</v>
      </c>
      <c r="AB727" s="4">
        <v>850</v>
      </c>
      <c r="AC727" s="4">
        <v>35</v>
      </c>
      <c r="AD727" s="4">
        <v>18.34</v>
      </c>
      <c r="AE727" s="4">
        <v>0.42</v>
      </c>
      <c r="AF727" s="4">
        <v>957</v>
      </c>
      <c r="AG727" s="4">
        <v>9</v>
      </c>
      <c r="AH727" s="4">
        <v>28</v>
      </c>
      <c r="AI727" s="4">
        <v>30</v>
      </c>
      <c r="AJ727" s="4">
        <v>191.2</v>
      </c>
      <c r="AK727" s="4">
        <v>189.8</v>
      </c>
      <c r="AL727" s="4">
        <v>3.7</v>
      </c>
      <c r="AM727" s="4">
        <v>196</v>
      </c>
      <c r="AN727" s="4" t="s">
        <v>155</v>
      </c>
      <c r="AO727" s="4">
        <v>1</v>
      </c>
      <c r="AP727" s="4">
        <v>0.86951388888888881</v>
      </c>
      <c r="AQ727" s="4">
        <v>47.158833999999999</v>
      </c>
      <c r="AR727" s="4">
        <v>-88.488423999999995</v>
      </c>
      <c r="AS727" s="4">
        <v>311.10000000000002</v>
      </c>
      <c r="AT727" s="4">
        <v>32.6</v>
      </c>
      <c r="AU727" s="4">
        <v>12</v>
      </c>
      <c r="AV727" s="4">
        <v>7</v>
      </c>
      <c r="AW727" s="4" t="s">
        <v>420</v>
      </c>
      <c r="AX727" s="4">
        <v>1.1354</v>
      </c>
      <c r="AY727" s="4">
        <v>1.3708</v>
      </c>
      <c r="AZ727" s="4">
        <v>2.4708000000000001</v>
      </c>
      <c r="BA727" s="4">
        <v>13.836</v>
      </c>
      <c r="BB727" s="4">
        <v>17.55</v>
      </c>
      <c r="BC727" s="4">
        <v>1.27</v>
      </c>
      <c r="BD727" s="4">
        <v>10.355</v>
      </c>
      <c r="BE727" s="4">
        <v>3088.2339999999999</v>
      </c>
      <c r="BF727" s="4">
        <v>0.11600000000000001</v>
      </c>
      <c r="BG727" s="4">
        <v>10.029999999999999</v>
      </c>
      <c r="BH727" s="4">
        <v>2.968</v>
      </c>
      <c r="BI727" s="4">
        <v>12.997999999999999</v>
      </c>
      <c r="BJ727" s="4">
        <v>8.6989999999999998</v>
      </c>
      <c r="BK727" s="4">
        <v>2.5739999999999998</v>
      </c>
      <c r="BL727" s="4">
        <v>11.273</v>
      </c>
      <c r="BM727" s="4">
        <v>4.0000000000000001E-3</v>
      </c>
      <c r="BQ727" s="4">
        <v>518.10400000000004</v>
      </c>
      <c r="BR727" s="4">
        <v>0.53271000000000002</v>
      </c>
      <c r="BS727" s="4">
        <v>-5</v>
      </c>
      <c r="BT727" s="4">
        <v>1.0864780000000001</v>
      </c>
      <c r="BU727" s="4">
        <v>13.018101</v>
      </c>
      <c r="BV727" s="4">
        <v>21.946856</v>
      </c>
    </row>
    <row r="728" spans="1:74" x14ac:dyDescent="0.25">
      <c r="A728" s="4">
        <v>42801</v>
      </c>
      <c r="B728" s="3">
        <v>0.66117868055555562</v>
      </c>
      <c r="C728" s="4">
        <v>10.561999999999999</v>
      </c>
      <c r="D728" s="4">
        <v>5.0000000000000001E-4</v>
      </c>
      <c r="E728" s="4">
        <v>4.6455380000000002</v>
      </c>
      <c r="F728" s="4">
        <v>387.4</v>
      </c>
      <c r="G728" s="4">
        <v>131.69999999999999</v>
      </c>
      <c r="H728" s="4">
        <v>3.1</v>
      </c>
      <c r="J728" s="4">
        <v>2.89</v>
      </c>
      <c r="K728" s="4">
        <v>0.91790000000000005</v>
      </c>
      <c r="L728" s="4">
        <v>9.6948000000000008</v>
      </c>
      <c r="M728" s="4">
        <v>4.0000000000000002E-4</v>
      </c>
      <c r="N728" s="4">
        <v>355.59980000000002</v>
      </c>
      <c r="O728" s="4">
        <v>120.93300000000001</v>
      </c>
      <c r="P728" s="4">
        <v>476.5</v>
      </c>
      <c r="Q728" s="4">
        <v>308.41800000000001</v>
      </c>
      <c r="R728" s="4">
        <v>104.8874</v>
      </c>
      <c r="S728" s="4">
        <v>413.3</v>
      </c>
      <c r="T728" s="4">
        <v>3.1480999999999999</v>
      </c>
      <c r="W728" s="4">
        <v>0</v>
      </c>
      <c r="X728" s="4">
        <v>2.6534</v>
      </c>
      <c r="Y728" s="4">
        <v>11.9</v>
      </c>
      <c r="Z728" s="4">
        <v>813</v>
      </c>
      <c r="AA728" s="4">
        <v>828</v>
      </c>
      <c r="AB728" s="4">
        <v>848</v>
      </c>
      <c r="AC728" s="4">
        <v>35</v>
      </c>
      <c r="AD728" s="4">
        <v>18.34</v>
      </c>
      <c r="AE728" s="4">
        <v>0.42</v>
      </c>
      <c r="AF728" s="4">
        <v>957</v>
      </c>
      <c r="AG728" s="4">
        <v>9</v>
      </c>
      <c r="AH728" s="4">
        <v>28</v>
      </c>
      <c r="AI728" s="4">
        <v>30</v>
      </c>
      <c r="AJ728" s="4">
        <v>191</v>
      </c>
      <c r="AK728" s="4">
        <v>189.2</v>
      </c>
      <c r="AL728" s="4">
        <v>3.6</v>
      </c>
      <c r="AM728" s="4">
        <v>196</v>
      </c>
      <c r="AN728" s="4" t="s">
        <v>155</v>
      </c>
      <c r="AO728" s="4">
        <v>1</v>
      </c>
      <c r="AP728" s="4">
        <v>0.86952546296296296</v>
      </c>
      <c r="AQ728" s="4">
        <v>47.158833999999999</v>
      </c>
      <c r="AR728" s="4">
        <v>-88.488228000000007</v>
      </c>
      <c r="AS728" s="4">
        <v>311.10000000000002</v>
      </c>
      <c r="AT728" s="4">
        <v>33.700000000000003</v>
      </c>
      <c r="AU728" s="4">
        <v>12</v>
      </c>
      <c r="AV728" s="4">
        <v>7</v>
      </c>
      <c r="AW728" s="4" t="s">
        <v>420</v>
      </c>
      <c r="AX728" s="4">
        <v>1.2</v>
      </c>
      <c r="AY728" s="4">
        <v>1.5708</v>
      </c>
      <c r="AZ728" s="4">
        <v>2.6354000000000002</v>
      </c>
      <c r="BA728" s="4">
        <v>13.836</v>
      </c>
      <c r="BB728" s="4">
        <v>20.059999999999999</v>
      </c>
      <c r="BC728" s="4">
        <v>1.45</v>
      </c>
      <c r="BD728" s="4">
        <v>8.94</v>
      </c>
      <c r="BE728" s="4">
        <v>3089.712</v>
      </c>
      <c r="BF728" s="4">
        <v>8.5999999999999993E-2</v>
      </c>
      <c r="BG728" s="4">
        <v>11.868</v>
      </c>
      <c r="BH728" s="4">
        <v>4.0359999999999996</v>
      </c>
      <c r="BI728" s="4">
        <v>15.904</v>
      </c>
      <c r="BJ728" s="4">
        <v>10.292999999999999</v>
      </c>
      <c r="BK728" s="4">
        <v>3.5009999999999999</v>
      </c>
      <c r="BL728" s="4">
        <v>13.794</v>
      </c>
      <c r="BM728" s="4">
        <v>3.2599999999999997E-2</v>
      </c>
      <c r="BQ728" s="4">
        <v>614.86500000000001</v>
      </c>
      <c r="BR728" s="4">
        <v>0.44561099999999998</v>
      </c>
      <c r="BS728" s="4">
        <v>-5</v>
      </c>
      <c r="BT728" s="4">
        <v>1.0890439999999999</v>
      </c>
      <c r="BU728" s="4">
        <v>10.889619</v>
      </c>
      <c r="BV728" s="4">
        <v>21.998688999999999</v>
      </c>
    </row>
    <row r="729" spans="1:74" x14ac:dyDescent="0.25">
      <c r="A729" s="4">
        <v>42801</v>
      </c>
      <c r="B729" s="3">
        <v>0.66119025462962966</v>
      </c>
      <c r="C729" s="4">
        <v>9.7919999999999998</v>
      </c>
      <c r="D729" s="4">
        <v>-5.0000000000000001E-4</v>
      </c>
      <c r="E729" s="4">
        <v>-5.2340429999999998</v>
      </c>
      <c r="F729" s="4">
        <v>399.7</v>
      </c>
      <c r="G729" s="4">
        <v>166.9</v>
      </c>
      <c r="H729" s="4">
        <v>0</v>
      </c>
      <c r="J729" s="4">
        <v>4.5199999999999996</v>
      </c>
      <c r="K729" s="4">
        <v>0.92369999999999997</v>
      </c>
      <c r="L729" s="4">
        <v>9.0455000000000005</v>
      </c>
      <c r="M729" s="4">
        <v>0</v>
      </c>
      <c r="N729" s="4">
        <v>369.1721</v>
      </c>
      <c r="O729" s="4">
        <v>154.2114</v>
      </c>
      <c r="P729" s="4">
        <v>523.4</v>
      </c>
      <c r="Q729" s="4">
        <v>320.49009999999998</v>
      </c>
      <c r="R729" s="4">
        <v>133.8758</v>
      </c>
      <c r="S729" s="4">
        <v>454.4</v>
      </c>
      <c r="T729" s="4">
        <v>0</v>
      </c>
      <c r="W729" s="4">
        <v>0</v>
      </c>
      <c r="X729" s="4">
        <v>4.1715999999999998</v>
      </c>
      <c r="Y729" s="4">
        <v>11.9</v>
      </c>
      <c r="Z729" s="4">
        <v>812</v>
      </c>
      <c r="AA729" s="4">
        <v>827</v>
      </c>
      <c r="AB729" s="4">
        <v>848</v>
      </c>
      <c r="AC729" s="4">
        <v>35.799999999999997</v>
      </c>
      <c r="AD729" s="4">
        <v>18.739999999999998</v>
      </c>
      <c r="AE729" s="4">
        <v>0.43</v>
      </c>
      <c r="AF729" s="4">
        <v>957</v>
      </c>
      <c r="AG729" s="4">
        <v>9</v>
      </c>
      <c r="AH729" s="4">
        <v>28</v>
      </c>
      <c r="AI729" s="4">
        <v>30</v>
      </c>
      <c r="AJ729" s="4">
        <v>191</v>
      </c>
      <c r="AK729" s="4">
        <v>189</v>
      </c>
      <c r="AL729" s="4">
        <v>3.7</v>
      </c>
      <c r="AM729" s="4">
        <v>196</v>
      </c>
      <c r="AN729" s="4" t="s">
        <v>155</v>
      </c>
      <c r="AO729" s="4">
        <v>1</v>
      </c>
      <c r="AP729" s="4">
        <v>0.86953703703703711</v>
      </c>
      <c r="AQ729" s="4">
        <v>47.158838000000003</v>
      </c>
      <c r="AR729" s="4">
        <v>-88.488016999999999</v>
      </c>
      <c r="AS729" s="4">
        <v>311</v>
      </c>
      <c r="AT729" s="4">
        <v>34.4</v>
      </c>
      <c r="AU729" s="4">
        <v>12</v>
      </c>
      <c r="AV729" s="4">
        <v>7</v>
      </c>
      <c r="AW729" s="4" t="s">
        <v>420</v>
      </c>
      <c r="AX729" s="4">
        <v>1.2354000000000001</v>
      </c>
      <c r="AY729" s="4">
        <v>1.8062</v>
      </c>
      <c r="AZ729" s="4">
        <v>2.7707999999999999</v>
      </c>
      <c r="BA729" s="4">
        <v>13.836</v>
      </c>
      <c r="BB729" s="4">
        <v>21.56</v>
      </c>
      <c r="BC729" s="4">
        <v>1.56</v>
      </c>
      <c r="BD729" s="4">
        <v>8.2569999999999997</v>
      </c>
      <c r="BE729" s="4">
        <v>3090.8629999999998</v>
      </c>
      <c r="BF729" s="4">
        <v>0</v>
      </c>
      <c r="BG729" s="4">
        <v>13.21</v>
      </c>
      <c r="BH729" s="4">
        <v>5.5179999999999998</v>
      </c>
      <c r="BI729" s="4">
        <v>18.728999999999999</v>
      </c>
      <c r="BJ729" s="4">
        <v>11.468</v>
      </c>
      <c r="BK729" s="4">
        <v>4.7910000000000004</v>
      </c>
      <c r="BL729" s="4">
        <v>16.259</v>
      </c>
      <c r="BM729" s="4">
        <v>0</v>
      </c>
      <c r="BQ729" s="4">
        <v>1036.4469999999999</v>
      </c>
      <c r="BR729" s="4">
        <v>0.32629000000000002</v>
      </c>
      <c r="BS729" s="4">
        <v>-5</v>
      </c>
      <c r="BT729" s="4">
        <v>1.0884780000000001</v>
      </c>
      <c r="BU729" s="4">
        <v>7.9737119999999999</v>
      </c>
      <c r="BV729" s="4">
        <v>21.987255999999999</v>
      </c>
    </row>
    <row r="730" spans="1:74" x14ac:dyDescent="0.25">
      <c r="A730" s="4">
        <v>42801</v>
      </c>
      <c r="B730" s="3">
        <v>0.6612018287037037</v>
      </c>
      <c r="C730" s="4">
        <v>6.5670000000000002</v>
      </c>
      <c r="D730" s="4">
        <v>-3.0999999999999999E-3</v>
      </c>
      <c r="E730" s="4">
        <v>-31.051345000000001</v>
      </c>
      <c r="F730" s="4">
        <v>409.1</v>
      </c>
      <c r="G730" s="4">
        <v>167.1</v>
      </c>
      <c r="H730" s="4">
        <v>2.8</v>
      </c>
      <c r="J730" s="4">
        <v>6.23</v>
      </c>
      <c r="K730" s="4">
        <v>0.94889999999999997</v>
      </c>
      <c r="L730" s="4">
        <v>6.2313999999999998</v>
      </c>
      <c r="M730" s="4">
        <v>0</v>
      </c>
      <c r="N730" s="4">
        <v>388.1721</v>
      </c>
      <c r="O730" s="4">
        <v>158.61080000000001</v>
      </c>
      <c r="P730" s="4">
        <v>546.79999999999995</v>
      </c>
      <c r="Q730" s="4">
        <v>337.07209999999998</v>
      </c>
      <c r="R730" s="4">
        <v>137.73079999999999</v>
      </c>
      <c r="S730" s="4">
        <v>474.8</v>
      </c>
      <c r="T730" s="4">
        <v>2.8416999999999999</v>
      </c>
      <c r="W730" s="4">
        <v>0</v>
      </c>
      <c r="X730" s="4">
        <v>5.9135</v>
      </c>
      <c r="Y730" s="4">
        <v>11.9</v>
      </c>
      <c r="Z730" s="4">
        <v>811</v>
      </c>
      <c r="AA730" s="4">
        <v>825</v>
      </c>
      <c r="AB730" s="4">
        <v>847</v>
      </c>
      <c r="AC730" s="4">
        <v>36</v>
      </c>
      <c r="AD730" s="4">
        <v>18.850000000000001</v>
      </c>
      <c r="AE730" s="4">
        <v>0.43</v>
      </c>
      <c r="AF730" s="4">
        <v>958</v>
      </c>
      <c r="AG730" s="4">
        <v>9</v>
      </c>
      <c r="AH730" s="4">
        <v>28</v>
      </c>
      <c r="AI730" s="4">
        <v>30</v>
      </c>
      <c r="AJ730" s="4">
        <v>191</v>
      </c>
      <c r="AK730" s="4">
        <v>189.8</v>
      </c>
      <c r="AL730" s="4">
        <v>3.6</v>
      </c>
      <c r="AM730" s="4">
        <v>195.7</v>
      </c>
      <c r="AN730" s="4" t="s">
        <v>155</v>
      </c>
      <c r="AO730" s="4">
        <v>1</v>
      </c>
      <c r="AP730" s="4">
        <v>0.86954861111111104</v>
      </c>
      <c r="AQ730" s="4">
        <v>47.158836999999998</v>
      </c>
      <c r="AR730" s="4">
        <v>-88.487793999999994</v>
      </c>
      <c r="AS730" s="4">
        <v>310.7</v>
      </c>
      <c r="AT730" s="4">
        <v>35.799999999999997</v>
      </c>
      <c r="AU730" s="4">
        <v>12</v>
      </c>
      <c r="AV730" s="4">
        <v>7</v>
      </c>
      <c r="AW730" s="4" t="s">
        <v>420</v>
      </c>
      <c r="AX730" s="4">
        <v>1.3</v>
      </c>
      <c r="AY730" s="4">
        <v>2.0354000000000001</v>
      </c>
      <c r="AZ730" s="4">
        <v>2.9354</v>
      </c>
      <c r="BA730" s="4">
        <v>13.836</v>
      </c>
      <c r="BB730" s="4">
        <v>31.72</v>
      </c>
      <c r="BC730" s="4">
        <v>2.29</v>
      </c>
      <c r="BD730" s="4">
        <v>5.38</v>
      </c>
      <c r="BE730" s="4">
        <v>3096.9059999999999</v>
      </c>
      <c r="BF730" s="4">
        <v>0</v>
      </c>
      <c r="BG730" s="4">
        <v>20.202000000000002</v>
      </c>
      <c r="BH730" s="4">
        <v>8.2550000000000008</v>
      </c>
      <c r="BI730" s="4">
        <v>28.457000000000001</v>
      </c>
      <c r="BJ730" s="4">
        <v>17.542999999999999</v>
      </c>
      <c r="BK730" s="4">
        <v>7.1680000000000001</v>
      </c>
      <c r="BL730" s="4">
        <v>24.710999999999999</v>
      </c>
      <c r="BM730" s="4">
        <v>4.5900000000000003E-2</v>
      </c>
      <c r="BQ730" s="4">
        <v>2136.9009999999998</v>
      </c>
      <c r="BR730" s="4">
        <v>0.26271099999999997</v>
      </c>
      <c r="BS730" s="4">
        <v>-5</v>
      </c>
      <c r="BT730" s="4">
        <v>1.0880000000000001</v>
      </c>
      <c r="BU730" s="4">
        <v>6.42</v>
      </c>
      <c r="BV730" s="4">
        <v>21.977599999999999</v>
      </c>
    </row>
    <row r="731" spans="1:74" x14ac:dyDescent="0.25">
      <c r="A731" s="4">
        <v>42801</v>
      </c>
      <c r="B731" s="3">
        <v>0.66121340277777774</v>
      </c>
      <c r="C731" s="4">
        <v>6.0709999999999997</v>
      </c>
      <c r="D731" s="4">
        <v>1.8E-3</v>
      </c>
      <c r="E731" s="4">
        <v>17.848410999999999</v>
      </c>
      <c r="F731" s="4">
        <v>377.9</v>
      </c>
      <c r="G731" s="4">
        <v>161.6</v>
      </c>
      <c r="H731" s="4">
        <v>1.7</v>
      </c>
      <c r="J731" s="4">
        <v>8.36</v>
      </c>
      <c r="K731" s="4">
        <v>0.95289999999999997</v>
      </c>
      <c r="L731" s="4">
        <v>5.7851999999999997</v>
      </c>
      <c r="M731" s="4">
        <v>1.6999999999999999E-3</v>
      </c>
      <c r="N731" s="4">
        <v>360.07429999999999</v>
      </c>
      <c r="O731" s="4">
        <v>153.99350000000001</v>
      </c>
      <c r="P731" s="4">
        <v>514.1</v>
      </c>
      <c r="Q731" s="4">
        <v>312.66969999999998</v>
      </c>
      <c r="R731" s="4">
        <v>133.7199</v>
      </c>
      <c r="S731" s="4">
        <v>446.4</v>
      </c>
      <c r="T731" s="4">
        <v>1.7382</v>
      </c>
      <c r="W731" s="4">
        <v>0</v>
      </c>
      <c r="X731" s="4">
        <v>7.9642999999999997</v>
      </c>
      <c r="Y731" s="4">
        <v>11.9</v>
      </c>
      <c r="Z731" s="4">
        <v>809</v>
      </c>
      <c r="AA731" s="4">
        <v>822</v>
      </c>
      <c r="AB731" s="4">
        <v>845</v>
      </c>
      <c r="AC731" s="4">
        <v>36</v>
      </c>
      <c r="AD731" s="4">
        <v>18.850000000000001</v>
      </c>
      <c r="AE731" s="4">
        <v>0.43</v>
      </c>
      <c r="AF731" s="4">
        <v>958</v>
      </c>
      <c r="AG731" s="4">
        <v>9</v>
      </c>
      <c r="AH731" s="4">
        <v>28</v>
      </c>
      <c r="AI731" s="4">
        <v>30</v>
      </c>
      <c r="AJ731" s="4">
        <v>191</v>
      </c>
      <c r="AK731" s="4">
        <v>190.8</v>
      </c>
      <c r="AL731" s="4">
        <v>3.4</v>
      </c>
      <c r="AM731" s="4">
        <v>195.3</v>
      </c>
      <c r="AN731" s="4" t="s">
        <v>155</v>
      </c>
      <c r="AO731" s="4">
        <v>1</v>
      </c>
      <c r="AP731" s="4">
        <v>0.86956018518518519</v>
      </c>
      <c r="AQ731" s="4">
        <v>47.158836999999998</v>
      </c>
      <c r="AR731" s="4">
        <v>-88.487576000000004</v>
      </c>
      <c r="AS731" s="4">
        <v>310.60000000000002</v>
      </c>
      <c r="AT731" s="4">
        <v>36.200000000000003</v>
      </c>
      <c r="AU731" s="4">
        <v>12</v>
      </c>
      <c r="AV731" s="4">
        <v>7</v>
      </c>
      <c r="AW731" s="4" t="s">
        <v>420</v>
      </c>
      <c r="AX731" s="4">
        <v>1.3353999999999999</v>
      </c>
      <c r="AY731" s="4">
        <v>2.2061999999999999</v>
      </c>
      <c r="AZ731" s="4">
        <v>3.0708000000000002</v>
      </c>
      <c r="BA731" s="4">
        <v>13.836</v>
      </c>
      <c r="BB731" s="4">
        <v>34.229999999999997</v>
      </c>
      <c r="BC731" s="4">
        <v>2.4700000000000002</v>
      </c>
      <c r="BD731" s="4">
        <v>4.9480000000000004</v>
      </c>
      <c r="BE731" s="4">
        <v>3097.5749999999998</v>
      </c>
      <c r="BF731" s="4">
        <v>0.57999999999999996</v>
      </c>
      <c r="BG731" s="4">
        <v>20.190000000000001</v>
      </c>
      <c r="BH731" s="4">
        <v>8.6349999999999998</v>
      </c>
      <c r="BI731" s="4">
        <v>28.824999999999999</v>
      </c>
      <c r="BJ731" s="4">
        <v>17.532</v>
      </c>
      <c r="BK731" s="4">
        <v>7.4980000000000002</v>
      </c>
      <c r="BL731" s="4">
        <v>25.03</v>
      </c>
      <c r="BM731" s="4">
        <v>3.0200000000000001E-2</v>
      </c>
      <c r="BQ731" s="4">
        <v>3100.6619999999998</v>
      </c>
      <c r="BR731" s="4">
        <v>0.171095</v>
      </c>
      <c r="BS731" s="4">
        <v>-5</v>
      </c>
      <c r="BT731" s="4">
        <v>1.0864780000000001</v>
      </c>
      <c r="BU731" s="4">
        <v>4.1811340000000001</v>
      </c>
      <c r="BV731" s="4">
        <v>21.946856</v>
      </c>
    </row>
    <row r="732" spans="1:74" x14ac:dyDescent="0.25">
      <c r="A732" s="4">
        <v>42801</v>
      </c>
      <c r="B732" s="3">
        <v>0.66122497685185189</v>
      </c>
      <c r="C732" s="4">
        <v>6.6769999999999996</v>
      </c>
      <c r="D732" s="4">
        <v>9.4000000000000004E-3</v>
      </c>
      <c r="E732" s="4">
        <v>93.664383999999998</v>
      </c>
      <c r="F732" s="4">
        <v>346.1</v>
      </c>
      <c r="G732" s="4">
        <v>164.9</v>
      </c>
      <c r="H732" s="4">
        <v>0.7</v>
      </c>
      <c r="J732" s="4">
        <v>11.59</v>
      </c>
      <c r="K732" s="4">
        <v>0.94799999999999995</v>
      </c>
      <c r="L732" s="4">
        <v>6.3299000000000003</v>
      </c>
      <c r="M732" s="4">
        <v>8.8999999999999999E-3</v>
      </c>
      <c r="N732" s="4">
        <v>328.06450000000001</v>
      </c>
      <c r="O732" s="4">
        <v>156.3175</v>
      </c>
      <c r="P732" s="4">
        <v>484.4</v>
      </c>
      <c r="Q732" s="4">
        <v>284.87400000000002</v>
      </c>
      <c r="R732" s="4">
        <v>135.7379</v>
      </c>
      <c r="S732" s="4">
        <v>420.6</v>
      </c>
      <c r="T732" s="4">
        <v>0.71309999999999996</v>
      </c>
      <c r="W732" s="4">
        <v>0</v>
      </c>
      <c r="X732" s="4">
        <v>10.984</v>
      </c>
      <c r="Y732" s="4">
        <v>11.9</v>
      </c>
      <c r="Z732" s="4">
        <v>808</v>
      </c>
      <c r="AA732" s="4">
        <v>821</v>
      </c>
      <c r="AB732" s="4">
        <v>843</v>
      </c>
      <c r="AC732" s="4">
        <v>36</v>
      </c>
      <c r="AD732" s="4">
        <v>18.850000000000001</v>
      </c>
      <c r="AE732" s="4">
        <v>0.43</v>
      </c>
      <c r="AF732" s="4">
        <v>958</v>
      </c>
      <c r="AG732" s="4">
        <v>9</v>
      </c>
      <c r="AH732" s="4">
        <v>28</v>
      </c>
      <c r="AI732" s="4">
        <v>30</v>
      </c>
      <c r="AJ732" s="4">
        <v>191</v>
      </c>
      <c r="AK732" s="4">
        <v>190.2</v>
      </c>
      <c r="AL732" s="4">
        <v>3.6</v>
      </c>
      <c r="AM732" s="4">
        <v>195</v>
      </c>
      <c r="AN732" s="4" t="s">
        <v>155</v>
      </c>
      <c r="AO732" s="4">
        <v>1</v>
      </c>
      <c r="AP732" s="4">
        <v>0.86957175925925922</v>
      </c>
      <c r="AQ732" s="4">
        <v>47.158839</v>
      </c>
      <c r="AR732" s="4">
        <v>-88.487358</v>
      </c>
      <c r="AS732" s="4">
        <v>310.39999999999998</v>
      </c>
      <c r="AT732" s="4">
        <v>36.1</v>
      </c>
      <c r="AU732" s="4">
        <v>12</v>
      </c>
      <c r="AV732" s="4">
        <v>7</v>
      </c>
      <c r="AW732" s="4" t="s">
        <v>420</v>
      </c>
      <c r="AX732" s="4">
        <v>1.4</v>
      </c>
      <c r="AY732" s="4">
        <v>2.4</v>
      </c>
      <c r="AZ732" s="4">
        <v>3.2</v>
      </c>
      <c r="BA732" s="4">
        <v>13.836</v>
      </c>
      <c r="BB732" s="4">
        <v>31.17</v>
      </c>
      <c r="BC732" s="4">
        <v>2.25</v>
      </c>
      <c r="BD732" s="4">
        <v>5.4870000000000001</v>
      </c>
      <c r="BE732" s="4">
        <v>3092.337</v>
      </c>
      <c r="BF732" s="4">
        <v>2.7610000000000001</v>
      </c>
      <c r="BG732" s="4">
        <v>16.783999999999999</v>
      </c>
      <c r="BH732" s="4">
        <v>7.9969999999999999</v>
      </c>
      <c r="BI732" s="4">
        <v>24.780999999999999</v>
      </c>
      <c r="BJ732" s="4">
        <v>14.574</v>
      </c>
      <c r="BK732" s="4">
        <v>6.944</v>
      </c>
      <c r="BL732" s="4">
        <v>21.518000000000001</v>
      </c>
      <c r="BM732" s="4">
        <v>1.1299999999999999E-2</v>
      </c>
      <c r="BQ732" s="4">
        <v>3901.64</v>
      </c>
      <c r="BR732" s="4">
        <v>0.238842</v>
      </c>
      <c r="BS732" s="4">
        <v>-5</v>
      </c>
      <c r="BT732" s="4">
        <v>1.0860000000000001</v>
      </c>
      <c r="BU732" s="4">
        <v>5.8367009999999997</v>
      </c>
      <c r="BV732" s="4">
        <v>21.937200000000001</v>
      </c>
    </row>
    <row r="733" spans="1:74" x14ac:dyDescent="0.25">
      <c r="A733" s="4">
        <v>42801</v>
      </c>
      <c r="B733" s="3">
        <v>0.66123655092592593</v>
      </c>
      <c r="C733" s="4">
        <v>7.3970000000000002</v>
      </c>
      <c r="D733" s="4">
        <v>7.7999999999999996E-3</v>
      </c>
      <c r="E733" s="4">
        <v>77.518548999999993</v>
      </c>
      <c r="F733" s="4">
        <v>380.8</v>
      </c>
      <c r="G733" s="4">
        <v>176.4</v>
      </c>
      <c r="H733" s="4">
        <v>4.2</v>
      </c>
      <c r="J733" s="4">
        <v>11.91</v>
      </c>
      <c r="K733" s="4">
        <v>0.94230000000000003</v>
      </c>
      <c r="L733" s="4">
        <v>6.9699</v>
      </c>
      <c r="M733" s="4">
        <v>7.3000000000000001E-3</v>
      </c>
      <c r="N733" s="4">
        <v>358.81180000000001</v>
      </c>
      <c r="O733" s="4">
        <v>166.2063</v>
      </c>
      <c r="P733" s="4">
        <v>525</v>
      </c>
      <c r="Q733" s="4">
        <v>311.57339999999999</v>
      </c>
      <c r="R733" s="4">
        <v>144.32490000000001</v>
      </c>
      <c r="S733" s="4">
        <v>455.9</v>
      </c>
      <c r="T733" s="4">
        <v>4.2201000000000004</v>
      </c>
      <c r="W733" s="4">
        <v>0</v>
      </c>
      <c r="X733" s="4">
        <v>11.2226</v>
      </c>
      <c r="Y733" s="4">
        <v>12</v>
      </c>
      <c r="Z733" s="4">
        <v>808</v>
      </c>
      <c r="AA733" s="4">
        <v>822</v>
      </c>
      <c r="AB733" s="4">
        <v>842</v>
      </c>
      <c r="AC733" s="4">
        <v>36</v>
      </c>
      <c r="AD733" s="4">
        <v>18.850000000000001</v>
      </c>
      <c r="AE733" s="4">
        <v>0.43</v>
      </c>
      <c r="AF733" s="4">
        <v>958</v>
      </c>
      <c r="AG733" s="4">
        <v>9</v>
      </c>
      <c r="AH733" s="4">
        <v>28</v>
      </c>
      <c r="AI733" s="4">
        <v>30</v>
      </c>
      <c r="AJ733" s="4">
        <v>191.8</v>
      </c>
      <c r="AK733" s="4">
        <v>190</v>
      </c>
      <c r="AL733" s="4">
        <v>3.7</v>
      </c>
      <c r="AM733" s="4">
        <v>195</v>
      </c>
      <c r="AN733" s="4" t="s">
        <v>155</v>
      </c>
      <c r="AO733" s="4">
        <v>1</v>
      </c>
      <c r="AP733" s="4">
        <v>0.86958333333333337</v>
      </c>
      <c r="AQ733" s="4">
        <v>47.158841000000002</v>
      </c>
      <c r="AR733" s="4">
        <v>-88.487142000000006</v>
      </c>
      <c r="AS733" s="4">
        <v>310</v>
      </c>
      <c r="AT733" s="4">
        <v>35.6</v>
      </c>
      <c r="AU733" s="4">
        <v>12</v>
      </c>
      <c r="AV733" s="4">
        <v>7</v>
      </c>
      <c r="AW733" s="4" t="s">
        <v>420</v>
      </c>
      <c r="AX733" s="4">
        <v>1.4</v>
      </c>
      <c r="AY733" s="4">
        <v>2.4354</v>
      </c>
      <c r="AZ733" s="4">
        <v>3.2353999999999998</v>
      </c>
      <c r="BA733" s="4">
        <v>13.836</v>
      </c>
      <c r="BB733" s="4">
        <v>28.23</v>
      </c>
      <c r="BC733" s="4">
        <v>2.04</v>
      </c>
      <c r="BD733" s="4">
        <v>6.125</v>
      </c>
      <c r="BE733" s="4">
        <v>3091.491</v>
      </c>
      <c r="BF733" s="4">
        <v>2.0619999999999998</v>
      </c>
      <c r="BG733" s="4">
        <v>16.667000000000002</v>
      </c>
      <c r="BH733" s="4">
        <v>7.72</v>
      </c>
      <c r="BI733" s="4">
        <v>24.387</v>
      </c>
      <c r="BJ733" s="4">
        <v>14.472</v>
      </c>
      <c r="BK733" s="4">
        <v>6.7039999999999997</v>
      </c>
      <c r="BL733" s="4">
        <v>21.175999999999998</v>
      </c>
      <c r="BM733" s="4">
        <v>6.08E-2</v>
      </c>
      <c r="BQ733" s="4">
        <v>3619.3890000000001</v>
      </c>
      <c r="BR733" s="4">
        <v>0.236038</v>
      </c>
      <c r="BS733" s="4">
        <v>-5</v>
      </c>
      <c r="BT733" s="4">
        <v>1.0875220000000001</v>
      </c>
      <c r="BU733" s="4">
        <v>5.7681789999999999</v>
      </c>
      <c r="BV733" s="4">
        <v>21.967943999999999</v>
      </c>
    </row>
    <row r="734" spans="1:74" x14ac:dyDescent="0.25">
      <c r="A734" s="4">
        <v>42801</v>
      </c>
      <c r="B734" s="3">
        <v>0.66124812499999996</v>
      </c>
      <c r="C734" s="4">
        <v>7.843</v>
      </c>
      <c r="D734" s="4">
        <v>7.0000000000000001E-3</v>
      </c>
      <c r="E734" s="4">
        <v>69.737510999999998</v>
      </c>
      <c r="F734" s="4">
        <v>413.8</v>
      </c>
      <c r="G734" s="4">
        <v>176.5</v>
      </c>
      <c r="H734" s="4">
        <v>-0.3</v>
      </c>
      <c r="J734" s="4">
        <v>11.03</v>
      </c>
      <c r="K734" s="4">
        <v>0.93869999999999998</v>
      </c>
      <c r="L734" s="4">
        <v>7.3619000000000003</v>
      </c>
      <c r="M734" s="4">
        <v>6.4999999999999997E-3</v>
      </c>
      <c r="N734" s="4">
        <v>388.47300000000001</v>
      </c>
      <c r="O734" s="4">
        <v>165.72139999999999</v>
      </c>
      <c r="P734" s="4">
        <v>554.20000000000005</v>
      </c>
      <c r="Q734" s="4">
        <v>337.3297</v>
      </c>
      <c r="R734" s="4">
        <v>143.90379999999999</v>
      </c>
      <c r="S734" s="4">
        <v>481.2</v>
      </c>
      <c r="T734" s="4">
        <v>0</v>
      </c>
      <c r="W734" s="4">
        <v>0</v>
      </c>
      <c r="X734" s="4">
        <v>10.3537</v>
      </c>
      <c r="Y734" s="4">
        <v>11.9</v>
      </c>
      <c r="Z734" s="4">
        <v>808</v>
      </c>
      <c r="AA734" s="4">
        <v>823</v>
      </c>
      <c r="AB734" s="4">
        <v>844</v>
      </c>
      <c r="AC734" s="4">
        <v>36</v>
      </c>
      <c r="AD734" s="4">
        <v>18.850000000000001</v>
      </c>
      <c r="AE734" s="4">
        <v>0.43</v>
      </c>
      <c r="AF734" s="4">
        <v>958</v>
      </c>
      <c r="AG734" s="4">
        <v>9</v>
      </c>
      <c r="AH734" s="4">
        <v>28</v>
      </c>
      <c r="AI734" s="4">
        <v>30</v>
      </c>
      <c r="AJ734" s="4">
        <v>191.2</v>
      </c>
      <c r="AK734" s="4">
        <v>190</v>
      </c>
      <c r="AL734" s="4">
        <v>3.5</v>
      </c>
      <c r="AM734" s="4">
        <v>195</v>
      </c>
      <c r="AN734" s="4" t="s">
        <v>155</v>
      </c>
      <c r="AO734" s="4">
        <v>1</v>
      </c>
      <c r="AP734" s="4">
        <v>0.8695949074074073</v>
      </c>
      <c r="AQ734" s="4">
        <v>47.158842</v>
      </c>
      <c r="AR734" s="4">
        <v>-88.486930999999998</v>
      </c>
      <c r="AS734" s="4">
        <v>309.89999999999998</v>
      </c>
      <c r="AT734" s="4">
        <v>35.1</v>
      </c>
      <c r="AU734" s="4">
        <v>12</v>
      </c>
      <c r="AV734" s="4">
        <v>7</v>
      </c>
      <c r="AW734" s="4" t="s">
        <v>420</v>
      </c>
      <c r="AX734" s="4">
        <v>1.4354</v>
      </c>
      <c r="AY734" s="4">
        <v>2.5708000000000002</v>
      </c>
      <c r="AZ734" s="4">
        <v>3.3353999999999999</v>
      </c>
      <c r="BA734" s="4">
        <v>13.836</v>
      </c>
      <c r="BB734" s="4">
        <v>26.68</v>
      </c>
      <c r="BC734" s="4">
        <v>1.93</v>
      </c>
      <c r="BD734" s="4">
        <v>6.53</v>
      </c>
      <c r="BE734" s="4">
        <v>3091.2280000000001</v>
      </c>
      <c r="BF734" s="4">
        <v>1.7490000000000001</v>
      </c>
      <c r="BG734" s="4">
        <v>17.082000000000001</v>
      </c>
      <c r="BH734" s="4">
        <v>7.2869999999999999</v>
      </c>
      <c r="BI734" s="4">
        <v>24.369</v>
      </c>
      <c r="BJ734" s="4">
        <v>14.833</v>
      </c>
      <c r="BK734" s="4">
        <v>6.3280000000000003</v>
      </c>
      <c r="BL734" s="4">
        <v>21.161000000000001</v>
      </c>
      <c r="BM734" s="4">
        <v>0</v>
      </c>
      <c r="BQ734" s="4">
        <v>3161.0569999999998</v>
      </c>
      <c r="BR734" s="4">
        <v>0.175013</v>
      </c>
      <c r="BS734" s="4">
        <v>-5</v>
      </c>
      <c r="BT734" s="4">
        <v>1.0864780000000001</v>
      </c>
      <c r="BU734" s="4">
        <v>4.2768810000000004</v>
      </c>
      <c r="BV734" s="4">
        <v>21.946856</v>
      </c>
    </row>
    <row r="735" spans="1:74" x14ac:dyDescent="0.25">
      <c r="A735" s="4">
        <v>42801</v>
      </c>
      <c r="B735" s="3">
        <v>0.66125969907407411</v>
      </c>
      <c r="C735" s="4">
        <v>8.2420000000000009</v>
      </c>
      <c r="D735" s="4">
        <v>7.0000000000000001E-3</v>
      </c>
      <c r="E735" s="4">
        <v>70.166388999999995</v>
      </c>
      <c r="F735" s="4">
        <v>423</v>
      </c>
      <c r="G735" s="4">
        <v>176.6</v>
      </c>
      <c r="H735" s="4">
        <v>2</v>
      </c>
      <c r="J735" s="4">
        <v>10.23</v>
      </c>
      <c r="K735" s="4">
        <v>0.9355</v>
      </c>
      <c r="L735" s="4">
        <v>7.7107999999999999</v>
      </c>
      <c r="M735" s="4">
        <v>6.6E-3</v>
      </c>
      <c r="N735" s="4">
        <v>395.71129999999999</v>
      </c>
      <c r="O735" s="4">
        <v>165.2165</v>
      </c>
      <c r="P735" s="4">
        <v>560.9</v>
      </c>
      <c r="Q735" s="4">
        <v>343.61500000000001</v>
      </c>
      <c r="R735" s="4">
        <v>143.46539999999999</v>
      </c>
      <c r="S735" s="4">
        <v>487.1</v>
      </c>
      <c r="T735" s="4">
        <v>1.9544999999999999</v>
      </c>
      <c r="W735" s="4">
        <v>0</v>
      </c>
      <c r="X735" s="4">
        <v>9.5713000000000008</v>
      </c>
      <c r="Y735" s="4">
        <v>11.9</v>
      </c>
      <c r="Z735" s="4">
        <v>808</v>
      </c>
      <c r="AA735" s="4">
        <v>822</v>
      </c>
      <c r="AB735" s="4">
        <v>845</v>
      </c>
      <c r="AC735" s="4">
        <v>36</v>
      </c>
      <c r="AD735" s="4">
        <v>18.850000000000001</v>
      </c>
      <c r="AE735" s="4">
        <v>0.43</v>
      </c>
      <c r="AF735" s="4">
        <v>958</v>
      </c>
      <c r="AG735" s="4">
        <v>9</v>
      </c>
      <c r="AH735" s="4">
        <v>28</v>
      </c>
      <c r="AI735" s="4">
        <v>30</v>
      </c>
      <c r="AJ735" s="4">
        <v>191</v>
      </c>
      <c r="AK735" s="4">
        <v>189.2</v>
      </c>
      <c r="AL735" s="4">
        <v>3.5</v>
      </c>
      <c r="AM735" s="4">
        <v>195.1</v>
      </c>
      <c r="AN735" s="4" t="s">
        <v>155</v>
      </c>
      <c r="AO735" s="4">
        <v>1</v>
      </c>
      <c r="AP735" s="4">
        <v>0.86960648148148145</v>
      </c>
      <c r="AQ735" s="4">
        <v>47.158842</v>
      </c>
      <c r="AR735" s="4">
        <v>-88.486723999999995</v>
      </c>
      <c r="AS735" s="4">
        <v>309.8</v>
      </c>
      <c r="AT735" s="4">
        <v>34.1</v>
      </c>
      <c r="AU735" s="4">
        <v>12</v>
      </c>
      <c r="AV735" s="4">
        <v>7</v>
      </c>
      <c r="AW735" s="4" t="s">
        <v>420</v>
      </c>
      <c r="AX735" s="4">
        <v>1.5</v>
      </c>
      <c r="AY735" s="4">
        <v>2.7</v>
      </c>
      <c r="AZ735" s="4">
        <v>3.4</v>
      </c>
      <c r="BA735" s="4">
        <v>13.836</v>
      </c>
      <c r="BB735" s="4">
        <v>25.43</v>
      </c>
      <c r="BC735" s="4">
        <v>1.84</v>
      </c>
      <c r="BD735" s="4">
        <v>6.89</v>
      </c>
      <c r="BE735" s="4">
        <v>3090.5070000000001</v>
      </c>
      <c r="BF735" s="4">
        <v>1.675</v>
      </c>
      <c r="BG735" s="4">
        <v>16.609000000000002</v>
      </c>
      <c r="BH735" s="4">
        <v>6.9349999999999996</v>
      </c>
      <c r="BI735" s="4">
        <v>23.544</v>
      </c>
      <c r="BJ735" s="4">
        <v>14.423</v>
      </c>
      <c r="BK735" s="4">
        <v>6.0220000000000002</v>
      </c>
      <c r="BL735" s="4">
        <v>20.443999999999999</v>
      </c>
      <c r="BM735" s="4">
        <v>2.5499999999999998E-2</v>
      </c>
      <c r="BQ735" s="4">
        <v>2789.3409999999999</v>
      </c>
      <c r="BR735" s="4">
        <v>0.21981899999999999</v>
      </c>
      <c r="BS735" s="4">
        <v>-5</v>
      </c>
      <c r="BT735" s="4">
        <v>1.0867599999999999</v>
      </c>
      <c r="BU735" s="4">
        <v>5.3718310000000002</v>
      </c>
      <c r="BV735" s="4">
        <v>21.952556999999999</v>
      </c>
    </row>
    <row r="736" spans="1:74" x14ac:dyDescent="0.25">
      <c r="A736" s="4">
        <v>42801</v>
      </c>
      <c r="B736" s="3">
        <v>0.66127127314814815</v>
      </c>
      <c r="C736" s="4">
        <v>8.2189999999999994</v>
      </c>
      <c r="D736" s="4">
        <v>5.0000000000000001E-3</v>
      </c>
      <c r="E736" s="4">
        <v>50</v>
      </c>
      <c r="F736" s="4">
        <v>429.9</v>
      </c>
      <c r="G736" s="4">
        <v>176.6</v>
      </c>
      <c r="H736" s="4">
        <v>2.2000000000000002</v>
      </c>
      <c r="J736" s="4">
        <v>9.6</v>
      </c>
      <c r="K736" s="4">
        <v>0.93579999999999997</v>
      </c>
      <c r="L736" s="4">
        <v>7.6906999999999996</v>
      </c>
      <c r="M736" s="4">
        <v>4.7000000000000002E-3</v>
      </c>
      <c r="N736" s="4">
        <v>402.28969999999998</v>
      </c>
      <c r="O736" s="4">
        <v>165.25790000000001</v>
      </c>
      <c r="P736" s="4">
        <v>567.5</v>
      </c>
      <c r="Q736" s="4">
        <v>349.32740000000001</v>
      </c>
      <c r="R736" s="4">
        <v>143.50129999999999</v>
      </c>
      <c r="S736" s="4">
        <v>492.8</v>
      </c>
      <c r="T736" s="4">
        <v>2.1574</v>
      </c>
      <c r="W736" s="4">
        <v>0</v>
      </c>
      <c r="X736" s="4">
        <v>8.9848999999999997</v>
      </c>
      <c r="Y736" s="4">
        <v>11.9</v>
      </c>
      <c r="Z736" s="4">
        <v>808</v>
      </c>
      <c r="AA736" s="4">
        <v>822</v>
      </c>
      <c r="AB736" s="4">
        <v>845</v>
      </c>
      <c r="AC736" s="4">
        <v>36</v>
      </c>
      <c r="AD736" s="4">
        <v>18.850000000000001</v>
      </c>
      <c r="AE736" s="4">
        <v>0.43</v>
      </c>
      <c r="AF736" s="4">
        <v>958</v>
      </c>
      <c r="AG736" s="4">
        <v>9</v>
      </c>
      <c r="AH736" s="4">
        <v>28</v>
      </c>
      <c r="AI736" s="4">
        <v>30</v>
      </c>
      <c r="AJ736" s="4">
        <v>191</v>
      </c>
      <c r="AK736" s="4">
        <v>189.8</v>
      </c>
      <c r="AL736" s="4">
        <v>3.6</v>
      </c>
      <c r="AM736" s="4">
        <v>195.5</v>
      </c>
      <c r="AN736" s="4" t="s">
        <v>155</v>
      </c>
      <c r="AO736" s="4">
        <v>1</v>
      </c>
      <c r="AP736" s="4">
        <v>0.8696180555555556</v>
      </c>
      <c r="AQ736" s="4">
        <v>47.158838000000003</v>
      </c>
      <c r="AR736" s="4">
        <v>-88.486520999999996</v>
      </c>
      <c r="AS736" s="4">
        <v>309.8</v>
      </c>
      <c r="AT736" s="4">
        <v>32.700000000000003</v>
      </c>
      <c r="AU736" s="4">
        <v>12</v>
      </c>
      <c r="AV736" s="4">
        <v>6</v>
      </c>
      <c r="AW736" s="4" t="s">
        <v>425</v>
      </c>
      <c r="AX736" s="4">
        <v>1.5</v>
      </c>
      <c r="AY736" s="4">
        <v>2.7353649999999998</v>
      </c>
      <c r="AZ736" s="4">
        <v>3.435365</v>
      </c>
      <c r="BA736" s="4">
        <v>13.836</v>
      </c>
      <c r="BB736" s="4">
        <v>25.51</v>
      </c>
      <c r="BC736" s="4">
        <v>1.84</v>
      </c>
      <c r="BD736" s="4">
        <v>6.8630000000000004</v>
      </c>
      <c r="BE736" s="4">
        <v>3091.2950000000001</v>
      </c>
      <c r="BF736" s="4">
        <v>1.1970000000000001</v>
      </c>
      <c r="BG736" s="4">
        <v>16.934000000000001</v>
      </c>
      <c r="BH736" s="4">
        <v>6.9560000000000004</v>
      </c>
      <c r="BI736" s="4">
        <v>23.89</v>
      </c>
      <c r="BJ736" s="4">
        <v>14.704000000000001</v>
      </c>
      <c r="BK736" s="4">
        <v>6.04</v>
      </c>
      <c r="BL736" s="4">
        <v>20.745000000000001</v>
      </c>
      <c r="BM736" s="4">
        <v>2.8199999999999999E-2</v>
      </c>
      <c r="BQ736" s="4">
        <v>2625.9270000000001</v>
      </c>
      <c r="BR736" s="4">
        <v>0.215416</v>
      </c>
      <c r="BS736" s="4">
        <v>-5</v>
      </c>
      <c r="BT736" s="4">
        <v>1.087</v>
      </c>
      <c r="BU736" s="4">
        <v>5.2642389999999999</v>
      </c>
      <c r="BV736" s="4">
        <v>21.9574</v>
      </c>
    </row>
    <row r="737" spans="1:74" x14ac:dyDescent="0.25">
      <c r="A737" s="4">
        <v>42801</v>
      </c>
      <c r="B737" s="3">
        <v>0.66128284722222219</v>
      </c>
      <c r="C737" s="4">
        <v>7.3730000000000002</v>
      </c>
      <c r="D737" s="4">
        <v>5.0000000000000001E-3</v>
      </c>
      <c r="E737" s="4">
        <v>50</v>
      </c>
      <c r="F737" s="4">
        <v>438.7</v>
      </c>
      <c r="G737" s="4">
        <v>177</v>
      </c>
      <c r="H737" s="4">
        <v>0</v>
      </c>
      <c r="J737" s="4">
        <v>9.2200000000000006</v>
      </c>
      <c r="K737" s="4">
        <v>0.94240000000000002</v>
      </c>
      <c r="L737" s="4">
        <v>6.9482999999999997</v>
      </c>
      <c r="M737" s="4">
        <v>4.7000000000000002E-3</v>
      </c>
      <c r="N737" s="4">
        <v>413.45839999999998</v>
      </c>
      <c r="O737" s="4">
        <v>166.79910000000001</v>
      </c>
      <c r="P737" s="4">
        <v>580.29999999999995</v>
      </c>
      <c r="Q737" s="4">
        <v>359.36279999999999</v>
      </c>
      <c r="R737" s="4">
        <v>144.97569999999999</v>
      </c>
      <c r="S737" s="4">
        <v>504.3</v>
      </c>
      <c r="T737" s="4">
        <v>0</v>
      </c>
      <c r="W737" s="4">
        <v>0</v>
      </c>
      <c r="X737" s="4">
        <v>8.6903000000000006</v>
      </c>
      <c r="Y737" s="4">
        <v>11.9</v>
      </c>
      <c r="Z737" s="4">
        <v>808</v>
      </c>
      <c r="AA737" s="4">
        <v>822</v>
      </c>
      <c r="AB737" s="4">
        <v>844</v>
      </c>
      <c r="AC737" s="4">
        <v>36.799999999999997</v>
      </c>
      <c r="AD737" s="4">
        <v>19.25</v>
      </c>
      <c r="AE737" s="4">
        <v>0.44</v>
      </c>
      <c r="AF737" s="4">
        <v>958</v>
      </c>
      <c r="AG737" s="4">
        <v>9</v>
      </c>
      <c r="AH737" s="4">
        <v>28</v>
      </c>
      <c r="AI737" s="4">
        <v>30</v>
      </c>
      <c r="AJ737" s="4">
        <v>191</v>
      </c>
      <c r="AK737" s="4">
        <v>190</v>
      </c>
      <c r="AL737" s="4">
        <v>3.6</v>
      </c>
      <c r="AM737" s="4">
        <v>195.9</v>
      </c>
      <c r="AN737" s="4" t="s">
        <v>155</v>
      </c>
      <c r="AO737" s="4">
        <v>1</v>
      </c>
      <c r="AP737" s="4">
        <v>0.86962962962962964</v>
      </c>
      <c r="AQ737" s="4">
        <v>47.158825</v>
      </c>
      <c r="AR737" s="4">
        <v>-88.486328</v>
      </c>
      <c r="AS737" s="4">
        <v>309.89999999999998</v>
      </c>
      <c r="AT737" s="4">
        <v>30.9</v>
      </c>
      <c r="AU737" s="4">
        <v>12</v>
      </c>
      <c r="AV737" s="4">
        <v>6</v>
      </c>
      <c r="AW737" s="4" t="s">
        <v>425</v>
      </c>
      <c r="AX737" s="4">
        <v>1.3586590000000001</v>
      </c>
      <c r="AY737" s="4">
        <v>2.5879880000000002</v>
      </c>
      <c r="AZ737" s="4">
        <v>3.1113110000000002</v>
      </c>
      <c r="BA737" s="4">
        <v>13.836</v>
      </c>
      <c r="BB737" s="4">
        <v>28.33</v>
      </c>
      <c r="BC737" s="4">
        <v>2.0499999999999998</v>
      </c>
      <c r="BD737" s="4">
        <v>6.1159999999999997</v>
      </c>
      <c r="BE737" s="4">
        <v>3092.8829999999998</v>
      </c>
      <c r="BF737" s="4">
        <v>1.335</v>
      </c>
      <c r="BG737" s="4">
        <v>19.273</v>
      </c>
      <c r="BH737" s="4">
        <v>7.7750000000000004</v>
      </c>
      <c r="BI737" s="4">
        <v>27.047999999999998</v>
      </c>
      <c r="BJ737" s="4">
        <v>16.751999999999999</v>
      </c>
      <c r="BK737" s="4">
        <v>6.758</v>
      </c>
      <c r="BL737" s="4">
        <v>23.509</v>
      </c>
      <c r="BM737" s="4">
        <v>0</v>
      </c>
      <c r="BQ737" s="4">
        <v>2812.6509999999998</v>
      </c>
      <c r="BR737" s="4">
        <v>0.186692</v>
      </c>
      <c r="BS737" s="4">
        <v>-5</v>
      </c>
      <c r="BT737" s="4">
        <v>1.0847169999999999</v>
      </c>
      <c r="BU737" s="4">
        <v>4.5622860000000003</v>
      </c>
      <c r="BV737" s="4">
        <v>21.911283000000001</v>
      </c>
    </row>
    <row r="738" spans="1:74" x14ac:dyDescent="0.25">
      <c r="A738" s="4">
        <v>42801</v>
      </c>
      <c r="B738" s="3">
        <v>0.66129442129629623</v>
      </c>
      <c r="C738" s="4">
        <v>6.633</v>
      </c>
      <c r="D738" s="4">
        <v>5.0000000000000001E-3</v>
      </c>
      <c r="E738" s="4">
        <v>50</v>
      </c>
      <c r="F738" s="4">
        <v>438.7</v>
      </c>
      <c r="G738" s="4">
        <v>176.9</v>
      </c>
      <c r="H738" s="4">
        <v>1.7</v>
      </c>
      <c r="J738" s="4">
        <v>9.59</v>
      </c>
      <c r="K738" s="4">
        <v>0.94820000000000004</v>
      </c>
      <c r="L738" s="4">
        <v>6.2899000000000003</v>
      </c>
      <c r="M738" s="4">
        <v>4.7000000000000002E-3</v>
      </c>
      <c r="N738" s="4">
        <v>415.96620000000001</v>
      </c>
      <c r="O738" s="4">
        <v>167.78729999999999</v>
      </c>
      <c r="P738" s="4">
        <v>583.79999999999995</v>
      </c>
      <c r="Q738" s="4">
        <v>361.64920000000001</v>
      </c>
      <c r="R738" s="4">
        <v>145.8776</v>
      </c>
      <c r="S738" s="4">
        <v>507.5</v>
      </c>
      <c r="T738" s="4">
        <v>1.7369000000000001</v>
      </c>
      <c r="W738" s="4">
        <v>0</v>
      </c>
      <c r="X738" s="4">
        <v>9.0928000000000004</v>
      </c>
      <c r="Y738" s="4">
        <v>12</v>
      </c>
      <c r="Z738" s="4">
        <v>807</v>
      </c>
      <c r="AA738" s="4">
        <v>822</v>
      </c>
      <c r="AB738" s="4">
        <v>843</v>
      </c>
      <c r="AC738" s="4">
        <v>37</v>
      </c>
      <c r="AD738" s="4">
        <v>19.37</v>
      </c>
      <c r="AE738" s="4">
        <v>0.44</v>
      </c>
      <c r="AF738" s="4">
        <v>958</v>
      </c>
      <c r="AG738" s="4">
        <v>9</v>
      </c>
      <c r="AH738" s="4">
        <v>28</v>
      </c>
      <c r="AI738" s="4">
        <v>30</v>
      </c>
      <c r="AJ738" s="4">
        <v>191</v>
      </c>
      <c r="AK738" s="4">
        <v>190</v>
      </c>
      <c r="AL738" s="4">
        <v>3.6</v>
      </c>
      <c r="AM738" s="4">
        <v>195.8</v>
      </c>
      <c r="AN738" s="4" t="s">
        <v>155</v>
      </c>
      <c r="AO738" s="4">
        <v>1</v>
      </c>
      <c r="AP738" s="4">
        <v>0.86964120370370368</v>
      </c>
      <c r="AQ738" s="4">
        <v>47.158799000000002</v>
      </c>
      <c r="AR738" s="4">
        <v>-88.486147000000003</v>
      </c>
      <c r="AS738" s="4">
        <v>310</v>
      </c>
      <c r="AT738" s="4">
        <v>30.5</v>
      </c>
      <c r="AU738" s="4">
        <v>12</v>
      </c>
      <c r="AV738" s="4">
        <v>7</v>
      </c>
      <c r="AW738" s="4" t="s">
        <v>420</v>
      </c>
      <c r="AX738" s="4">
        <v>1.1000000000000001</v>
      </c>
      <c r="AY738" s="4">
        <v>2.2000000000000002</v>
      </c>
      <c r="AZ738" s="4">
        <v>2.4</v>
      </c>
      <c r="BA738" s="4">
        <v>13.836</v>
      </c>
      <c r="BB738" s="4">
        <v>31.39</v>
      </c>
      <c r="BC738" s="4">
        <v>2.27</v>
      </c>
      <c r="BD738" s="4">
        <v>5.4569999999999999</v>
      </c>
      <c r="BE738" s="4">
        <v>3094.4270000000001</v>
      </c>
      <c r="BF738" s="4">
        <v>1.4850000000000001</v>
      </c>
      <c r="BG738" s="4">
        <v>21.43</v>
      </c>
      <c r="BH738" s="4">
        <v>8.6440000000000001</v>
      </c>
      <c r="BI738" s="4">
        <v>30.074999999999999</v>
      </c>
      <c r="BJ738" s="4">
        <v>18.632000000000001</v>
      </c>
      <c r="BK738" s="4">
        <v>7.516</v>
      </c>
      <c r="BL738" s="4">
        <v>26.148</v>
      </c>
      <c r="BM738" s="4">
        <v>2.7799999999999998E-2</v>
      </c>
      <c r="BQ738" s="4">
        <v>3252.62</v>
      </c>
      <c r="BR738" s="4">
        <v>0.154887</v>
      </c>
      <c r="BS738" s="4">
        <v>-5</v>
      </c>
      <c r="BT738" s="4">
        <v>1.0878049999999999</v>
      </c>
      <c r="BU738" s="4">
        <v>3.7850510000000002</v>
      </c>
      <c r="BV738" s="4">
        <v>21.973661</v>
      </c>
    </row>
    <row r="739" spans="1:74" x14ac:dyDescent="0.25">
      <c r="A739" s="4">
        <v>42801</v>
      </c>
      <c r="B739" s="3">
        <v>0.66130599537037038</v>
      </c>
      <c r="C739" s="4">
        <v>6.3289999999999997</v>
      </c>
      <c r="D739" s="4">
        <v>7.6E-3</v>
      </c>
      <c r="E739" s="4">
        <v>75.522266999999999</v>
      </c>
      <c r="F739" s="4">
        <v>432.3</v>
      </c>
      <c r="G739" s="4">
        <v>177</v>
      </c>
      <c r="H739" s="4">
        <v>0</v>
      </c>
      <c r="J739" s="4">
        <v>10.77</v>
      </c>
      <c r="K739" s="4">
        <v>0.95069999999999999</v>
      </c>
      <c r="L739" s="4">
        <v>6.0171999999999999</v>
      </c>
      <c r="M739" s="4">
        <v>7.1999999999999998E-3</v>
      </c>
      <c r="N739" s="4">
        <v>410.98630000000003</v>
      </c>
      <c r="O739" s="4">
        <v>168.2697</v>
      </c>
      <c r="P739" s="4">
        <v>579.29999999999995</v>
      </c>
      <c r="Q739" s="4">
        <v>357.31959999999998</v>
      </c>
      <c r="R739" s="4">
        <v>146.297</v>
      </c>
      <c r="S739" s="4">
        <v>503.6</v>
      </c>
      <c r="T739" s="4">
        <v>0</v>
      </c>
      <c r="W739" s="4">
        <v>0</v>
      </c>
      <c r="X739" s="4">
        <v>10.237299999999999</v>
      </c>
      <c r="Y739" s="4">
        <v>11.9</v>
      </c>
      <c r="Z739" s="4">
        <v>807</v>
      </c>
      <c r="AA739" s="4">
        <v>820</v>
      </c>
      <c r="AB739" s="4">
        <v>843</v>
      </c>
      <c r="AC739" s="4">
        <v>37</v>
      </c>
      <c r="AD739" s="4">
        <v>19.37</v>
      </c>
      <c r="AE739" s="4">
        <v>0.44</v>
      </c>
      <c r="AF739" s="4">
        <v>958</v>
      </c>
      <c r="AG739" s="4">
        <v>9</v>
      </c>
      <c r="AH739" s="4">
        <v>28</v>
      </c>
      <c r="AI739" s="4">
        <v>30</v>
      </c>
      <c r="AJ739" s="4">
        <v>191</v>
      </c>
      <c r="AK739" s="4">
        <v>190</v>
      </c>
      <c r="AL739" s="4">
        <v>3.6</v>
      </c>
      <c r="AM739" s="4">
        <v>195.4</v>
      </c>
      <c r="AN739" s="4" t="s">
        <v>155</v>
      </c>
      <c r="AO739" s="4">
        <v>1</v>
      </c>
      <c r="AP739" s="4">
        <v>0.86965277777777772</v>
      </c>
      <c r="AQ739" s="4">
        <v>47.158762000000003</v>
      </c>
      <c r="AR739" s="4">
        <v>-88.485977000000005</v>
      </c>
      <c r="AS739" s="4">
        <v>310.10000000000002</v>
      </c>
      <c r="AT739" s="4">
        <v>29.9</v>
      </c>
      <c r="AU739" s="4">
        <v>12</v>
      </c>
      <c r="AV739" s="4">
        <v>7</v>
      </c>
      <c r="AW739" s="4" t="s">
        <v>420</v>
      </c>
      <c r="AX739" s="4">
        <v>1.1354</v>
      </c>
      <c r="AY739" s="4">
        <v>2.2353999999999998</v>
      </c>
      <c r="AZ739" s="4">
        <v>2.4708000000000001</v>
      </c>
      <c r="BA739" s="4">
        <v>13.836</v>
      </c>
      <c r="BB739" s="4">
        <v>32.840000000000003</v>
      </c>
      <c r="BC739" s="4">
        <v>2.37</v>
      </c>
      <c r="BD739" s="4">
        <v>5.1879999999999997</v>
      </c>
      <c r="BE739" s="4">
        <v>3094.038</v>
      </c>
      <c r="BF739" s="4">
        <v>2.35</v>
      </c>
      <c r="BG739" s="4">
        <v>22.131</v>
      </c>
      <c r="BH739" s="4">
        <v>9.0609999999999999</v>
      </c>
      <c r="BI739" s="4">
        <v>31.192</v>
      </c>
      <c r="BJ739" s="4">
        <v>19.241</v>
      </c>
      <c r="BK739" s="4">
        <v>7.8780000000000001</v>
      </c>
      <c r="BL739" s="4">
        <v>27.119</v>
      </c>
      <c r="BM739" s="4">
        <v>0</v>
      </c>
      <c r="BQ739" s="4">
        <v>3827.4870000000001</v>
      </c>
      <c r="BR739" s="4">
        <v>0.114277</v>
      </c>
      <c r="BS739" s="4">
        <v>-5</v>
      </c>
      <c r="BT739" s="4">
        <v>1.0867169999999999</v>
      </c>
      <c r="BU739" s="4">
        <v>2.7926440000000001</v>
      </c>
      <c r="BV739" s="4">
        <v>21.951682999999999</v>
      </c>
    </row>
    <row r="740" spans="1:74" x14ac:dyDescent="0.25">
      <c r="A740" s="4">
        <v>42801</v>
      </c>
      <c r="B740" s="3">
        <v>0.66131756944444442</v>
      </c>
      <c r="C740" s="4">
        <v>6.3230000000000004</v>
      </c>
      <c r="D740" s="4">
        <v>7.6E-3</v>
      </c>
      <c r="E740" s="4">
        <v>76.070528999999993</v>
      </c>
      <c r="F740" s="4">
        <v>426.9</v>
      </c>
      <c r="G740" s="4">
        <v>178.8</v>
      </c>
      <c r="H740" s="4">
        <v>0.5</v>
      </c>
      <c r="J740" s="4">
        <v>11.49</v>
      </c>
      <c r="K740" s="4">
        <v>0.95069999999999999</v>
      </c>
      <c r="L740" s="4">
        <v>6.0110000000000001</v>
      </c>
      <c r="M740" s="4">
        <v>7.1999999999999998E-3</v>
      </c>
      <c r="N740" s="4">
        <v>405.82510000000002</v>
      </c>
      <c r="O740" s="4">
        <v>169.964</v>
      </c>
      <c r="P740" s="4">
        <v>575.79999999999995</v>
      </c>
      <c r="Q740" s="4">
        <v>352.83229999999998</v>
      </c>
      <c r="R740" s="4">
        <v>147.77000000000001</v>
      </c>
      <c r="S740" s="4">
        <v>500.6</v>
      </c>
      <c r="T740" s="4">
        <v>0.46820000000000001</v>
      </c>
      <c r="W740" s="4">
        <v>0</v>
      </c>
      <c r="X740" s="4">
        <v>10.9277</v>
      </c>
      <c r="Y740" s="4">
        <v>11.9</v>
      </c>
      <c r="Z740" s="4">
        <v>808</v>
      </c>
      <c r="AA740" s="4">
        <v>822</v>
      </c>
      <c r="AB740" s="4">
        <v>843</v>
      </c>
      <c r="AC740" s="4">
        <v>37</v>
      </c>
      <c r="AD740" s="4">
        <v>19.37</v>
      </c>
      <c r="AE740" s="4">
        <v>0.44</v>
      </c>
      <c r="AF740" s="4">
        <v>958</v>
      </c>
      <c r="AG740" s="4">
        <v>9</v>
      </c>
      <c r="AH740" s="4">
        <v>28</v>
      </c>
      <c r="AI740" s="4">
        <v>30</v>
      </c>
      <c r="AJ740" s="4">
        <v>191</v>
      </c>
      <c r="AK740" s="4">
        <v>190</v>
      </c>
      <c r="AL740" s="4">
        <v>3.6</v>
      </c>
      <c r="AM740" s="4">
        <v>195.1</v>
      </c>
      <c r="AN740" s="4" t="s">
        <v>155</v>
      </c>
      <c r="AO740" s="4">
        <v>1</v>
      </c>
      <c r="AP740" s="4">
        <v>0.86966435185185187</v>
      </c>
      <c r="AQ740" s="4">
        <v>47.158710999999997</v>
      </c>
      <c r="AR740" s="4">
        <v>-88.485825000000006</v>
      </c>
      <c r="AS740" s="4">
        <v>310.3</v>
      </c>
      <c r="AT740" s="4">
        <v>29.4</v>
      </c>
      <c r="AU740" s="4">
        <v>12</v>
      </c>
      <c r="AV740" s="4">
        <v>7</v>
      </c>
      <c r="AW740" s="4" t="s">
        <v>420</v>
      </c>
      <c r="AX740" s="4">
        <v>1.2</v>
      </c>
      <c r="AY740" s="4">
        <v>2.2999999999999998</v>
      </c>
      <c r="AZ740" s="4">
        <v>2.6</v>
      </c>
      <c r="BA740" s="4">
        <v>13.836</v>
      </c>
      <c r="BB740" s="4">
        <v>32.880000000000003</v>
      </c>
      <c r="BC740" s="4">
        <v>2.38</v>
      </c>
      <c r="BD740" s="4">
        <v>5.1820000000000004</v>
      </c>
      <c r="BE740" s="4">
        <v>3094.0039999999999</v>
      </c>
      <c r="BF740" s="4">
        <v>2.3690000000000002</v>
      </c>
      <c r="BG740" s="4">
        <v>21.875</v>
      </c>
      <c r="BH740" s="4">
        <v>9.1609999999999996</v>
      </c>
      <c r="BI740" s="4">
        <v>31.036000000000001</v>
      </c>
      <c r="BJ740" s="4">
        <v>19.018000000000001</v>
      </c>
      <c r="BK740" s="4">
        <v>7.9649999999999999</v>
      </c>
      <c r="BL740" s="4">
        <v>26.984000000000002</v>
      </c>
      <c r="BM740" s="4">
        <v>7.7999999999999996E-3</v>
      </c>
      <c r="BQ740" s="4">
        <v>4089.7620000000002</v>
      </c>
      <c r="BR740" s="4">
        <v>8.4213999999999997E-2</v>
      </c>
      <c r="BS740" s="4">
        <v>-5</v>
      </c>
      <c r="BT740" s="4">
        <v>1.0860000000000001</v>
      </c>
      <c r="BU740" s="4">
        <v>2.0579800000000001</v>
      </c>
      <c r="BV740" s="4">
        <v>21.937200000000001</v>
      </c>
    </row>
    <row r="741" spans="1:74" x14ac:dyDescent="0.25">
      <c r="A741" s="4">
        <v>42801</v>
      </c>
      <c r="B741" s="3">
        <v>0.66132914351851857</v>
      </c>
      <c r="C741" s="4">
        <v>6.1769999999999996</v>
      </c>
      <c r="D741" s="4">
        <v>6.0000000000000001E-3</v>
      </c>
      <c r="E741" s="4">
        <v>60</v>
      </c>
      <c r="F741" s="4">
        <v>426.6</v>
      </c>
      <c r="G741" s="4">
        <v>181</v>
      </c>
      <c r="H741" s="4">
        <v>3.3</v>
      </c>
      <c r="J741" s="4">
        <v>11.69</v>
      </c>
      <c r="K741" s="4">
        <v>0.95189999999999997</v>
      </c>
      <c r="L741" s="4">
        <v>5.8794000000000004</v>
      </c>
      <c r="M741" s="4">
        <v>5.7000000000000002E-3</v>
      </c>
      <c r="N741" s="4">
        <v>406.05619999999999</v>
      </c>
      <c r="O741" s="4">
        <v>172.29159999999999</v>
      </c>
      <c r="P741" s="4">
        <v>578.29999999999995</v>
      </c>
      <c r="Q741" s="4">
        <v>353.03320000000002</v>
      </c>
      <c r="R741" s="4">
        <v>149.7937</v>
      </c>
      <c r="S741" s="4">
        <v>502.8</v>
      </c>
      <c r="T741" s="4">
        <v>3.2528999999999999</v>
      </c>
      <c r="W741" s="4">
        <v>0</v>
      </c>
      <c r="X741" s="4">
        <v>11.1266</v>
      </c>
      <c r="Y741" s="4">
        <v>11.9</v>
      </c>
      <c r="Z741" s="4">
        <v>807</v>
      </c>
      <c r="AA741" s="4">
        <v>821</v>
      </c>
      <c r="AB741" s="4">
        <v>842</v>
      </c>
      <c r="AC741" s="4">
        <v>37</v>
      </c>
      <c r="AD741" s="4">
        <v>19.37</v>
      </c>
      <c r="AE741" s="4">
        <v>0.44</v>
      </c>
      <c r="AF741" s="4">
        <v>958</v>
      </c>
      <c r="AG741" s="4">
        <v>9</v>
      </c>
      <c r="AH741" s="4">
        <v>28</v>
      </c>
      <c r="AI741" s="4">
        <v>30</v>
      </c>
      <c r="AJ741" s="4">
        <v>191</v>
      </c>
      <c r="AK741" s="4">
        <v>190</v>
      </c>
      <c r="AL741" s="4">
        <v>3.5</v>
      </c>
      <c r="AM741" s="4">
        <v>195.3</v>
      </c>
      <c r="AN741" s="4" t="s">
        <v>155</v>
      </c>
      <c r="AO741" s="4">
        <v>1</v>
      </c>
      <c r="AP741" s="4">
        <v>0.86967592592592602</v>
      </c>
      <c r="AQ741" s="4">
        <v>47.158653000000001</v>
      </c>
      <c r="AR741" s="4">
        <v>-88.485690000000005</v>
      </c>
      <c r="AS741" s="4">
        <v>310.2</v>
      </c>
      <c r="AT741" s="4">
        <v>28</v>
      </c>
      <c r="AU741" s="4">
        <v>12</v>
      </c>
      <c r="AV741" s="4">
        <v>7</v>
      </c>
      <c r="AW741" s="4" t="s">
        <v>420</v>
      </c>
      <c r="AX741" s="4">
        <v>1.2354000000000001</v>
      </c>
      <c r="AY741" s="4">
        <v>2.3353999999999999</v>
      </c>
      <c r="AZ741" s="4">
        <v>2.6354000000000002</v>
      </c>
      <c r="BA741" s="4">
        <v>13.836</v>
      </c>
      <c r="BB741" s="4">
        <v>33.64</v>
      </c>
      <c r="BC741" s="4">
        <v>2.4300000000000002</v>
      </c>
      <c r="BD741" s="4">
        <v>5.0540000000000003</v>
      </c>
      <c r="BE741" s="4">
        <v>3095.0390000000002</v>
      </c>
      <c r="BF741" s="4">
        <v>1.9139999999999999</v>
      </c>
      <c r="BG741" s="4">
        <v>22.385000000000002</v>
      </c>
      <c r="BH741" s="4">
        <v>9.4979999999999993</v>
      </c>
      <c r="BI741" s="4">
        <v>31.882999999999999</v>
      </c>
      <c r="BJ741" s="4">
        <v>19.462</v>
      </c>
      <c r="BK741" s="4">
        <v>8.2579999999999991</v>
      </c>
      <c r="BL741" s="4">
        <v>27.72</v>
      </c>
      <c r="BM741" s="4">
        <v>5.5599999999999997E-2</v>
      </c>
      <c r="BQ741" s="4">
        <v>4258.8530000000001</v>
      </c>
      <c r="BR741" s="4">
        <v>8.6371000000000003E-2</v>
      </c>
      <c r="BS741" s="4">
        <v>-5</v>
      </c>
      <c r="BT741" s="4">
        <v>1.083717</v>
      </c>
      <c r="BU741" s="4">
        <v>2.1106919999999998</v>
      </c>
      <c r="BV741" s="4">
        <v>21.891082999999998</v>
      </c>
    </row>
    <row r="742" spans="1:74" x14ac:dyDescent="0.25">
      <c r="A742" s="4">
        <v>42801</v>
      </c>
      <c r="B742" s="3">
        <v>0.66134071759259261</v>
      </c>
      <c r="C742" s="4">
        <v>5.8179999999999996</v>
      </c>
      <c r="D742" s="4">
        <v>6.3E-3</v>
      </c>
      <c r="E742" s="4">
        <v>63.172995999999998</v>
      </c>
      <c r="F742" s="4">
        <v>423.2</v>
      </c>
      <c r="G742" s="4">
        <v>185.2</v>
      </c>
      <c r="H742" s="4">
        <v>-1.3</v>
      </c>
      <c r="J742" s="4">
        <v>11.85</v>
      </c>
      <c r="K742" s="4">
        <v>0.95479999999999998</v>
      </c>
      <c r="L742" s="4">
        <v>5.5552999999999999</v>
      </c>
      <c r="M742" s="4">
        <v>6.0000000000000001E-3</v>
      </c>
      <c r="N742" s="4">
        <v>404.0754</v>
      </c>
      <c r="O742" s="4">
        <v>176.8347</v>
      </c>
      <c r="P742" s="4">
        <v>580.9</v>
      </c>
      <c r="Q742" s="4">
        <v>351.31110000000001</v>
      </c>
      <c r="R742" s="4">
        <v>153.74359999999999</v>
      </c>
      <c r="S742" s="4">
        <v>505.1</v>
      </c>
      <c r="T742" s="4">
        <v>0</v>
      </c>
      <c r="W742" s="4">
        <v>0</v>
      </c>
      <c r="X742" s="4">
        <v>11.3118</v>
      </c>
      <c r="Y742" s="4">
        <v>11.9</v>
      </c>
      <c r="Z742" s="4">
        <v>807</v>
      </c>
      <c r="AA742" s="4">
        <v>821</v>
      </c>
      <c r="AB742" s="4">
        <v>842</v>
      </c>
      <c r="AC742" s="4">
        <v>37</v>
      </c>
      <c r="AD742" s="4">
        <v>19.37</v>
      </c>
      <c r="AE742" s="4">
        <v>0.44</v>
      </c>
      <c r="AF742" s="4">
        <v>958</v>
      </c>
      <c r="AG742" s="4">
        <v>9</v>
      </c>
      <c r="AH742" s="4">
        <v>28</v>
      </c>
      <c r="AI742" s="4">
        <v>30</v>
      </c>
      <c r="AJ742" s="4">
        <v>191</v>
      </c>
      <c r="AK742" s="4">
        <v>189.2</v>
      </c>
      <c r="AL742" s="4">
        <v>3.6</v>
      </c>
      <c r="AM742" s="4">
        <v>195.7</v>
      </c>
      <c r="AN742" s="4" t="s">
        <v>155</v>
      </c>
      <c r="AO742" s="4">
        <v>1</v>
      </c>
      <c r="AP742" s="4">
        <v>0.86968749999999995</v>
      </c>
      <c r="AQ742" s="4">
        <v>47.158602999999999</v>
      </c>
      <c r="AR742" s="4">
        <v>-88.485557</v>
      </c>
      <c r="AS742" s="4">
        <v>310.2</v>
      </c>
      <c r="AT742" s="4">
        <v>26.5</v>
      </c>
      <c r="AU742" s="4">
        <v>12</v>
      </c>
      <c r="AV742" s="4">
        <v>7</v>
      </c>
      <c r="AW742" s="4" t="s">
        <v>420</v>
      </c>
      <c r="AX742" s="4">
        <v>1.3353999999999999</v>
      </c>
      <c r="AY742" s="4">
        <v>1.9044000000000001</v>
      </c>
      <c r="AZ742" s="4">
        <v>2.7</v>
      </c>
      <c r="BA742" s="4">
        <v>13.836</v>
      </c>
      <c r="BB742" s="4">
        <v>35.659999999999997</v>
      </c>
      <c r="BC742" s="4">
        <v>2.58</v>
      </c>
      <c r="BD742" s="4">
        <v>4.7320000000000002</v>
      </c>
      <c r="BE742" s="4">
        <v>3096.0859999999998</v>
      </c>
      <c r="BF742" s="4">
        <v>2.14</v>
      </c>
      <c r="BG742" s="4">
        <v>23.582999999999998</v>
      </c>
      <c r="BH742" s="4">
        <v>10.321</v>
      </c>
      <c r="BI742" s="4">
        <v>33.904000000000003</v>
      </c>
      <c r="BJ742" s="4">
        <v>20.504000000000001</v>
      </c>
      <c r="BK742" s="4">
        <v>8.9730000000000008</v>
      </c>
      <c r="BL742" s="4">
        <v>29.477</v>
      </c>
      <c r="BM742" s="4">
        <v>0</v>
      </c>
      <c r="BQ742" s="4">
        <v>4583.9269999999997</v>
      </c>
      <c r="BR742" s="4">
        <v>7.9106999999999997E-2</v>
      </c>
      <c r="BS742" s="4">
        <v>-5</v>
      </c>
      <c r="BT742" s="4">
        <v>1.083761</v>
      </c>
      <c r="BU742" s="4">
        <v>1.9331769999999999</v>
      </c>
      <c r="BV742" s="4">
        <v>21.891971999999999</v>
      </c>
    </row>
    <row r="743" spans="1:74" x14ac:dyDescent="0.25">
      <c r="A743" s="4">
        <v>42801</v>
      </c>
      <c r="B743" s="3">
        <v>0.66135229166666665</v>
      </c>
      <c r="C743" s="4">
        <v>5.657</v>
      </c>
      <c r="D743" s="4">
        <v>8.0000000000000002E-3</v>
      </c>
      <c r="E743" s="4">
        <v>79.950616999999994</v>
      </c>
      <c r="F743" s="4">
        <v>416.2</v>
      </c>
      <c r="G743" s="4">
        <v>187.4</v>
      </c>
      <c r="H743" s="4">
        <v>1.5</v>
      </c>
      <c r="J743" s="4">
        <v>12.2</v>
      </c>
      <c r="K743" s="4">
        <v>0.95609999999999995</v>
      </c>
      <c r="L743" s="4">
        <v>5.4085000000000001</v>
      </c>
      <c r="M743" s="4">
        <v>7.6E-3</v>
      </c>
      <c r="N743" s="4">
        <v>397.916</v>
      </c>
      <c r="O743" s="4">
        <v>179.17259999999999</v>
      </c>
      <c r="P743" s="4">
        <v>577.1</v>
      </c>
      <c r="Q743" s="4">
        <v>345.95600000000002</v>
      </c>
      <c r="R743" s="4">
        <v>155.77619999999999</v>
      </c>
      <c r="S743" s="4">
        <v>501.7</v>
      </c>
      <c r="T743" s="4">
        <v>1.5196000000000001</v>
      </c>
      <c r="W743" s="4">
        <v>0</v>
      </c>
      <c r="X743" s="4">
        <v>11.665699999999999</v>
      </c>
      <c r="Y743" s="4">
        <v>11.9</v>
      </c>
      <c r="Z743" s="4">
        <v>807</v>
      </c>
      <c r="AA743" s="4">
        <v>821</v>
      </c>
      <c r="AB743" s="4">
        <v>842</v>
      </c>
      <c r="AC743" s="4">
        <v>37</v>
      </c>
      <c r="AD743" s="4">
        <v>19.37</v>
      </c>
      <c r="AE743" s="4">
        <v>0.44</v>
      </c>
      <c r="AF743" s="4">
        <v>958</v>
      </c>
      <c r="AG743" s="4">
        <v>9</v>
      </c>
      <c r="AH743" s="4">
        <v>28</v>
      </c>
      <c r="AI743" s="4">
        <v>30</v>
      </c>
      <c r="AJ743" s="4">
        <v>191</v>
      </c>
      <c r="AK743" s="4">
        <v>189.8</v>
      </c>
      <c r="AL743" s="4">
        <v>3.5</v>
      </c>
      <c r="AM743" s="4">
        <v>196</v>
      </c>
      <c r="AN743" s="4" t="s">
        <v>155</v>
      </c>
      <c r="AO743" s="4">
        <v>1</v>
      </c>
      <c r="AP743" s="4">
        <v>0.8696990740740741</v>
      </c>
      <c r="AQ743" s="4">
        <v>47.158565000000003</v>
      </c>
      <c r="AR743" s="4">
        <v>-88.485414000000006</v>
      </c>
      <c r="AS743" s="4">
        <v>310.10000000000002</v>
      </c>
      <c r="AT743" s="4">
        <v>25.7</v>
      </c>
      <c r="AU743" s="4">
        <v>12</v>
      </c>
      <c r="AV743" s="4">
        <v>7</v>
      </c>
      <c r="AW743" s="4" t="s">
        <v>420</v>
      </c>
      <c r="AX743" s="4">
        <v>1.2938000000000001</v>
      </c>
      <c r="AY743" s="4">
        <v>1.0354000000000001</v>
      </c>
      <c r="AZ743" s="4">
        <v>2.5937999999999999</v>
      </c>
      <c r="BA743" s="4">
        <v>13.836</v>
      </c>
      <c r="BB743" s="4">
        <v>36.630000000000003</v>
      </c>
      <c r="BC743" s="4">
        <v>2.65</v>
      </c>
      <c r="BD743" s="4">
        <v>4.5919999999999996</v>
      </c>
      <c r="BE743" s="4">
        <v>3095.5839999999998</v>
      </c>
      <c r="BF743" s="4">
        <v>2.7850000000000001</v>
      </c>
      <c r="BG743" s="4">
        <v>23.85</v>
      </c>
      <c r="BH743" s="4">
        <v>10.739000000000001</v>
      </c>
      <c r="BI743" s="4">
        <v>34.590000000000003</v>
      </c>
      <c r="BJ743" s="4">
        <v>20.736000000000001</v>
      </c>
      <c r="BK743" s="4">
        <v>9.3369999999999997</v>
      </c>
      <c r="BL743" s="4">
        <v>30.073</v>
      </c>
      <c r="BM743" s="4">
        <v>2.8299999999999999E-2</v>
      </c>
      <c r="BQ743" s="4">
        <v>4854.83</v>
      </c>
      <c r="BR743" s="4">
        <v>8.3610000000000004E-2</v>
      </c>
      <c r="BS743" s="4">
        <v>-5</v>
      </c>
      <c r="BT743" s="4">
        <v>1.0847610000000001</v>
      </c>
      <c r="BU743" s="4">
        <v>2.0432190000000001</v>
      </c>
      <c r="BV743" s="4">
        <v>21.912172000000002</v>
      </c>
    </row>
    <row r="744" spans="1:74" x14ac:dyDescent="0.25">
      <c r="A744" s="4">
        <v>42801</v>
      </c>
      <c r="B744" s="3">
        <v>0.66136386574074069</v>
      </c>
      <c r="C744" s="4">
        <v>5.181</v>
      </c>
      <c r="D744" s="4">
        <v>6.3E-3</v>
      </c>
      <c r="E744" s="4">
        <v>63.489711999999997</v>
      </c>
      <c r="F744" s="4">
        <v>408.8</v>
      </c>
      <c r="G744" s="4">
        <v>187.3</v>
      </c>
      <c r="H744" s="4">
        <v>0</v>
      </c>
      <c r="J744" s="4">
        <v>12.55</v>
      </c>
      <c r="K744" s="4">
        <v>0.96020000000000005</v>
      </c>
      <c r="L744" s="4">
        <v>4.9748000000000001</v>
      </c>
      <c r="M744" s="4">
        <v>6.1000000000000004E-3</v>
      </c>
      <c r="N744" s="4">
        <v>392.51850000000002</v>
      </c>
      <c r="O744" s="4">
        <v>179.8374</v>
      </c>
      <c r="P744" s="4">
        <v>572.4</v>
      </c>
      <c r="Q744" s="4">
        <v>340.94299999999998</v>
      </c>
      <c r="R744" s="4">
        <v>156.20740000000001</v>
      </c>
      <c r="S744" s="4">
        <v>497.2</v>
      </c>
      <c r="T744" s="4">
        <v>0</v>
      </c>
      <c r="W744" s="4">
        <v>0</v>
      </c>
      <c r="X744" s="4">
        <v>12.047599999999999</v>
      </c>
      <c r="Y744" s="4">
        <v>11.9</v>
      </c>
      <c r="Z744" s="4">
        <v>806</v>
      </c>
      <c r="AA744" s="4">
        <v>821</v>
      </c>
      <c r="AB744" s="4">
        <v>842</v>
      </c>
      <c r="AC744" s="4">
        <v>36.200000000000003</v>
      </c>
      <c r="AD744" s="4">
        <v>18.97</v>
      </c>
      <c r="AE744" s="4">
        <v>0.44</v>
      </c>
      <c r="AF744" s="4">
        <v>958</v>
      </c>
      <c r="AG744" s="4">
        <v>9</v>
      </c>
      <c r="AH744" s="4">
        <v>28</v>
      </c>
      <c r="AI744" s="4">
        <v>30</v>
      </c>
      <c r="AJ744" s="4">
        <v>191</v>
      </c>
      <c r="AK744" s="4">
        <v>190</v>
      </c>
      <c r="AL744" s="4">
        <v>3.7</v>
      </c>
      <c r="AM744" s="4">
        <v>195.6</v>
      </c>
      <c r="AN744" s="4" t="s">
        <v>155</v>
      </c>
      <c r="AO744" s="4">
        <v>1</v>
      </c>
      <c r="AP744" s="4">
        <v>0.86971064814814814</v>
      </c>
      <c r="AQ744" s="4">
        <v>47.158534000000003</v>
      </c>
      <c r="AR744" s="4">
        <v>-88.485271999999995</v>
      </c>
      <c r="AS744" s="4">
        <v>310.10000000000002</v>
      </c>
      <c r="AT744" s="4">
        <v>24.9</v>
      </c>
      <c r="AU744" s="4">
        <v>12</v>
      </c>
      <c r="AV744" s="4">
        <v>7</v>
      </c>
      <c r="AW744" s="4" t="s">
        <v>420</v>
      </c>
      <c r="AX744" s="4">
        <v>1.1354</v>
      </c>
      <c r="AY744" s="4">
        <v>1.2416</v>
      </c>
      <c r="AZ744" s="4">
        <v>2.5415999999999999</v>
      </c>
      <c r="BA744" s="4">
        <v>13.836</v>
      </c>
      <c r="BB744" s="4">
        <v>39.92</v>
      </c>
      <c r="BC744" s="4">
        <v>2.89</v>
      </c>
      <c r="BD744" s="4">
        <v>4.1500000000000004</v>
      </c>
      <c r="BE744" s="4">
        <v>3098.26</v>
      </c>
      <c r="BF744" s="4">
        <v>2.4159999999999999</v>
      </c>
      <c r="BG744" s="4">
        <v>25.6</v>
      </c>
      <c r="BH744" s="4">
        <v>11.728999999999999</v>
      </c>
      <c r="BI744" s="4">
        <v>37.329000000000001</v>
      </c>
      <c r="BJ744" s="4">
        <v>22.236000000000001</v>
      </c>
      <c r="BK744" s="4">
        <v>10.188000000000001</v>
      </c>
      <c r="BL744" s="4">
        <v>32.423999999999999</v>
      </c>
      <c r="BM744" s="4">
        <v>0</v>
      </c>
      <c r="BQ744" s="4">
        <v>5455.5990000000002</v>
      </c>
      <c r="BR744" s="4">
        <v>0.10578600000000001</v>
      </c>
      <c r="BS744" s="4">
        <v>-5</v>
      </c>
      <c r="BT744" s="4">
        <v>1.085761</v>
      </c>
      <c r="BU744" s="4">
        <v>2.5851449999999998</v>
      </c>
      <c r="BV744" s="4">
        <v>21.932372000000001</v>
      </c>
    </row>
    <row r="745" spans="1:74" x14ac:dyDescent="0.25">
      <c r="A745" s="4">
        <v>42801</v>
      </c>
      <c r="B745" s="3">
        <v>0.66137543981481484</v>
      </c>
      <c r="C745" s="4">
        <v>4.5190000000000001</v>
      </c>
      <c r="D745" s="4">
        <v>6.0000000000000001E-3</v>
      </c>
      <c r="E745" s="4">
        <v>60</v>
      </c>
      <c r="F745" s="4">
        <v>393.7</v>
      </c>
      <c r="G745" s="4">
        <v>184.3</v>
      </c>
      <c r="H745" s="4">
        <v>0.8</v>
      </c>
      <c r="J745" s="4">
        <v>12.9</v>
      </c>
      <c r="K745" s="4">
        <v>0.9657</v>
      </c>
      <c r="L745" s="4">
        <v>4.3643999999999998</v>
      </c>
      <c r="M745" s="4">
        <v>5.7999999999999996E-3</v>
      </c>
      <c r="N745" s="4">
        <v>380.18430000000001</v>
      </c>
      <c r="O745" s="4">
        <v>178.02330000000001</v>
      </c>
      <c r="P745" s="4">
        <v>558.20000000000005</v>
      </c>
      <c r="Q745" s="4">
        <v>330.13220000000001</v>
      </c>
      <c r="R745" s="4">
        <v>154.58609999999999</v>
      </c>
      <c r="S745" s="4">
        <v>484.7</v>
      </c>
      <c r="T745" s="4">
        <v>0.81820000000000004</v>
      </c>
      <c r="W745" s="4">
        <v>0</v>
      </c>
      <c r="X745" s="4">
        <v>12.4596</v>
      </c>
      <c r="Y745" s="4">
        <v>11.9</v>
      </c>
      <c r="Z745" s="4">
        <v>806</v>
      </c>
      <c r="AA745" s="4">
        <v>820</v>
      </c>
      <c r="AB745" s="4">
        <v>842</v>
      </c>
      <c r="AC745" s="4">
        <v>36</v>
      </c>
      <c r="AD745" s="4">
        <v>18.850000000000001</v>
      </c>
      <c r="AE745" s="4">
        <v>0.43</v>
      </c>
      <c r="AF745" s="4">
        <v>958</v>
      </c>
      <c r="AG745" s="4">
        <v>9</v>
      </c>
      <c r="AH745" s="4">
        <v>28</v>
      </c>
      <c r="AI745" s="4">
        <v>30</v>
      </c>
      <c r="AJ745" s="4">
        <v>191</v>
      </c>
      <c r="AK745" s="4">
        <v>190</v>
      </c>
      <c r="AL745" s="4">
        <v>3.8</v>
      </c>
      <c r="AM745" s="4">
        <v>195.2</v>
      </c>
      <c r="AN745" s="4" t="s">
        <v>155</v>
      </c>
      <c r="AO745" s="4">
        <v>1</v>
      </c>
      <c r="AP745" s="4">
        <v>0.86972222222222229</v>
      </c>
      <c r="AQ745" s="4">
        <v>47.158520000000003</v>
      </c>
      <c r="AR745" s="4">
        <v>-88.485135</v>
      </c>
      <c r="AS745" s="4">
        <v>310</v>
      </c>
      <c r="AT745" s="4">
        <v>23.3</v>
      </c>
      <c r="AU745" s="4">
        <v>12</v>
      </c>
      <c r="AV745" s="4">
        <v>7</v>
      </c>
      <c r="AW745" s="4" t="s">
        <v>420</v>
      </c>
      <c r="AX745" s="4">
        <v>1.4124000000000001</v>
      </c>
      <c r="AY745" s="4">
        <v>1.323</v>
      </c>
      <c r="AZ745" s="4">
        <v>2.9416000000000002</v>
      </c>
      <c r="BA745" s="4">
        <v>13.836</v>
      </c>
      <c r="BB745" s="4">
        <v>45.64</v>
      </c>
      <c r="BC745" s="4">
        <v>3.3</v>
      </c>
      <c r="BD745" s="4">
        <v>3.5489999999999999</v>
      </c>
      <c r="BE745" s="4">
        <v>3101.3789999999999</v>
      </c>
      <c r="BF745" s="4">
        <v>2.621</v>
      </c>
      <c r="BG745" s="4">
        <v>28.292000000000002</v>
      </c>
      <c r="BH745" s="4">
        <v>13.247999999999999</v>
      </c>
      <c r="BI745" s="4">
        <v>41.54</v>
      </c>
      <c r="BJ745" s="4">
        <v>24.567</v>
      </c>
      <c r="BK745" s="4">
        <v>11.504</v>
      </c>
      <c r="BL745" s="4">
        <v>36.070999999999998</v>
      </c>
      <c r="BM745" s="4">
        <v>1.89E-2</v>
      </c>
      <c r="BQ745" s="4">
        <v>6437.7460000000001</v>
      </c>
      <c r="BR745" s="4">
        <v>7.6232999999999995E-2</v>
      </c>
      <c r="BS745" s="4">
        <v>-5</v>
      </c>
      <c r="BT745" s="4">
        <v>1.0844780000000001</v>
      </c>
      <c r="BU745" s="4">
        <v>1.8629439999999999</v>
      </c>
      <c r="BV745" s="4">
        <v>21.906455999999999</v>
      </c>
    </row>
    <row r="746" spans="1:74" x14ac:dyDescent="0.25">
      <c r="A746" s="4">
        <v>42801</v>
      </c>
      <c r="B746" s="3">
        <v>0.66138701388888888</v>
      </c>
      <c r="C746" s="4">
        <v>4.0609999999999999</v>
      </c>
      <c r="D746" s="4">
        <v>5.4999999999999997E-3</v>
      </c>
      <c r="E746" s="4">
        <v>55.339404000000002</v>
      </c>
      <c r="F746" s="4">
        <v>370.9</v>
      </c>
      <c r="G746" s="4">
        <v>178.3</v>
      </c>
      <c r="H746" s="4">
        <v>1.5</v>
      </c>
      <c r="J746" s="4">
        <v>13.69</v>
      </c>
      <c r="K746" s="4">
        <v>0.96960000000000002</v>
      </c>
      <c r="L746" s="4">
        <v>3.9378000000000002</v>
      </c>
      <c r="M746" s="4">
        <v>5.4000000000000003E-3</v>
      </c>
      <c r="N746" s="4">
        <v>359.62079999999997</v>
      </c>
      <c r="O746" s="4">
        <v>172.86109999999999</v>
      </c>
      <c r="P746" s="4">
        <v>532.5</v>
      </c>
      <c r="Q746" s="4">
        <v>312.27589999999998</v>
      </c>
      <c r="R746" s="4">
        <v>150.1035</v>
      </c>
      <c r="S746" s="4">
        <v>462.4</v>
      </c>
      <c r="T746" s="4">
        <v>1.5099</v>
      </c>
      <c r="W746" s="4">
        <v>0</v>
      </c>
      <c r="X746" s="4">
        <v>13.272399999999999</v>
      </c>
      <c r="Y746" s="4">
        <v>11.9</v>
      </c>
      <c r="Z746" s="4">
        <v>804</v>
      </c>
      <c r="AA746" s="4">
        <v>819</v>
      </c>
      <c r="AB746" s="4">
        <v>840</v>
      </c>
      <c r="AC746" s="4">
        <v>36</v>
      </c>
      <c r="AD746" s="4">
        <v>18.850000000000001</v>
      </c>
      <c r="AE746" s="4">
        <v>0.43</v>
      </c>
      <c r="AF746" s="4">
        <v>958</v>
      </c>
      <c r="AG746" s="4">
        <v>9</v>
      </c>
      <c r="AH746" s="4">
        <v>28</v>
      </c>
      <c r="AI746" s="4">
        <v>30</v>
      </c>
      <c r="AJ746" s="4">
        <v>191</v>
      </c>
      <c r="AK746" s="4">
        <v>190</v>
      </c>
      <c r="AL746" s="4">
        <v>3.8</v>
      </c>
      <c r="AM746" s="4">
        <v>195.1</v>
      </c>
      <c r="AN746" s="4" t="s">
        <v>155</v>
      </c>
      <c r="AO746" s="4">
        <v>1</v>
      </c>
      <c r="AP746" s="4">
        <v>0.86973379629629621</v>
      </c>
      <c r="AQ746" s="4">
        <v>47.158512999999999</v>
      </c>
      <c r="AR746" s="4">
        <v>-88.485001999999994</v>
      </c>
      <c r="AS746" s="4">
        <v>309.8</v>
      </c>
      <c r="AT746" s="4">
        <v>22.9</v>
      </c>
      <c r="AU746" s="4">
        <v>12</v>
      </c>
      <c r="AV746" s="4">
        <v>7</v>
      </c>
      <c r="AW746" s="4" t="s">
        <v>420</v>
      </c>
      <c r="AX746" s="4">
        <v>1.8353999999999999</v>
      </c>
      <c r="AY746" s="4">
        <v>1.1062000000000001</v>
      </c>
      <c r="AZ746" s="4">
        <v>3.2707999999999999</v>
      </c>
      <c r="BA746" s="4">
        <v>13.836</v>
      </c>
      <c r="BB746" s="4">
        <v>50.68</v>
      </c>
      <c r="BC746" s="4">
        <v>3.66</v>
      </c>
      <c r="BD746" s="4">
        <v>3.1389999999999998</v>
      </c>
      <c r="BE746" s="4">
        <v>3104.3009999999999</v>
      </c>
      <c r="BF746" s="4">
        <v>2.6920000000000002</v>
      </c>
      <c r="BG746" s="4">
        <v>29.687999999999999</v>
      </c>
      <c r="BH746" s="4">
        <v>14.27</v>
      </c>
      <c r="BI746" s="4">
        <v>43.959000000000003</v>
      </c>
      <c r="BJ746" s="4">
        <v>25.78</v>
      </c>
      <c r="BK746" s="4">
        <v>12.391999999999999</v>
      </c>
      <c r="BL746" s="4">
        <v>38.171999999999997</v>
      </c>
      <c r="BM746" s="4">
        <v>3.8699999999999998E-2</v>
      </c>
      <c r="BQ746" s="4">
        <v>7607.7060000000001</v>
      </c>
      <c r="BR746" s="4">
        <v>5.2062999999999998E-2</v>
      </c>
      <c r="BS746" s="4">
        <v>-5</v>
      </c>
      <c r="BT746" s="4">
        <v>1.0855220000000001</v>
      </c>
      <c r="BU746" s="4">
        <v>1.272289</v>
      </c>
      <c r="BV746" s="4">
        <v>21.927544000000001</v>
      </c>
    </row>
    <row r="747" spans="1:74" x14ac:dyDescent="0.25">
      <c r="A747" s="4">
        <v>42801</v>
      </c>
      <c r="B747" s="3">
        <v>0.66139858796296302</v>
      </c>
      <c r="C747" s="4">
        <v>3.7010000000000001</v>
      </c>
      <c r="D747" s="4">
        <v>5.8999999999999999E-3</v>
      </c>
      <c r="E747" s="4">
        <v>59.196891000000001</v>
      </c>
      <c r="F747" s="4">
        <v>348.6</v>
      </c>
      <c r="G747" s="4">
        <v>178.3</v>
      </c>
      <c r="H747" s="4">
        <v>-0.4</v>
      </c>
      <c r="J747" s="4">
        <v>14.6</v>
      </c>
      <c r="K747" s="4">
        <v>0.97270000000000001</v>
      </c>
      <c r="L747" s="4">
        <v>3.5996000000000001</v>
      </c>
      <c r="M747" s="4">
        <v>5.7999999999999996E-3</v>
      </c>
      <c r="N747" s="4">
        <v>339.0659</v>
      </c>
      <c r="O747" s="4">
        <v>173.4425</v>
      </c>
      <c r="P747" s="4">
        <v>512.5</v>
      </c>
      <c r="Q747" s="4">
        <v>294.15109999999999</v>
      </c>
      <c r="R747" s="4">
        <v>150.46719999999999</v>
      </c>
      <c r="S747" s="4">
        <v>444.6</v>
      </c>
      <c r="T747" s="4">
        <v>0</v>
      </c>
      <c r="W747" s="4">
        <v>0</v>
      </c>
      <c r="X747" s="4">
        <v>14.1996</v>
      </c>
      <c r="Y747" s="4">
        <v>11.8</v>
      </c>
      <c r="Z747" s="4">
        <v>805</v>
      </c>
      <c r="AA747" s="4">
        <v>819</v>
      </c>
      <c r="AB747" s="4">
        <v>840</v>
      </c>
      <c r="AC747" s="4">
        <v>35.200000000000003</v>
      </c>
      <c r="AD747" s="4">
        <v>18.45</v>
      </c>
      <c r="AE747" s="4">
        <v>0.42</v>
      </c>
      <c r="AF747" s="4">
        <v>958</v>
      </c>
      <c r="AG747" s="4">
        <v>9</v>
      </c>
      <c r="AH747" s="4">
        <v>28</v>
      </c>
      <c r="AI747" s="4">
        <v>30</v>
      </c>
      <c r="AJ747" s="4">
        <v>191</v>
      </c>
      <c r="AK747" s="4">
        <v>190</v>
      </c>
      <c r="AL747" s="4">
        <v>3.8</v>
      </c>
      <c r="AM747" s="4">
        <v>195.5</v>
      </c>
      <c r="AN747" s="4" t="s">
        <v>155</v>
      </c>
      <c r="AO747" s="4">
        <v>1</v>
      </c>
      <c r="AP747" s="4">
        <v>0.86974537037037036</v>
      </c>
      <c r="AQ747" s="4">
        <v>47.158504999999998</v>
      </c>
      <c r="AR747" s="4">
        <v>-88.484870999999998</v>
      </c>
      <c r="AS747" s="4">
        <v>309.60000000000002</v>
      </c>
      <c r="AT747" s="4">
        <v>22.6</v>
      </c>
      <c r="AU747" s="4">
        <v>12</v>
      </c>
      <c r="AV747" s="4">
        <v>7</v>
      </c>
      <c r="AW747" s="4" t="s">
        <v>420</v>
      </c>
      <c r="AX747" s="4">
        <v>1.6168</v>
      </c>
      <c r="AY747" s="4">
        <v>1.3353999999999999</v>
      </c>
      <c r="AZ747" s="4">
        <v>3.0813999999999999</v>
      </c>
      <c r="BA747" s="4">
        <v>13.836</v>
      </c>
      <c r="BB747" s="4">
        <v>55.52</v>
      </c>
      <c r="BC747" s="4">
        <v>4.01</v>
      </c>
      <c r="BD747" s="4">
        <v>2.8079999999999998</v>
      </c>
      <c r="BE747" s="4">
        <v>3106.6590000000001</v>
      </c>
      <c r="BF747" s="4">
        <v>3.1629999999999998</v>
      </c>
      <c r="BG747" s="4">
        <v>30.645</v>
      </c>
      <c r="BH747" s="4">
        <v>15.676</v>
      </c>
      <c r="BI747" s="4">
        <v>46.32</v>
      </c>
      <c r="BJ747" s="4">
        <v>26.585000000000001</v>
      </c>
      <c r="BK747" s="4">
        <v>13.599</v>
      </c>
      <c r="BL747" s="4">
        <v>40.183999999999997</v>
      </c>
      <c r="BM747" s="4">
        <v>0</v>
      </c>
      <c r="BQ747" s="4">
        <v>8910.6360000000004</v>
      </c>
      <c r="BR747" s="4">
        <v>4.8000000000000001E-2</v>
      </c>
      <c r="BS747" s="4">
        <v>-5</v>
      </c>
      <c r="BT747" s="4">
        <v>1.083717</v>
      </c>
      <c r="BU747" s="4">
        <v>1.173</v>
      </c>
      <c r="BV747" s="4">
        <v>21.891082999999998</v>
      </c>
    </row>
    <row r="748" spans="1:74" x14ac:dyDescent="0.25">
      <c r="A748" s="4">
        <v>42801</v>
      </c>
      <c r="B748" s="3">
        <v>0.66141016203703706</v>
      </c>
      <c r="C748" s="4">
        <v>3.609</v>
      </c>
      <c r="D748" s="4">
        <v>8.2000000000000007E-3</v>
      </c>
      <c r="E748" s="4">
        <v>81.584874999999997</v>
      </c>
      <c r="F748" s="4">
        <v>338.7</v>
      </c>
      <c r="G748" s="4">
        <v>168.7</v>
      </c>
      <c r="H748" s="4">
        <v>5</v>
      </c>
      <c r="J748" s="4">
        <v>15.2</v>
      </c>
      <c r="K748" s="4">
        <v>0.97350000000000003</v>
      </c>
      <c r="L748" s="4">
        <v>3.5135000000000001</v>
      </c>
      <c r="M748" s="4">
        <v>7.9000000000000008E-3</v>
      </c>
      <c r="N748" s="4">
        <v>329.71170000000001</v>
      </c>
      <c r="O748" s="4">
        <v>164.22309999999999</v>
      </c>
      <c r="P748" s="4">
        <v>493.9</v>
      </c>
      <c r="Q748" s="4">
        <v>285.95190000000002</v>
      </c>
      <c r="R748" s="4">
        <v>142.4272</v>
      </c>
      <c r="S748" s="4">
        <v>428.4</v>
      </c>
      <c r="T748" s="4">
        <v>5.0434999999999999</v>
      </c>
      <c r="W748" s="4">
        <v>0</v>
      </c>
      <c r="X748" s="4">
        <v>14.793100000000001</v>
      </c>
      <c r="Y748" s="4">
        <v>11.9</v>
      </c>
      <c r="Z748" s="4">
        <v>806</v>
      </c>
      <c r="AA748" s="4">
        <v>820</v>
      </c>
      <c r="AB748" s="4">
        <v>841</v>
      </c>
      <c r="AC748" s="4">
        <v>35</v>
      </c>
      <c r="AD748" s="4">
        <v>18.32</v>
      </c>
      <c r="AE748" s="4">
        <v>0.42</v>
      </c>
      <c r="AF748" s="4">
        <v>958</v>
      </c>
      <c r="AG748" s="4">
        <v>9</v>
      </c>
      <c r="AH748" s="4">
        <v>28</v>
      </c>
      <c r="AI748" s="4">
        <v>30</v>
      </c>
      <c r="AJ748" s="4">
        <v>190.2</v>
      </c>
      <c r="AK748" s="4">
        <v>190</v>
      </c>
      <c r="AL748" s="4">
        <v>3.8</v>
      </c>
      <c r="AM748" s="4">
        <v>195.9</v>
      </c>
      <c r="AN748" s="4" t="s">
        <v>155</v>
      </c>
      <c r="AO748" s="4">
        <v>1</v>
      </c>
      <c r="AP748" s="4">
        <v>0.86975694444444451</v>
      </c>
      <c r="AQ748" s="4">
        <v>47.158498000000002</v>
      </c>
      <c r="AR748" s="4">
        <v>-88.484742999999995</v>
      </c>
      <c r="AS748" s="4">
        <v>309.2</v>
      </c>
      <c r="AT748" s="4">
        <v>21.2</v>
      </c>
      <c r="AU748" s="4">
        <v>12</v>
      </c>
      <c r="AV748" s="4">
        <v>7</v>
      </c>
      <c r="AW748" s="4" t="s">
        <v>420</v>
      </c>
      <c r="AX748" s="4">
        <v>1.1000000000000001</v>
      </c>
      <c r="AY748" s="4">
        <v>1.4708000000000001</v>
      </c>
      <c r="AZ748" s="4">
        <v>2.5354000000000001</v>
      </c>
      <c r="BA748" s="4">
        <v>13.836</v>
      </c>
      <c r="BB748" s="4">
        <v>56.86</v>
      </c>
      <c r="BC748" s="4">
        <v>4.1100000000000003</v>
      </c>
      <c r="BD748" s="4">
        <v>2.726</v>
      </c>
      <c r="BE748" s="4">
        <v>3104.989</v>
      </c>
      <c r="BF748" s="4">
        <v>4.4669999999999996</v>
      </c>
      <c r="BG748" s="4">
        <v>30.513999999999999</v>
      </c>
      <c r="BH748" s="4">
        <v>15.198</v>
      </c>
      <c r="BI748" s="4">
        <v>45.712000000000003</v>
      </c>
      <c r="BJ748" s="4">
        <v>26.463999999999999</v>
      </c>
      <c r="BK748" s="4">
        <v>13.180999999999999</v>
      </c>
      <c r="BL748" s="4">
        <v>39.645000000000003</v>
      </c>
      <c r="BM748" s="4">
        <v>0.14480000000000001</v>
      </c>
      <c r="BQ748" s="4">
        <v>9505.5609999999997</v>
      </c>
      <c r="BR748" s="4">
        <v>4.4194999999999998E-2</v>
      </c>
      <c r="BS748" s="4">
        <v>-5</v>
      </c>
      <c r="BT748" s="4">
        <v>1.084522</v>
      </c>
      <c r="BU748" s="4">
        <v>1.0800149999999999</v>
      </c>
      <c r="BV748" s="4">
        <v>21.907343999999998</v>
      </c>
    </row>
    <row r="749" spans="1:74" x14ac:dyDescent="0.25">
      <c r="A749" s="4">
        <v>42801</v>
      </c>
      <c r="B749" s="3">
        <v>0.6614217361111111</v>
      </c>
      <c r="C749" s="4">
        <v>3.8460000000000001</v>
      </c>
      <c r="D749" s="4">
        <v>8.9999999999999993E-3</v>
      </c>
      <c r="E749" s="4">
        <v>89.629928000000007</v>
      </c>
      <c r="F749" s="4">
        <v>329.1</v>
      </c>
      <c r="G749" s="4">
        <v>178.4</v>
      </c>
      <c r="H749" s="4">
        <v>1.2</v>
      </c>
      <c r="J749" s="4">
        <v>15.49</v>
      </c>
      <c r="K749" s="4">
        <v>0.97160000000000002</v>
      </c>
      <c r="L749" s="4">
        <v>3.7366000000000001</v>
      </c>
      <c r="M749" s="4">
        <v>8.6999999999999994E-3</v>
      </c>
      <c r="N749" s="4">
        <v>319.73329999999999</v>
      </c>
      <c r="O749" s="4">
        <v>173.28809999999999</v>
      </c>
      <c r="P749" s="4">
        <v>493</v>
      </c>
      <c r="Q749" s="4">
        <v>277.03840000000002</v>
      </c>
      <c r="R749" s="4">
        <v>150.14850000000001</v>
      </c>
      <c r="S749" s="4">
        <v>427.2</v>
      </c>
      <c r="T749" s="4">
        <v>1.2104999999999999</v>
      </c>
      <c r="W749" s="4">
        <v>0</v>
      </c>
      <c r="X749" s="4">
        <v>15.0486</v>
      </c>
      <c r="Y749" s="4">
        <v>11.8</v>
      </c>
      <c r="Z749" s="4">
        <v>805</v>
      </c>
      <c r="AA749" s="4">
        <v>818</v>
      </c>
      <c r="AB749" s="4">
        <v>840</v>
      </c>
      <c r="AC749" s="4">
        <v>34.200000000000003</v>
      </c>
      <c r="AD749" s="4">
        <v>17.920000000000002</v>
      </c>
      <c r="AE749" s="4">
        <v>0.41</v>
      </c>
      <c r="AF749" s="4">
        <v>958</v>
      </c>
      <c r="AG749" s="4">
        <v>9</v>
      </c>
      <c r="AH749" s="4">
        <v>28</v>
      </c>
      <c r="AI749" s="4">
        <v>30</v>
      </c>
      <c r="AJ749" s="4">
        <v>190</v>
      </c>
      <c r="AK749" s="4">
        <v>190</v>
      </c>
      <c r="AL749" s="4">
        <v>3.9</v>
      </c>
      <c r="AM749" s="4">
        <v>196</v>
      </c>
      <c r="AN749" s="4" t="s">
        <v>155</v>
      </c>
      <c r="AO749" s="4">
        <v>1</v>
      </c>
      <c r="AP749" s="4">
        <v>0.86976851851851855</v>
      </c>
      <c r="AQ749" s="4">
        <v>47.158492000000003</v>
      </c>
      <c r="AR749" s="4">
        <v>-88.484622000000002</v>
      </c>
      <c r="AS749" s="4">
        <v>308.8</v>
      </c>
      <c r="AT749" s="4">
        <v>18.899999999999999</v>
      </c>
      <c r="AU749" s="4">
        <v>12</v>
      </c>
      <c r="AV749" s="4">
        <v>7</v>
      </c>
      <c r="AW749" s="4" t="s">
        <v>420</v>
      </c>
      <c r="AX749" s="4">
        <v>1.1354</v>
      </c>
      <c r="AY749" s="4">
        <v>1.6708000000000001</v>
      </c>
      <c r="AZ749" s="4">
        <v>2.6354000000000002</v>
      </c>
      <c r="BA749" s="4">
        <v>13.836</v>
      </c>
      <c r="BB749" s="4">
        <v>53.42</v>
      </c>
      <c r="BC749" s="4">
        <v>3.86</v>
      </c>
      <c r="BD749" s="4">
        <v>2.9249999999999998</v>
      </c>
      <c r="BE749" s="4">
        <v>3103.0010000000002</v>
      </c>
      <c r="BF749" s="4">
        <v>4.6029999999999998</v>
      </c>
      <c r="BG749" s="4">
        <v>27.806000000000001</v>
      </c>
      <c r="BH749" s="4">
        <v>15.07</v>
      </c>
      <c r="BI749" s="4">
        <v>42.875999999999998</v>
      </c>
      <c r="BJ749" s="4">
        <v>24.093</v>
      </c>
      <c r="BK749" s="4">
        <v>13.058</v>
      </c>
      <c r="BL749" s="4">
        <v>37.15</v>
      </c>
      <c r="BM749" s="4">
        <v>3.27E-2</v>
      </c>
      <c r="BQ749" s="4">
        <v>9086.6820000000007</v>
      </c>
      <c r="BR749" s="4">
        <v>3.8434000000000003E-2</v>
      </c>
      <c r="BS749" s="4">
        <v>-5</v>
      </c>
      <c r="BT749" s="4">
        <v>1.0834779999999999</v>
      </c>
      <c r="BU749" s="4">
        <v>0.93923000000000001</v>
      </c>
      <c r="BV749" s="4">
        <v>21.886255999999999</v>
      </c>
    </row>
    <row r="750" spans="1:74" x14ac:dyDescent="0.25">
      <c r="A750" s="4">
        <v>42801</v>
      </c>
      <c r="B750" s="3">
        <v>0.66143331018518514</v>
      </c>
      <c r="C750" s="4">
        <v>4.2590000000000003</v>
      </c>
      <c r="D750" s="4">
        <v>8.2000000000000007E-3</v>
      </c>
      <c r="E750" s="4">
        <v>81.818181999999993</v>
      </c>
      <c r="F750" s="4">
        <v>326.39999999999998</v>
      </c>
      <c r="G750" s="4">
        <v>172.8</v>
      </c>
      <c r="H750" s="4">
        <v>-3.2</v>
      </c>
      <c r="J750" s="4">
        <v>15.6</v>
      </c>
      <c r="K750" s="4">
        <v>0.96809999999999996</v>
      </c>
      <c r="L750" s="4">
        <v>4.1234999999999999</v>
      </c>
      <c r="M750" s="4">
        <v>7.9000000000000008E-3</v>
      </c>
      <c r="N750" s="4">
        <v>315.99639999999999</v>
      </c>
      <c r="O750" s="4">
        <v>167.2843</v>
      </c>
      <c r="P750" s="4">
        <v>483.3</v>
      </c>
      <c r="Q750" s="4">
        <v>273.72000000000003</v>
      </c>
      <c r="R750" s="4">
        <v>144.90369999999999</v>
      </c>
      <c r="S750" s="4">
        <v>418.6</v>
      </c>
      <c r="T750" s="4">
        <v>0</v>
      </c>
      <c r="W750" s="4">
        <v>0</v>
      </c>
      <c r="X750" s="4">
        <v>15.1022</v>
      </c>
      <c r="Y750" s="4">
        <v>11.8</v>
      </c>
      <c r="Z750" s="4">
        <v>805</v>
      </c>
      <c r="AA750" s="4">
        <v>819</v>
      </c>
      <c r="AB750" s="4">
        <v>840</v>
      </c>
      <c r="AC750" s="4">
        <v>34</v>
      </c>
      <c r="AD750" s="4">
        <v>17.8</v>
      </c>
      <c r="AE750" s="4">
        <v>0.41</v>
      </c>
      <c r="AF750" s="4">
        <v>958</v>
      </c>
      <c r="AG750" s="4">
        <v>9</v>
      </c>
      <c r="AH750" s="4">
        <v>28</v>
      </c>
      <c r="AI750" s="4">
        <v>30</v>
      </c>
      <c r="AJ750" s="4">
        <v>190</v>
      </c>
      <c r="AK750" s="4">
        <v>190.8</v>
      </c>
      <c r="AL750" s="4">
        <v>3.7</v>
      </c>
      <c r="AM750" s="4">
        <v>196</v>
      </c>
      <c r="AN750" s="4" t="s">
        <v>155</v>
      </c>
      <c r="AO750" s="4">
        <v>1</v>
      </c>
      <c r="AP750" s="4">
        <v>0.86978009259259259</v>
      </c>
      <c r="AQ750" s="4">
        <v>47.158501000000001</v>
      </c>
      <c r="AR750" s="4">
        <v>-88.484516999999997</v>
      </c>
      <c r="AS750" s="4">
        <v>308.39999999999998</v>
      </c>
      <c r="AT750" s="4">
        <v>17.399999999999999</v>
      </c>
      <c r="AU750" s="4">
        <v>12</v>
      </c>
      <c r="AV750" s="4">
        <v>7</v>
      </c>
      <c r="AW750" s="4" t="s">
        <v>420</v>
      </c>
      <c r="AX750" s="4">
        <v>1.2</v>
      </c>
      <c r="AY750" s="4">
        <v>1.8708</v>
      </c>
      <c r="AZ750" s="4">
        <v>2.7353999999999998</v>
      </c>
      <c r="BA750" s="4">
        <v>13.836</v>
      </c>
      <c r="BB750" s="4">
        <v>48.34</v>
      </c>
      <c r="BC750" s="4">
        <v>3.49</v>
      </c>
      <c r="BD750" s="4">
        <v>3.2959999999999998</v>
      </c>
      <c r="BE750" s="4">
        <v>3101.2570000000001</v>
      </c>
      <c r="BF750" s="4">
        <v>3.7919999999999998</v>
      </c>
      <c r="BG750" s="4">
        <v>24.888000000000002</v>
      </c>
      <c r="BH750" s="4">
        <v>13.175000000000001</v>
      </c>
      <c r="BI750" s="4">
        <v>38.064</v>
      </c>
      <c r="BJ750" s="4">
        <v>21.558</v>
      </c>
      <c r="BK750" s="4">
        <v>11.413</v>
      </c>
      <c r="BL750" s="4">
        <v>32.970999999999997</v>
      </c>
      <c r="BM750" s="4">
        <v>0</v>
      </c>
      <c r="BQ750" s="4">
        <v>8258.7019999999993</v>
      </c>
      <c r="BR750" s="4">
        <v>4.2326999999999997E-2</v>
      </c>
      <c r="BS750" s="4">
        <v>-5</v>
      </c>
      <c r="BT750" s="4">
        <v>1.082239</v>
      </c>
      <c r="BU750" s="4">
        <v>1.0343659999999999</v>
      </c>
      <c r="BV750" s="4">
        <v>21.861228000000001</v>
      </c>
    </row>
    <row r="751" spans="1:74" x14ac:dyDescent="0.25">
      <c r="A751" s="4">
        <v>42801</v>
      </c>
      <c r="B751" s="3">
        <v>0.66144488425925929</v>
      </c>
      <c r="C751" s="4">
        <v>4.9939999999999998</v>
      </c>
      <c r="D751" s="4">
        <v>1.18E-2</v>
      </c>
      <c r="E751" s="4">
        <v>118.252427</v>
      </c>
      <c r="F751" s="4">
        <v>336.6</v>
      </c>
      <c r="G751" s="4">
        <v>165.7</v>
      </c>
      <c r="H751" s="4">
        <v>1</v>
      </c>
      <c r="J751" s="4">
        <v>15.23</v>
      </c>
      <c r="K751" s="4">
        <v>0.96199999999999997</v>
      </c>
      <c r="L751" s="4">
        <v>4.8041999999999998</v>
      </c>
      <c r="M751" s="4">
        <v>1.14E-2</v>
      </c>
      <c r="N751" s="4">
        <v>323.75020000000001</v>
      </c>
      <c r="O751" s="4">
        <v>159.35480000000001</v>
      </c>
      <c r="P751" s="4">
        <v>483.1</v>
      </c>
      <c r="Q751" s="4">
        <v>280.43650000000002</v>
      </c>
      <c r="R751" s="4">
        <v>138.0351</v>
      </c>
      <c r="S751" s="4">
        <v>418.5</v>
      </c>
      <c r="T751" s="4">
        <v>1</v>
      </c>
      <c r="W751" s="4">
        <v>0</v>
      </c>
      <c r="X751" s="4">
        <v>14.6508</v>
      </c>
      <c r="Y751" s="4">
        <v>12</v>
      </c>
      <c r="Z751" s="4">
        <v>802</v>
      </c>
      <c r="AA751" s="4">
        <v>816</v>
      </c>
      <c r="AB751" s="4">
        <v>838</v>
      </c>
      <c r="AC751" s="4">
        <v>34</v>
      </c>
      <c r="AD751" s="4">
        <v>17.8</v>
      </c>
      <c r="AE751" s="4">
        <v>0.41</v>
      </c>
      <c r="AF751" s="4">
        <v>958</v>
      </c>
      <c r="AG751" s="4">
        <v>9</v>
      </c>
      <c r="AH751" s="4">
        <v>28</v>
      </c>
      <c r="AI751" s="4">
        <v>30</v>
      </c>
      <c r="AJ751" s="4">
        <v>190</v>
      </c>
      <c r="AK751" s="4">
        <v>190.2</v>
      </c>
      <c r="AL751" s="4">
        <v>3.8</v>
      </c>
      <c r="AM751" s="4">
        <v>196</v>
      </c>
      <c r="AN751" s="4" t="s">
        <v>155</v>
      </c>
      <c r="AO751" s="4">
        <v>1</v>
      </c>
      <c r="AP751" s="4">
        <v>0.86979166666666663</v>
      </c>
      <c r="AQ751" s="4">
        <v>47.158527999999997</v>
      </c>
      <c r="AR751" s="4">
        <v>-88.484430000000003</v>
      </c>
      <c r="AS751" s="4">
        <v>307.89999999999998</v>
      </c>
      <c r="AT751" s="4">
        <v>16.7</v>
      </c>
      <c r="AU751" s="4">
        <v>12</v>
      </c>
      <c r="AV751" s="4">
        <v>7</v>
      </c>
      <c r="AW751" s="4" t="s">
        <v>420</v>
      </c>
      <c r="AX751" s="4">
        <v>1.2354000000000001</v>
      </c>
      <c r="AY751" s="4">
        <v>2.0354000000000001</v>
      </c>
      <c r="AZ751" s="4">
        <v>2.8353999999999999</v>
      </c>
      <c r="BA751" s="4">
        <v>13.836</v>
      </c>
      <c r="BB751" s="4">
        <v>41.34</v>
      </c>
      <c r="BC751" s="4">
        <v>2.99</v>
      </c>
      <c r="BD751" s="4">
        <v>3.9540000000000002</v>
      </c>
      <c r="BE751" s="4">
        <v>3095.527</v>
      </c>
      <c r="BF751" s="4">
        <v>4.665</v>
      </c>
      <c r="BG751" s="4">
        <v>21.844999999999999</v>
      </c>
      <c r="BH751" s="4">
        <v>10.753</v>
      </c>
      <c r="BI751" s="4">
        <v>32.597999999999999</v>
      </c>
      <c r="BJ751" s="4">
        <v>18.922999999999998</v>
      </c>
      <c r="BK751" s="4">
        <v>9.3140000000000001</v>
      </c>
      <c r="BL751" s="4">
        <v>28.236999999999998</v>
      </c>
      <c r="BM751" s="4">
        <v>2.0899999999999998E-2</v>
      </c>
      <c r="BQ751" s="4">
        <v>6863.9269999999997</v>
      </c>
      <c r="BR751" s="4">
        <v>4.3999999999999997E-2</v>
      </c>
      <c r="BS751" s="4">
        <v>-5</v>
      </c>
      <c r="BT751" s="4">
        <v>1.089602</v>
      </c>
      <c r="BU751" s="4">
        <v>1.07525</v>
      </c>
      <c r="BV751" s="4">
        <v>22.009968000000001</v>
      </c>
    </row>
    <row r="752" spans="1:74" x14ac:dyDescent="0.25">
      <c r="A752" s="4">
        <v>42801</v>
      </c>
      <c r="B752" s="3">
        <v>0.66145645833333333</v>
      </c>
      <c r="C752" s="4">
        <v>6.2110000000000003</v>
      </c>
      <c r="D752" s="4">
        <v>1.2999999999999999E-2</v>
      </c>
      <c r="E752" s="4">
        <v>130.44155799999999</v>
      </c>
      <c r="F752" s="4">
        <v>355.3</v>
      </c>
      <c r="G752" s="4">
        <v>167.8</v>
      </c>
      <c r="H752" s="4">
        <v>-3</v>
      </c>
      <c r="J752" s="4">
        <v>14.51</v>
      </c>
      <c r="K752" s="4">
        <v>0.95209999999999995</v>
      </c>
      <c r="L752" s="4">
        <v>5.9135</v>
      </c>
      <c r="M752" s="4">
        <v>1.24E-2</v>
      </c>
      <c r="N752" s="4">
        <v>338.32220000000001</v>
      </c>
      <c r="O752" s="4">
        <v>159.8143</v>
      </c>
      <c r="P752" s="4">
        <v>498.1</v>
      </c>
      <c r="Q752" s="4">
        <v>292.78519999999997</v>
      </c>
      <c r="R752" s="4">
        <v>138.3039</v>
      </c>
      <c r="S752" s="4">
        <v>431.1</v>
      </c>
      <c r="T752" s="4">
        <v>0</v>
      </c>
      <c r="W752" s="4">
        <v>0</v>
      </c>
      <c r="X752" s="4">
        <v>13.815899999999999</v>
      </c>
      <c r="Y752" s="4">
        <v>11.9</v>
      </c>
      <c r="Z752" s="4">
        <v>802</v>
      </c>
      <c r="AA752" s="4">
        <v>815</v>
      </c>
      <c r="AB752" s="4">
        <v>838</v>
      </c>
      <c r="AC752" s="4">
        <v>33.200000000000003</v>
      </c>
      <c r="AD752" s="4">
        <v>17.399999999999999</v>
      </c>
      <c r="AE752" s="4">
        <v>0.4</v>
      </c>
      <c r="AF752" s="4">
        <v>958</v>
      </c>
      <c r="AG752" s="4">
        <v>9</v>
      </c>
      <c r="AH752" s="4">
        <v>28</v>
      </c>
      <c r="AI752" s="4">
        <v>30</v>
      </c>
      <c r="AJ752" s="4">
        <v>190</v>
      </c>
      <c r="AK752" s="4">
        <v>190</v>
      </c>
      <c r="AL752" s="4">
        <v>3.9</v>
      </c>
      <c r="AM752" s="4">
        <v>195.7</v>
      </c>
      <c r="AN752" s="4" t="s">
        <v>155</v>
      </c>
      <c r="AO752" s="4">
        <v>1</v>
      </c>
      <c r="AP752" s="4">
        <v>0.86980324074074078</v>
      </c>
      <c r="AQ752" s="4">
        <v>47.158555</v>
      </c>
      <c r="AR752" s="4">
        <v>-88.484350000000006</v>
      </c>
      <c r="AS752" s="4">
        <v>307.5</v>
      </c>
      <c r="AT752" s="4">
        <v>15.4</v>
      </c>
      <c r="AU752" s="4">
        <v>12</v>
      </c>
      <c r="AV752" s="4">
        <v>7</v>
      </c>
      <c r="AW752" s="4" t="s">
        <v>420</v>
      </c>
      <c r="AX752" s="4">
        <v>1.5478000000000001</v>
      </c>
      <c r="AY752" s="4">
        <v>1.7105999999999999</v>
      </c>
      <c r="AZ752" s="4">
        <v>3.077</v>
      </c>
      <c r="BA752" s="4">
        <v>13.836</v>
      </c>
      <c r="BB752" s="4">
        <v>33.42</v>
      </c>
      <c r="BC752" s="4">
        <v>2.42</v>
      </c>
      <c r="BD752" s="4">
        <v>5.0270000000000001</v>
      </c>
      <c r="BE752" s="4">
        <v>3091.5880000000002</v>
      </c>
      <c r="BF752" s="4">
        <v>4.133</v>
      </c>
      <c r="BG752" s="4">
        <v>18.523</v>
      </c>
      <c r="BH752" s="4">
        <v>8.75</v>
      </c>
      <c r="BI752" s="4">
        <v>27.273</v>
      </c>
      <c r="BJ752" s="4">
        <v>16.03</v>
      </c>
      <c r="BK752" s="4">
        <v>7.5720000000000001</v>
      </c>
      <c r="BL752" s="4">
        <v>23.602</v>
      </c>
      <c r="BM752" s="4">
        <v>0</v>
      </c>
      <c r="BQ752" s="4">
        <v>5251.91</v>
      </c>
      <c r="BR752" s="4">
        <v>7.2148000000000004E-2</v>
      </c>
      <c r="BS752" s="4">
        <v>-5</v>
      </c>
      <c r="BT752" s="4">
        <v>1.085153</v>
      </c>
      <c r="BU752" s="4">
        <v>1.7631209999999999</v>
      </c>
      <c r="BV752" s="4">
        <v>21.920093999999999</v>
      </c>
    </row>
    <row r="753" spans="1:74" x14ac:dyDescent="0.25">
      <c r="A753" s="4">
        <v>42801</v>
      </c>
      <c r="B753" s="3">
        <v>0.66146803240740748</v>
      </c>
      <c r="C753" s="4">
        <v>7.5759999999999996</v>
      </c>
      <c r="D753" s="4">
        <v>1.17E-2</v>
      </c>
      <c r="E753" s="4">
        <v>116.716294</v>
      </c>
      <c r="F753" s="4">
        <v>367.9</v>
      </c>
      <c r="G753" s="4">
        <v>170.9</v>
      </c>
      <c r="H753" s="4">
        <v>0.6</v>
      </c>
      <c r="J753" s="4">
        <v>13.16</v>
      </c>
      <c r="K753" s="4">
        <v>0.94120000000000004</v>
      </c>
      <c r="L753" s="4">
        <v>7.1304999999999996</v>
      </c>
      <c r="M753" s="4">
        <v>1.0999999999999999E-2</v>
      </c>
      <c r="N753" s="4">
        <v>346.28829999999999</v>
      </c>
      <c r="O753" s="4">
        <v>160.8424</v>
      </c>
      <c r="P753" s="4">
        <v>507.1</v>
      </c>
      <c r="Q753" s="4">
        <v>299.59109999999998</v>
      </c>
      <c r="R753" s="4">
        <v>139.15270000000001</v>
      </c>
      <c r="S753" s="4">
        <v>438.7</v>
      </c>
      <c r="T753" s="4">
        <v>0.55530000000000002</v>
      </c>
      <c r="W753" s="4">
        <v>0</v>
      </c>
      <c r="X753" s="4">
        <v>12.389799999999999</v>
      </c>
      <c r="Y753" s="4">
        <v>11.8</v>
      </c>
      <c r="Z753" s="4">
        <v>804</v>
      </c>
      <c r="AA753" s="4">
        <v>817</v>
      </c>
      <c r="AB753" s="4">
        <v>839</v>
      </c>
      <c r="AC753" s="4">
        <v>33</v>
      </c>
      <c r="AD753" s="4">
        <v>17.27</v>
      </c>
      <c r="AE753" s="4">
        <v>0.4</v>
      </c>
      <c r="AF753" s="4">
        <v>958</v>
      </c>
      <c r="AG753" s="4">
        <v>9</v>
      </c>
      <c r="AH753" s="4">
        <v>28</v>
      </c>
      <c r="AI753" s="4">
        <v>30</v>
      </c>
      <c r="AJ753" s="4">
        <v>190</v>
      </c>
      <c r="AK753" s="4">
        <v>190</v>
      </c>
      <c r="AL753" s="4">
        <v>3.8</v>
      </c>
      <c r="AM753" s="4">
        <v>195.3</v>
      </c>
      <c r="AN753" s="4" t="s">
        <v>155</v>
      </c>
      <c r="AO753" s="4">
        <v>1</v>
      </c>
      <c r="AP753" s="4">
        <v>0.86981481481481471</v>
      </c>
      <c r="AQ753" s="4">
        <v>47.1586</v>
      </c>
      <c r="AR753" s="4">
        <v>-88.484285</v>
      </c>
      <c r="AS753" s="4">
        <v>307.3</v>
      </c>
      <c r="AT753" s="4">
        <v>15.4</v>
      </c>
      <c r="AU753" s="4">
        <v>12</v>
      </c>
      <c r="AV753" s="4">
        <v>7</v>
      </c>
      <c r="AW753" s="4" t="s">
        <v>420</v>
      </c>
      <c r="AX753" s="4">
        <v>1.823</v>
      </c>
      <c r="AY753" s="4">
        <v>1.0708</v>
      </c>
      <c r="AZ753" s="4">
        <v>3.4354</v>
      </c>
      <c r="BA753" s="4">
        <v>13.836</v>
      </c>
      <c r="BB753" s="4">
        <v>27.57</v>
      </c>
      <c r="BC753" s="4">
        <v>1.99</v>
      </c>
      <c r="BD753" s="4">
        <v>6.2450000000000001</v>
      </c>
      <c r="BE753" s="4">
        <v>3089.732</v>
      </c>
      <c r="BF753" s="4">
        <v>3.03</v>
      </c>
      <c r="BG753" s="4">
        <v>15.714</v>
      </c>
      <c r="BH753" s="4">
        <v>7.2990000000000004</v>
      </c>
      <c r="BI753" s="4">
        <v>23.012</v>
      </c>
      <c r="BJ753" s="4">
        <v>13.595000000000001</v>
      </c>
      <c r="BK753" s="4">
        <v>6.3140000000000001</v>
      </c>
      <c r="BL753" s="4">
        <v>19.908999999999999</v>
      </c>
      <c r="BM753" s="4">
        <v>7.7999999999999996E-3</v>
      </c>
      <c r="BQ753" s="4">
        <v>3903.5569999999998</v>
      </c>
      <c r="BR753" s="4">
        <v>0.106113</v>
      </c>
      <c r="BS753" s="4">
        <v>-5</v>
      </c>
      <c r="BT753" s="4">
        <v>1.083</v>
      </c>
      <c r="BU753" s="4">
        <v>2.593137</v>
      </c>
      <c r="BV753" s="4">
        <v>21.8766</v>
      </c>
    </row>
    <row r="754" spans="1:74" x14ac:dyDescent="0.25">
      <c r="A754" s="4">
        <v>42801</v>
      </c>
      <c r="B754" s="3">
        <v>0.66147960648148152</v>
      </c>
      <c r="C754" s="4">
        <v>8.4329999999999998</v>
      </c>
      <c r="D754" s="4">
        <v>1.0200000000000001E-2</v>
      </c>
      <c r="E754" s="4">
        <v>102.40710799999999</v>
      </c>
      <c r="F754" s="4">
        <v>377.5</v>
      </c>
      <c r="G754" s="4">
        <v>171.1</v>
      </c>
      <c r="H754" s="4">
        <v>0.4</v>
      </c>
      <c r="J754" s="4">
        <v>11.62</v>
      </c>
      <c r="K754" s="4">
        <v>0.93440000000000001</v>
      </c>
      <c r="L754" s="4">
        <v>7.8800999999999997</v>
      </c>
      <c r="M754" s="4">
        <v>9.5999999999999992E-3</v>
      </c>
      <c r="N754" s="4">
        <v>352.69639999999998</v>
      </c>
      <c r="O754" s="4">
        <v>159.86080000000001</v>
      </c>
      <c r="P754" s="4">
        <v>512.6</v>
      </c>
      <c r="Q754" s="4">
        <v>305.13499999999999</v>
      </c>
      <c r="R754" s="4">
        <v>138.30350000000001</v>
      </c>
      <c r="S754" s="4">
        <v>443.4</v>
      </c>
      <c r="T754" s="4">
        <v>0.4476</v>
      </c>
      <c r="W754" s="4">
        <v>0</v>
      </c>
      <c r="X754" s="4">
        <v>10.8612</v>
      </c>
      <c r="Y754" s="4">
        <v>11.8</v>
      </c>
      <c r="Z754" s="4">
        <v>805</v>
      </c>
      <c r="AA754" s="4">
        <v>819</v>
      </c>
      <c r="AB754" s="4">
        <v>840</v>
      </c>
      <c r="AC754" s="4">
        <v>33</v>
      </c>
      <c r="AD754" s="4">
        <v>17.27</v>
      </c>
      <c r="AE754" s="4">
        <v>0.4</v>
      </c>
      <c r="AF754" s="4">
        <v>958</v>
      </c>
      <c r="AG754" s="4">
        <v>9</v>
      </c>
      <c r="AH754" s="4">
        <v>28</v>
      </c>
      <c r="AI754" s="4">
        <v>30</v>
      </c>
      <c r="AJ754" s="4">
        <v>190</v>
      </c>
      <c r="AK754" s="4">
        <v>190.8</v>
      </c>
      <c r="AL754" s="4">
        <v>3.6</v>
      </c>
      <c r="AM754" s="4">
        <v>195</v>
      </c>
      <c r="AN754" s="4" t="s">
        <v>155</v>
      </c>
      <c r="AO754" s="4">
        <v>1</v>
      </c>
      <c r="AP754" s="4">
        <v>0.86982638888888886</v>
      </c>
      <c r="AQ754" s="4">
        <v>47.158651999999996</v>
      </c>
      <c r="AR754" s="4">
        <v>-88.484228000000002</v>
      </c>
      <c r="AS754" s="4">
        <v>307.2</v>
      </c>
      <c r="AT754" s="4">
        <v>15.8</v>
      </c>
      <c r="AU754" s="4">
        <v>12</v>
      </c>
      <c r="AV754" s="4">
        <v>7</v>
      </c>
      <c r="AW754" s="4" t="s">
        <v>420</v>
      </c>
      <c r="AX754" s="4">
        <v>1.5354000000000001</v>
      </c>
      <c r="AY754" s="4">
        <v>1.3415999999999999</v>
      </c>
      <c r="AZ754" s="4">
        <v>3.5708000000000002</v>
      </c>
      <c r="BA754" s="4">
        <v>13.836</v>
      </c>
      <c r="BB754" s="4">
        <v>24.87</v>
      </c>
      <c r="BC754" s="4">
        <v>1.8</v>
      </c>
      <c r="BD754" s="4">
        <v>7.0229999999999997</v>
      </c>
      <c r="BE754" s="4">
        <v>3089.1030000000001</v>
      </c>
      <c r="BF754" s="4">
        <v>2.387</v>
      </c>
      <c r="BG754" s="4">
        <v>14.478999999999999</v>
      </c>
      <c r="BH754" s="4">
        <v>6.5629999999999997</v>
      </c>
      <c r="BI754" s="4">
        <v>21.042000000000002</v>
      </c>
      <c r="BJ754" s="4">
        <v>12.526999999999999</v>
      </c>
      <c r="BK754" s="4">
        <v>5.6779999999999999</v>
      </c>
      <c r="BL754" s="4">
        <v>18.204000000000001</v>
      </c>
      <c r="BM754" s="4">
        <v>5.7000000000000002E-3</v>
      </c>
      <c r="BQ754" s="4">
        <v>3095.8470000000002</v>
      </c>
      <c r="BR754" s="4">
        <v>0.120088</v>
      </c>
      <c r="BS754" s="4">
        <v>-5</v>
      </c>
      <c r="BT754" s="4">
        <v>1.082239</v>
      </c>
      <c r="BU754" s="4">
        <v>2.9346510000000001</v>
      </c>
      <c r="BV754" s="4">
        <v>21.861228000000001</v>
      </c>
    </row>
    <row r="755" spans="1:74" x14ac:dyDescent="0.25">
      <c r="A755" s="4">
        <v>42801</v>
      </c>
      <c r="B755" s="3">
        <v>0.66149118055555556</v>
      </c>
      <c r="C755" s="4">
        <v>9.0579999999999998</v>
      </c>
      <c r="D755" s="4">
        <v>6.1999999999999998E-3</v>
      </c>
      <c r="E755" s="4">
        <v>62.019385999999997</v>
      </c>
      <c r="F755" s="4">
        <v>391.8</v>
      </c>
      <c r="G755" s="4">
        <v>176.8</v>
      </c>
      <c r="H755" s="4">
        <v>-0.8</v>
      </c>
      <c r="J755" s="4">
        <v>10.07</v>
      </c>
      <c r="K755" s="4">
        <v>0.92959999999999998</v>
      </c>
      <c r="L755" s="4">
        <v>8.4207999999999998</v>
      </c>
      <c r="M755" s="4">
        <v>5.7999999999999996E-3</v>
      </c>
      <c r="N755" s="4">
        <v>364.26819999999998</v>
      </c>
      <c r="O755" s="4">
        <v>164.36109999999999</v>
      </c>
      <c r="P755" s="4">
        <v>528.6</v>
      </c>
      <c r="Q755" s="4">
        <v>314.85230000000001</v>
      </c>
      <c r="R755" s="4">
        <v>142.0643</v>
      </c>
      <c r="S755" s="4">
        <v>456.9</v>
      </c>
      <c r="T755" s="4">
        <v>0</v>
      </c>
      <c r="W755" s="4">
        <v>0</v>
      </c>
      <c r="X755" s="4">
        <v>9.3648000000000007</v>
      </c>
      <c r="Y755" s="4">
        <v>11.8</v>
      </c>
      <c r="Z755" s="4">
        <v>806</v>
      </c>
      <c r="AA755" s="4">
        <v>820</v>
      </c>
      <c r="AB755" s="4">
        <v>840</v>
      </c>
      <c r="AC755" s="4">
        <v>32.200000000000003</v>
      </c>
      <c r="AD755" s="4">
        <v>16.87</v>
      </c>
      <c r="AE755" s="4">
        <v>0.39</v>
      </c>
      <c r="AF755" s="4">
        <v>958</v>
      </c>
      <c r="AG755" s="4">
        <v>9</v>
      </c>
      <c r="AH755" s="4">
        <v>27.239000000000001</v>
      </c>
      <c r="AI755" s="4">
        <v>30</v>
      </c>
      <c r="AJ755" s="4">
        <v>190</v>
      </c>
      <c r="AK755" s="4">
        <v>190.2</v>
      </c>
      <c r="AL755" s="4">
        <v>3.6</v>
      </c>
      <c r="AM755" s="4">
        <v>195.4</v>
      </c>
      <c r="AN755" s="4" t="s">
        <v>155</v>
      </c>
      <c r="AO755" s="4">
        <v>1</v>
      </c>
      <c r="AP755" s="4">
        <v>0.86983796296296301</v>
      </c>
      <c r="AQ755" s="4">
        <v>47.158710999999997</v>
      </c>
      <c r="AR755" s="4">
        <v>-88.484181000000007</v>
      </c>
      <c r="AS755" s="4">
        <v>307.10000000000002</v>
      </c>
      <c r="AT755" s="4">
        <v>16.399999999999999</v>
      </c>
      <c r="AU755" s="4">
        <v>12</v>
      </c>
      <c r="AV755" s="4">
        <v>7</v>
      </c>
      <c r="AW755" s="4" t="s">
        <v>420</v>
      </c>
      <c r="AX755" s="4">
        <v>1.6</v>
      </c>
      <c r="AY755" s="4">
        <v>1.6707289999999999</v>
      </c>
      <c r="AZ755" s="4">
        <v>3.7</v>
      </c>
      <c r="BA755" s="4">
        <v>13.836</v>
      </c>
      <c r="BB755" s="4">
        <v>23.22</v>
      </c>
      <c r="BC755" s="4">
        <v>1.68</v>
      </c>
      <c r="BD755" s="4">
        <v>7.5679999999999996</v>
      </c>
      <c r="BE755" s="4">
        <v>3089.7579999999998</v>
      </c>
      <c r="BF755" s="4">
        <v>1.3460000000000001</v>
      </c>
      <c r="BG755" s="4">
        <v>13.997</v>
      </c>
      <c r="BH755" s="4">
        <v>6.3150000000000004</v>
      </c>
      <c r="BI755" s="4">
        <v>20.312000000000001</v>
      </c>
      <c r="BJ755" s="4">
        <v>12.098000000000001</v>
      </c>
      <c r="BK755" s="4">
        <v>5.4589999999999996</v>
      </c>
      <c r="BL755" s="4">
        <v>17.556999999999999</v>
      </c>
      <c r="BM755" s="4">
        <v>0</v>
      </c>
      <c r="BQ755" s="4">
        <v>2498.4349999999999</v>
      </c>
      <c r="BR755" s="4">
        <v>0.15396199999999999</v>
      </c>
      <c r="BS755" s="4">
        <v>-5</v>
      </c>
      <c r="BT755" s="4">
        <v>1.0820000000000001</v>
      </c>
      <c r="BU755" s="4">
        <v>3.7624460000000002</v>
      </c>
      <c r="BV755" s="4">
        <v>21.856400000000001</v>
      </c>
    </row>
    <row r="756" spans="1:74" x14ac:dyDescent="0.25">
      <c r="A756" s="4">
        <v>42801</v>
      </c>
      <c r="B756" s="3">
        <v>0.6615027546296296</v>
      </c>
      <c r="C756" s="4">
        <v>8.9589999999999996</v>
      </c>
      <c r="D756" s="4">
        <v>2.7000000000000001E-3</v>
      </c>
      <c r="E756" s="4">
        <v>27.297761999999999</v>
      </c>
      <c r="F756" s="4">
        <v>395.7</v>
      </c>
      <c r="G756" s="4">
        <v>183.8</v>
      </c>
      <c r="H756" s="4">
        <v>2.7</v>
      </c>
      <c r="J756" s="4">
        <v>8.7899999999999991</v>
      </c>
      <c r="K756" s="4">
        <v>0.93049999999999999</v>
      </c>
      <c r="L756" s="4">
        <v>8.3361999999999998</v>
      </c>
      <c r="M756" s="4">
        <v>2.5000000000000001E-3</v>
      </c>
      <c r="N756" s="4">
        <v>368.1619</v>
      </c>
      <c r="O756" s="4">
        <v>171.01660000000001</v>
      </c>
      <c r="P756" s="4">
        <v>539.20000000000005</v>
      </c>
      <c r="Q756" s="4">
        <v>318.12459999999999</v>
      </c>
      <c r="R756" s="4">
        <v>147.77350000000001</v>
      </c>
      <c r="S756" s="4">
        <v>465.9</v>
      </c>
      <c r="T756" s="4">
        <v>2.7336999999999998</v>
      </c>
      <c r="W756" s="4">
        <v>0</v>
      </c>
      <c r="X756" s="4">
        <v>8.1781000000000006</v>
      </c>
      <c r="Y756" s="4">
        <v>11.8</v>
      </c>
      <c r="Z756" s="4">
        <v>806</v>
      </c>
      <c r="AA756" s="4">
        <v>820</v>
      </c>
      <c r="AB756" s="4">
        <v>841</v>
      </c>
      <c r="AC756" s="4">
        <v>32</v>
      </c>
      <c r="AD756" s="4">
        <v>16.75</v>
      </c>
      <c r="AE756" s="4">
        <v>0.38</v>
      </c>
      <c r="AF756" s="4">
        <v>958</v>
      </c>
      <c r="AG756" s="4">
        <v>9</v>
      </c>
      <c r="AH756" s="4">
        <v>27</v>
      </c>
      <c r="AI756" s="4">
        <v>30</v>
      </c>
      <c r="AJ756" s="4">
        <v>190</v>
      </c>
      <c r="AK756" s="4">
        <v>190</v>
      </c>
      <c r="AL756" s="4">
        <v>3.7</v>
      </c>
      <c r="AM756" s="4">
        <v>195.8</v>
      </c>
      <c r="AN756" s="4" t="s">
        <v>155</v>
      </c>
      <c r="AO756" s="4">
        <v>1</v>
      </c>
      <c r="AP756" s="4">
        <v>0.86984953703703705</v>
      </c>
      <c r="AQ756" s="4">
        <v>47.158782000000002</v>
      </c>
      <c r="AR756" s="4">
        <v>-88.484143000000003</v>
      </c>
      <c r="AS756" s="4">
        <v>307.10000000000002</v>
      </c>
      <c r="AT756" s="4">
        <v>18.3</v>
      </c>
      <c r="AU756" s="4">
        <v>12</v>
      </c>
      <c r="AV756" s="4">
        <v>7</v>
      </c>
      <c r="AW756" s="4" t="s">
        <v>420</v>
      </c>
      <c r="AX756" s="4">
        <v>1.564665</v>
      </c>
      <c r="AY756" s="4">
        <v>1.8353349999999999</v>
      </c>
      <c r="AZ756" s="4">
        <v>3.6293289999999998</v>
      </c>
      <c r="BA756" s="4">
        <v>13.836</v>
      </c>
      <c r="BB756" s="4">
        <v>23.48</v>
      </c>
      <c r="BC756" s="4">
        <v>1.7</v>
      </c>
      <c r="BD756" s="4">
        <v>7.468</v>
      </c>
      <c r="BE756" s="4">
        <v>3090.9850000000001</v>
      </c>
      <c r="BF756" s="4">
        <v>0.59899999999999998</v>
      </c>
      <c r="BG756" s="4">
        <v>14.295999999999999</v>
      </c>
      <c r="BH756" s="4">
        <v>6.641</v>
      </c>
      <c r="BI756" s="4">
        <v>20.936</v>
      </c>
      <c r="BJ756" s="4">
        <v>12.353</v>
      </c>
      <c r="BK756" s="4">
        <v>5.7380000000000004</v>
      </c>
      <c r="BL756" s="4">
        <v>18.091000000000001</v>
      </c>
      <c r="BM756" s="4">
        <v>3.2899999999999999E-2</v>
      </c>
      <c r="BQ756" s="4">
        <v>2204.8629999999998</v>
      </c>
      <c r="BR756" s="4">
        <v>0.170849</v>
      </c>
      <c r="BS756" s="4">
        <v>-5</v>
      </c>
      <c r="BT756" s="4">
        <v>1.0850439999999999</v>
      </c>
      <c r="BU756" s="4">
        <v>4.1751230000000001</v>
      </c>
      <c r="BV756" s="4">
        <v>21.917888999999999</v>
      </c>
    </row>
    <row r="757" spans="1:74" x14ac:dyDescent="0.25">
      <c r="A757" s="4">
        <v>42801</v>
      </c>
      <c r="B757" s="3">
        <v>0.66151432870370364</v>
      </c>
      <c r="C757" s="4">
        <v>8.7560000000000002</v>
      </c>
      <c r="D757" s="4">
        <v>5.1999999999999998E-3</v>
      </c>
      <c r="E757" s="4">
        <v>51.825524999999999</v>
      </c>
      <c r="F757" s="4">
        <v>395.7</v>
      </c>
      <c r="G757" s="4">
        <v>184.6</v>
      </c>
      <c r="H757" s="4">
        <v>0</v>
      </c>
      <c r="J757" s="4">
        <v>8.11</v>
      </c>
      <c r="K757" s="4">
        <v>0.93210000000000004</v>
      </c>
      <c r="L757" s="4">
        <v>8.1608999999999998</v>
      </c>
      <c r="M757" s="4">
        <v>4.7999999999999996E-3</v>
      </c>
      <c r="N757" s="4">
        <v>368.8229</v>
      </c>
      <c r="O757" s="4">
        <v>172.08750000000001</v>
      </c>
      <c r="P757" s="4">
        <v>540.9</v>
      </c>
      <c r="Q757" s="4">
        <v>318.69580000000002</v>
      </c>
      <c r="R757" s="4">
        <v>148.69890000000001</v>
      </c>
      <c r="S757" s="4">
        <v>467.4</v>
      </c>
      <c r="T757" s="4">
        <v>4.48E-2</v>
      </c>
      <c r="W757" s="4">
        <v>0</v>
      </c>
      <c r="X757" s="4">
        <v>7.5603999999999996</v>
      </c>
      <c r="Y757" s="4">
        <v>11.8</v>
      </c>
      <c r="Z757" s="4">
        <v>806</v>
      </c>
      <c r="AA757" s="4">
        <v>821</v>
      </c>
      <c r="AB757" s="4">
        <v>841</v>
      </c>
      <c r="AC757" s="4">
        <v>32</v>
      </c>
      <c r="AD757" s="4">
        <v>16.75</v>
      </c>
      <c r="AE757" s="4">
        <v>0.38</v>
      </c>
      <c r="AF757" s="4">
        <v>958</v>
      </c>
      <c r="AG757" s="4">
        <v>9</v>
      </c>
      <c r="AH757" s="4">
        <v>27</v>
      </c>
      <c r="AI757" s="4">
        <v>30</v>
      </c>
      <c r="AJ757" s="4">
        <v>190</v>
      </c>
      <c r="AK757" s="4">
        <v>190</v>
      </c>
      <c r="AL757" s="4">
        <v>3.7</v>
      </c>
      <c r="AM757" s="4">
        <v>196</v>
      </c>
      <c r="AN757" s="4" t="s">
        <v>155</v>
      </c>
      <c r="AO757" s="4">
        <v>1</v>
      </c>
      <c r="AP757" s="4">
        <v>0.86986111111111108</v>
      </c>
      <c r="AQ757" s="4">
        <v>47.158867000000001</v>
      </c>
      <c r="AR757" s="4">
        <v>-88.484116999999998</v>
      </c>
      <c r="AS757" s="4">
        <v>306.89999999999998</v>
      </c>
      <c r="AT757" s="4">
        <v>20.9</v>
      </c>
      <c r="AU757" s="4">
        <v>12</v>
      </c>
      <c r="AV757" s="4">
        <v>6</v>
      </c>
      <c r="AW757" s="4" t="s">
        <v>425</v>
      </c>
      <c r="AX757" s="4">
        <v>1.5</v>
      </c>
      <c r="AY757" s="4">
        <v>1.9708000000000001</v>
      </c>
      <c r="AZ757" s="4">
        <v>3.5354000000000001</v>
      </c>
      <c r="BA757" s="4">
        <v>13.836</v>
      </c>
      <c r="BB757" s="4">
        <v>24</v>
      </c>
      <c r="BC757" s="4">
        <v>1.73</v>
      </c>
      <c r="BD757" s="4">
        <v>7.2869999999999999</v>
      </c>
      <c r="BE757" s="4">
        <v>3090.5120000000002</v>
      </c>
      <c r="BF757" s="4">
        <v>1.1639999999999999</v>
      </c>
      <c r="BG757" s="4">
        <v>14.627000000000001</v>
      </c>
      <c r="BH757" s="4">
        <v>6.8250000000000002</v>
      </c>
      <c r="BI757" s="4">
        <v>21.451000000000001</v>
      </c>
      <c r="BJ757" s="4">
        <v>12.638999999999999</v>
      </c>
      <c r="BK757" s="4">
        <v>5.8970000000000002</v>
      </c>
      <c r="BL757" s="4">
        <v>18.536000000000001</v>
      </c>
      <c r="BM757" s="4">
        <v>5.9999999999999995E-4</v>
      </c>
      <c r="BQ757" s="4">
        <v>2081.7739999999999</v>
      </c>
      <c r="BR757" s="4">
        <v>0.17984900000000001</v>
      </c>
      <c r="BS757" s="4">
        <v>-5</v>
      </c>
      <c r="BT757" s="4">
        <v>1.0844780000000001</v>
      </c>
      <c r="BU757" s="4">
        <v>4.39506</v>
      </c>
      <c r="BV757" s="4">
        <v>21.906455999999999</v>
      </c>
    </row>
    <row r="758" spans="1:74" x14ac:dyDescent="0.25">
      <c r="A758" s="4">
        <v>42801</v>
      </c>
      <c r="B758" s="3">
        <v>0.66152590277777779</v>
      </c>
      <c r="C758" s="4">
        <v>9.2279999999999998</v>
      </c>
      <c r="D758" s="4">
        <v>5.1999999999999998E-3</v>
      </c>
      <c r="E758" s="4">
        <v>51.651375999999999</v>
      </c>
      <c r="F758" s="4">
        <v>395.2</v>
      </c>
      <c r="G758" s="4">
        <v>195.9</v>
      </c>
      <c r="H758" s="4">
        <v>0.9</v>
      </c>
      <c r="J758" s="4">
        <v>8.35</v>
      </c>
      <c r="K758" s="4">
        <v>0.92849999999999999</v>
      </c>
      <c r="L758" s="4">
        <v>8.5681999999999992</v>
      </c>
      <c r="M758" s="4">
        <v>4.7999999999999996E-3</v>
      </c>
      <c r="N758" s="4">
        <v>366.91419999999999</v>
      </c>
      <c r="O758" s="4">
        <v>181.88759999999999</v>
      </c>
      <c r="P758" s="4">
        <v>548.79999999999995</v>
      </c>
      <c r="Q758" s="4">
        <v>317.04649999999998</v>
      </c>
      <c r="R758" s="4">
        <v>157.167</v>
      </c>
      <c r="S758" s="4">
        <v>474.2</v>
      </c>
      <c r="T758" s="4">
        <v>0.85799999999999998</v>
      </c>
      <c r="W758" s="4">
        <v>0</v>
      </c>
      <c r="X758" s="4">
        <v>7.7497999999999996</v>
      </c>
      <c r="Y758" s="4">
        <v>11.8</v>
      </c>
      <c r="Z758" s="4">
        <v>806</v>
      </c>
      <c r="AA758" s="4">
        <v>821</v>
      </c>
      <c r="AB758" s="4">
        <v>841</v>
      </c>
      <c r="AC758" s="4">
        <v>32</v>
      </c>
      <c r="AD758" s="4">
        <v>16.75</v>
      </c>
      <c r="AE758" s="4">
        <v>0.38</v>
      </c>
      <c r="AF758" s="4">
        <v>958</v>
      </c>
      <c r="AG758" s="4">
        <v>9</v>
      </c>
      <c r="AH758" s="4">
        <v>27</v>
      </c>
      <c r="AI758" s="4">
        <v>30</v>
      </c>
      <c r="AJ758" s="4">
        <v>190</v>
      </c>
      <c r="AK758" s="4">
        <v>190</v>
      </c>
      <c r="AL758" s="4">
        <v>3.8</v>
      </c>
      <c r="AM758" s="4">
        <v>196</v>
      </c>
      <c r="AN758" s="4" t="s">
        <v>155</v>
      </c>
      <c r="AO758" s="4">
        <v>1</v>
      </c>
      <c r="AP758" s="4">
        <v>0.86987268518518512</v>
      </c>
      <c r="AQ758" s="4">
        <v>47.158959000000003</v>
      </c>
      <c r="AR758" s="4">
        <v>-88.484099000000001</v>
      </c>
      <c r="AS758" s="4">
        <v>306.7</v>
      </c>
      <c r="AT758" s="4">
        <v>22.1</v>
      </c>
      <c r="AU758" s="4">
        <v>12</v>
      </c>
      <c r="AV758" s="4">
        <v>6</v>
      </c>
      <c r="AW758" s="4" t="s">
        <v>425</v>
      </c>
      <c r="AX758" s="4">
        <v>1.3937999999999999</v>
      </c>
      <c r="AY758" s="4">
        <v>2.1</v>
      </c>
      <c r="AZ758" s="4">
        <v>3.2105999999999999</v>
      </c>
      <c r="BA758" s="4">
        <v>13.836</v>
      </c>
      <c r="BB758" s="4">
        <v>22.82</v>
      </c>
      <c r="BC758" s="4">
        <v>1.65</v>
      </c>
      <c r="BD758" s="4">
        <v>7.7060000000000004</v>
      </c>
      <c r="BE758" s="4">
        <v>3089.8620000000001</v>
      </c>
      <c r="BF758" s="4">
        <v>1.101</v>
      </c>
      <c r="BG758" s="4">
        <v>13.856</v>
      </c>
      <c r="BH758" s="4">
        <v>6.8689999999999998</v>
      </c>
      <c r="BI758" s="4">
        <v>20.725000000000001</v>
      </c>
      <c r="BJ758" s="4">
        <v>11.973000000000001</v>
      </c>
      <c r="BK758" s="4">
        <v>5.9349999999999996</v>
      </c>
      <c r="BL758" s="4">
        <v>17.908999999999999</v>
      </c>
      <c r="BM758" s="4">
        <v>1.01E-2</v>
      </c>
      <c r="BQ758" s="4">
        <v>2032.067</v>
      </c>
      <c r="BR758" s="4">
        <v>0.16678000000000001</v>
      </c>
      <c r="BS758" s="4">
        <v>-5</v>
      </c>
      <c r="BT758" s="4">
        <v>1.0862830000000001</v>
      </c>
      <c r="BU758" s="4">
        <v>4.0756860000000001</v>
      </c>
      <c r="BV758" s="4">
        <v>21.942917000000001</v>
      </c>
    </row>
    <row r="759" spans="1:74" x14ac:dyDescent="0.25">
      <c r="A759" s="4">
        <v>42801</v>
      </c>
      <c r="B759" s="3">
        <v>0.66153747685185182</v>
      </c>
      <c r="C759" s="4">
        <v>9.2200000000000006</v>
      </c>
      <c r="D759" s="4">
        <v>3.5999999999999999E-3</v>
      </c>
      <c r="E759" s="4">
        <v>36.036113</v>
      </c>
      <c r="F759" s="4">
        <v>387</v>
      </c>
      <c r="G759" s="4">
        <v>201</v>
      </c>
      <c r="H759" s="4">
        <v>2.5</v>
      </c>
      <c r="J759" s="4">
        <v>8.1199999999999992</v>
      </c>
      <c r="K759" s="4">
        <v>0.92849999999999999</v>
      </c>
      <c r="L759" s="4">
        <v>8.5607000000000006</v>
      </c>
      <c r="M759" s="4">
        <v>3.3E-3</v>
      </c>
      <c r="N759" s="4">
        <v>359.34019999999998</v>
      </c>
      <c r="O759" s="4">
        <v>186.61959999999999</v>
      </c>
      <c r="P759" s="4">
        <v>546</v>
      </c>
      <c r="Q759" s="4">
        <v>310.79180000000002</v>
      </c>
      <c r="R759" s="4">
        <v>161.40649999999999</v>
      </c>
      <c r="S759" s="4">
        <v>472.2</v>
      </c>
      <c r="T759" s="4">
        <v>2.5392999999999999</v>
      </c>
      <c r="W759" s="4">
        <v>0</v>
      </c>
      <c r="X759" s="4">
        <v>7.5427999999999997</v>
      </c>
      <c r="Y759" s="4">
        <v>11.8</v>
      </c>
      <c r="Z759" s="4">
        <v>805</v>
      </c>
      <c r="AA759" s="4">
        <v>820</v>
      </c>
      <c r="AB759" s="4">
        <v>841</v>
      </c>
      <c r="AC759" s="4">
        <v>32.799999999999997</v>
      </c>
      <c r="AD759" s="4">
        <v>17.14</v>
      </c>
      <c r="AE759" s="4">
        <v>0.39</v>
      </c>
      <c r="AF759" s="4">
        <v>958</v>
      </c>
      <c r="AG759" s="4">
        <v>9</v>
      </c>
      <c r="AH759" s="4">
        <v>27</v>
      </c>
      <c r="AI759" s="4">
        <v>30</v>
      </c>
      <c r="AJ759" s="4">
        <v>190</v>
      </c>
      <c r="AK759" s="4">
        <v>190</v>
      </c>
      <c r="AL759" s="4">
        <v>3.8</v>
      </c>
      <c r="AM759" s="4">
        <v>196</v>
      </c>
      <c r="AN759" s="4" t="s">
        <v>155</v>
      </c>
      <c r="AO759" s="4">
        <v>1</v>
      </c>
      <c r="AP759" s="4">
        <v>0.86988425925925927</v>
      </c>
      <c r="AQ759" s="4">
        <v>47.159055000000002</v>
      </c>
      <c r="AR759" s="4">
        <v>-88.484089999999995</v>
      </c>
      <c r="AS759" s="4">
        <v>306.8</v>
      </c>
      <c r="AT759" s="4">
        <v>23.2</v>
      </c>
      <c r="AU759" s="4">
        <v>12</v>
      </c>
      <c r="AV759" s="4">
        <v>7</v>
      </c>
      <c r="AW759" s="4" t="s">
        <v>420</v>
      </c>
      <c r="AX759" s="4">
        <v>1.1646350000000001</v>
      </c>
      <c r="AY759" s="4">
        <v>2.1</v>
      </c>
      <c r="AZ759" s="4">
        <v>2.5</v>
      </c>
      <c r="BA759" s="4">
        <v>13.836</v>
      </c>
      <c r="BB759" s="4">
        <v>22.84</v>
      </c>
      <c r="BC759" s="4">
        <v>1.65</v>
      </c>
      <c r="BD759" s="4">
        <v>7.7060000000000004</v>
      </c>
      <c r="BE759" s="4">
        <v>3090.337</v>
      </c>
      <c r="BF759" s="4">
        <v>0.76900000000000002</v>
      </c>
      <c r="BG759" s="4">
        <v>13.584</v>
      </c>
      <c r="BH759" s="4">
        <v>7.0549999999999997</v>
      </c>
      <c r="BI759" s="4">
        <v>20.638999999999999</v>
      </c>
      <c r="BJ759" s="4">
        <v>11.749000000000001</v>
      </c>
      <c r="BK759" s="4">
        <v>6.1020000000000003</v>
      </c>
      <c r="BL759" s="4">
        <v>17.850999999999999</v>
      </c>
      <c r="BM759" s="4">
        <v>2.98E-2</v>
      </c>
      <c r="BQ759" s="4">
        <v>1979.8320000000001</v>
      </c>
      <c r="BR759" s="4">
        <v>0.17037099999999999</v>
      </c>
      <c r="BS759" s="4">
        <v>-5</v>
      </c>
      <c r="BT759" s="4">
        <v>1.087</v>
      </c>
      <c r="BU759" s="4">
        <v>4.1634419999999999</v>
      </c>
      <c r="BV759" s="4">
        <v>21.9574</v>
      </c>
    </row>
    <row r="760" spans="1:74" x14ac:dyDescent="0.25">
      <c r="A760" s="4">
        <v>42801</v>
      </c>
      <c r="B760" s="3">
        <v>0.66154905092592597</v>
      </c>
      <c r="C760" s="4">
        <v>10.146000000000001</v>
      </c>
      <c r="D760" s="4">
        <v>5.0000000000000001E-3</v>
      </c>
      <c r="E760" s="4">
        <v>50</v>
      </c>
      <c r="F760" s="4">
        <v>385.8</v>
      </c>
      <c r="G760" s="4">
        <v>201.1</v>
      </c>
      <c r="H760" s="4">
        <v>0</v>
      </c>
      <c r="J760" s="4">
        <v>8</v>
      </c>
      <c r="K760" s="4">
        <v>0.92130000000000001</v>
      </c>
      <c r="L760" s="4">
        <v>9.3472000000000008</v>
      </c>
      <c r="M760" s="4">
        <v>4.5999999999999999E-3</v>
      </c>
      <c r="N760" s="4">
        <v>355.44150000000002</v>
      </c>
      <c r="O760" s="4">
        <v>185.27549999999999</v>
      </c>
      <c r="P760" s="4">
        <v>540.70000000000005</v>
      </c>
      <c r="Q760" s="4">
        <v>307.50990000000002</v>
      </c>
      <c r="R760" s="4">
        <v>160.29089999999999</v>
      </c>
      <c r="S760" s="4">
        <v>467.8</v>
      </c>
      <c r="T760" s="4">
        <v>0</v>
      </c>
      <c r="W760" s="4">
        <v>0</v>
      </c>
      <c r="X760" s="4">
        <v>7.3704999999999998</v>
      </c>
      <c r="Y760" s="4">
        <v>11.8</v>
      </c>
      <c r="Z760" s="4">
        <v>806</v>
      </c>
      <c r="AA760" s="4">
        <v>820</v>
      </c>
      <c r="AB760" s="4">
        <v>842</v>
      </c>
      <c r="AC760" s="4">
        <v>33</v>
      </c>
      <c r="AD760" s="4">
        <v>17.27</v>
      </c>
      <c r="AE760" s="4">
        <v>0.4</v>
      </c>
      <c r="AF760" s="4">
        <v>958</v>
      </c>
      <c r="AG760" s="4">
        <v>9</v>
      </c>
      <c r="AH760" s="4">
        <v>27</v>
      </c>
      <c r="AI760" s="4">
        <v>30</v>
      </c>
      <c r="AJ760" s="4">
        <v>190</v>
      </c>
      <c r="AK760" s="4">
        <v>190</v>
      </c>
      <c r="AL760" s="4">
        <v>3.7</v>
      </c>
      <c r="AM760" s="4">
        <v>196</v>
      </c>
      <c r="AN760" s="4" t="s">
        <v>155</v>
      </c>
      <c r="AO760" s="4">
        <v>1</v>
      </c>
      <c r="AP760" s="4">
        <v>0.86989583333333342</v>
      </c>
      <c r="AQ760" s="4">
        <v>47.159156000000003</v>
      </c>
      <c r="AR760" s="4">
        <v>-88.484088</v>
      </c>
      <c r="AS760" s="4">
        <v>306.8</v>
      </c>
      <c r="AT760" s="4">
        <v>24</v>
      </c>
      <c r="AU760" s="4">
        <v>12</v>
      </c>
      <c r="AV760" s="4">
        <v>7</v>
      </c>
      <c r="AW760" s="4" t="s">
        <v>420</v>
      </c>
      <c r="AX760" s="4">
        <v>1.418018</v>
      </c>
      <c r="AY760" s="4">
        <v>1.711311</v>
      </c>
      <c r="AZ760" s="4">
        <v>2.747347</v>
      </c>
      <c r="BA760" s="4">
        <v>13.836</v>
      </c>
      <c r="BB760" s="4">
        <v>20.83</v>
      </c>
      <c r="BC760" s="4">
        <v>1.51</v>
      </c>
      <c r="BD760" s="4">
        <v>8.5410000000000004</v>
      </c>
      <c r="BE760" s="4">
        <v>3088.8969999999999</v>
      </c>
      <c r="BF760" s="4">
        <v>0.96899999999999997</v>
      </c>
      <c r="BG760" s="4">
        <v>12.301</v>
      </c>
      <c r="BH760" s="4">
        <v>6.4119999999999999</v>
      </c>
      <c r="BI760" s="4">
        <v>18.712</v>
      </c>
      <c r="BJ760" s="4">
        <v>10.641999999999999</v>
      </c>
      <c r="BK760" s="4">
        <v>5.5469999999999997</v>
      </c>
      <c r="BL760" s="4">
        <v>16.189</v>
      </c>
      <c r="BM760" s="4">
        <v>0</v>
      </c>
      <c r="BQ760" s="4">
        <v>1770.99</v>
      </c>
      <c r="BR760" s="4">
        <v>0.21409400000000001</v>
      </c>
      <c r="BS760" s="4">
        <v>-5</v>
      </c>
      <c r="BT760" s="4">
        <v>1.0854779999999999</v>
      </c>
      <c r="BU760" s="4">
        <v>5.2319230000000001</v>
      </c>
      <c r="BV760" s="4">
        <v>21.926656000000001</v>
      </c>
    </row>
    <row r="761" spans="1:74" x14ac:dyDescent="0.25">
      <c r="A761" s="4">
        <v>42801</v>
      </c>
      <c r="B761" s="3">
        <v>0.66156062500000001</v>
      </c>
      <c r="C761" s="4">
        <v>10.654</v>
      </c>
      <c r="D761" s="4">
        <v>5.0000000000000001E-3</v>
      </c>
      <c r="E761" s="4">
        <v>50</v>
      </c>
      <c r="F761" s="4">
        <v>383.1</v>
      </c>
      <c r="G761" s="4">
        <v>201.3</v>
      </c>
      <c r="H761" s="4">
        <v>2.2000000000000002</v>
      </c>
      <c r="J761" s="4">
        <v>7.62</v>
      </c>
      <c r="K761" s="4">
        <v>0.91749999999999998</v>
      </c>
      <c r="L761" s="4">
        <v>9.7745999999999995</v>
      </c>
      <c r="M761" s="4">
        <v>4.5999999999999999E-3</v>
      </c>
      <c r="N761" s="4">
        <v>351.46719999999999</v>
      </c>
      <c r="O761" s="4">
        <v>184.73089999999999</v>
      </c>
      <c r="P761" s="4">
        <v>536.20000000000005</v>
      </c>
      <c r="Q761" s="4">
        <v>304.07159999999999</v>
      </c>
      <c r="R761" s="4">
        <v>159.81979999999999</v>
      </c>
      <c r="S761" s="4">
        <v>463.9</v>
      </c>
      <c r="T761" s="4">
        <v>2.2305999999999999</v>
      </c>
      <c r="W761" s="4">
        <v>0</v>
      </c>
      <c r="X761" s="4">
        <v>6.9897999999999998</v>
      </c>
      <c r="Y761" s="4">
        <v>11.9</v>
      </c>
      <c r="Z761" s="4">
        <v>806</v>
      </c>
      <c r="AA761" s="4">
        <v>822</v>
      </c>
      <c r="AB761" s="4">
        <v>842</v>
      </c>
      <c r="AC761" s="4">
        <v>33</v>
      </c>
      <c r="AD761" s="4">
        <v>17.27</v>
      </c>
      <c r="AE761" s="4">
        <v>0.4</v>
      </c>
      <c r="AF761" s="4">
        <v>958</v>
      </c>
      <c r="AG761" s="4">
        <v>9</v>
      </c>
      <c r="AH761" s="4">
        <v>27</v>
      </c>
      <c r="AI761" s="4">
        <v>30</v>
      </c>
      <c r="AJ761" s="4">
        <v>190</v>
      </c>
      <c r="AK761" s="4">
        <v>190</v>
      </c>
      <c r="AL761" s="4">
        <v>3.8</v>
      </c>
      <c r="AM761" s="4">
        <v>196</v>
      </c>
      <c r="AN761" s="4" t="s">
        <v>155</v>
      </c>
      <c r="AO761" s="4">
        <v>1</v>
      </c>
      <c r="AP761" s="4">
        <v>0.86990740740740735</v>
      </c>
      <c r="AQ761" s="4">
        <v>47.159261999999998</v>
      </c>
      <c r="AR761" s="4">
        <v>-88.484098000000003</v>
      </c>
      <c r="AS761" s="4">
        <v>306.8</v>
      </c>
      <c r="AT761" s="4">
        <v>24.8</v>
      </c>
      <c r="AU761" s="4">
        <v>12</v>
      </c>
      <c r="AV761" s="4">
        <v>7</v>
      </c>
      <c r="AW761" s="4" t="s">
        <v>420</v>
      </c>
      <c r="AX761" s="4">
        <v>1.823</v>
      </c>
      <c r="AY761" s="4">
        <v>1.0708</v>
      </c>
      <c r="AZ761" s="4">
        <v>3.2</v>
      </c>
      <c r="BA761" s="4">
        <v>13.836</v>
      </c>
      <c r="BB761" s="4">
        <v>19.88</v>
      </c>
      <c r="BC761" s="4">
        <v>1.44</v>
      </c>
      <c r="BD761" s="4">
        <v>8.9930000000000003</v>
      </c>
      <c r="BE761" s="4">
        <v>3088.3209999999999</v>
      </c>
      <c r="BF761" s="4">
        <v>0.92300000000000004</v>
      </c>
      <c r="BG761" s="4">
        <v>11.629</v>
      </c>
      <c r="BH761" s="4">
        <v>6.1120000000000001</v>
      </c>
      <c r="BI761" s="4">
        <v>17.741</v>
      </c>
      <c r="BJ761" s="4">
        <v>10.061</v>
      </c>
      <c r="BK761" s="4">
        <v>5.2880000000000003</v>
      </c>
      <c r="BL761" s="4">
        <v>15.349</v>
      </c>
      <c r="BM761" s="4">
        <v>2.29E-2</v>
      </c>
      <c r="BQ761" s="4">
        <v>1605.797</v>
      </c>
      <c r="BR761" s="4">
        <v>0.22547800000000001</v>
      </c>
      <c r="BS761" s="4">
        <v>-5</v>
      </c>
      <c r="BT761" s="4">
        <v>1.088044</v>
      </c>
      <c r="BU761" s="4">
        <v>5.5101190000000004</v>
      </c>
      <c r="BV761" s="4">
        <v>21.978489</v>
      </c>
    </row>
    <row r="762" spans="1:74" x14ac:dyDescent="0.25">
      <c r="A762" s="4">
        <v>42801</v>
      </c>
      <c r="B762" s="3">
        <v>0.66157219907407405</v>
      </c>
      <c r="C762" s="4">
        <v>10.894</v>
      </c>
      <c r="D762" s="4">
        <v>5.7999999999999996E-3</v>
      </c>
      <c r="E762" s="4">
        <v>58.212479000000002</v>
      </c>
      <c r="F762" s="4">
        <v>371.2</v>
      </c>
      <c r="G762" s="4">
        <v>199.8</v>
      </c>
      <c r="H762" s="4">
        <v>0</v>
      </c>
      <c r="J762" s="4">
        <v>6.46</v>
      </c>
      <c r="K762" s="4">
        <v>0.91569999999999996</v>
      </c>
      <c r="L762" s="4">
        <v>9.9761000000000006</v>
      </c>
      <c r="M762" s="4">
        <v>5.3E-3</v>
      </c>
      <c r="N762" s="4">
        <v>339.92950000000002</v>
      </c>
      <c r="O762" s="4">
        <v>182.9367</v>
      </c>
      <c r="P762" s="4">
        <v>522.9</v>
      </c>
      <c r="Q762" s="4">
        <v>294.08980000000003</v>
      </c>
      <c r="R762" s="4">
        <v>158.26759999999999</v>
      </c>
      <c r="S762" s="4">
        <v>452.4</v>
      </c>
      <c r="T762" s="4">
        <v>0</v>
      </c>
      <c r="W762" s="4">
        <v>0</v>
      </c>
      <c r="X762" s="4">
        <v>5.9120999999999997</v>
      </c>
      <c r="Y762" s="4">
        <v>11.9</v>
      </c>
      <c r="Z762" s="4">
        <v>807</v>
      </c>
      <c r="AA762" s="4">
        <v>823</v>
      </c>
      <c r="AB762" s="4">
        <v>843</v>
      </c>
      <c r="AC762" s="4">
        <v>33</v>
      </c>
      <c r="AD762" s="4">
        <v>17.27</v>
      </c>
      <c r="AE762" s="4">
        <v>0.4</v>
      </c>
      <c r="AF762" s="4">
        <v>958</v>
      </c>
      <c r="AG762" s="4">
        <v>9</v>
      </c>
      <c r="AH762" s="4">
        <v>27.760999999999999</v>
      </c>
      <c r="AI762" s="4">
        <v>30</v>
      </c>
      <c r="AJ762" s="4">
        <v>190</v>
      </c>
      <c r="AK762" s="4">
        <v>189.2</v>
      </c>
      <c r="AL762" s="4">
        <v>3.9</v>
      </c>
      <c r="AM762" s="4">
        <v>196</v>
      </c>
      <c r="AN762" s="4" t="s">
        <v>155</v>
      </c>
      <c r="AO762" s="4">
        <v>2</v>
      </c>
      <c r="AP762" s="4">
        <v>0.8699189814814815</v>
      </c>
      <c r="AQ762" s="4">
        <v>47.159371999999998</v>
      </c>
      <c r="AR762" s="4">
        <v>-88.484112999999994</v>
      </c>
      <c r="AS762" s="4">
        <v>307.2</v>
      </c>
      <c r="AT762" s="4">
        <v>25.6</v>
      </c>
      <c r="AU762" s="4">
        <v>12</v>
      </c>
      <c r="AV762" s="4">
        <v>8</v>
      </c>
      <c r="AW762" s="4" t="s">
        <v>417</v>
      </c>
      <c r="AX762" s="4">
        <v>1.5</v>
      </c>
      <c r="AY762" s="4">
        <v>1.3062</v>
      </c>
      <c r="AZ762" s="4">
        <v>3.2353999999999998</v>
      </c>
      <c r="BA762" s="4">
        <v>13.836</v>
      </c>
      <c r="BB762" s="4">
        <v>19.46</v>
      </c>
      <c r="BC762" s="4">
        <v>1.41</v>
      </c>
      <c r="BD762" s="4">
        <v>9.2040000000000006</v>
      </c>
      <c r="BE762" s="4">
        <v>3087.9360000000001</v>
      </c>
      <c r="BF762" s="4">
        <v>1.05</v>
      </c>
      <c r="BG762" s="4">
        <v>11.019</v>
      </c>
      <c r="BH762" s="4">
        <v>5.93</v>
      </c>
      <c r="BI762" s="4">
        <v>16.949000000000002</v>
      </c>
      <c r="BJ762" s="4">
        <v>9.5329999999999995</v>
      </c>
      <c r="BK762" s="4">
        <v>5.13</v>
      </c>
      <c r="BL762" s="4">
        <v>14.663</v>
      </c>
      <c r="BM762" s="4">
        <v>0</v>
      </c>
      <c r="BQ762" s="4">
        <v>1330.614</v>
      </c>
      <c r="BR762" s="4">
        <v>0.230327</v>
      </c>
      <c r="BS762" s="4">
        <v>-5</v>
      </c>
      <c r="BT762" s="4">
        <v>1.0874779999999999</v>
      </c>
      <c r="BU762" s="4">
        <v>5.6286160000000001</v>
      </c>
      <c r="BV762" s="4">
        <v>21.967055999999999</v>
      </c>
    </row>
    <row r="763" spans="1:74" x14ac:dyDescent="0.25">
      <c r="A763" s="4">
        <v>42801</v>
      </c>
      <c r="B763" s="3">
        <v>0.66158377314814809</v>
      </c>
      <c r="C763" s="4">
        <v>10.967000000000001</v>
      </c>
      <c r="D763" s="4">
        <v>6.0000000000000001E-3</v>
      </c>
      <c r="E763" s="4">
        <v>60</v>
      </c>
      <c r="F763" s="4">
        <v>365.9</v>
      </c>
      <c r="G763" s="4">
        <v>191.5</v>
      </c>
      <c r="H763" s="4">
        <v>-0.2</v>
      </c>
      <c r="J763" s="4">
        <v>5.8</v>
      </c>
      <c r="K763" s="4">
        <v>0.91510000000000002</v>
      </c>
      <c r="L763" s="4">
        <v>10.036300000000001</v>
      </c>
      <c r="M763" s="4">
        <v>5.4999999999999997E-3</v>
      </c>
      <c r="N763" s="4">
        <v>334.8091</v>
      </c>
      <c r="O763" s="4">
        <v>175.2089</v>
      </c>
      <c r="P763" s="4">
        <v>510</v>
      </c>
      <c r="Q763" s="4">
        <v>289.9307</v>
      </c>
      <c r="R763" s="4">
        <v>151.7236</v>
      </c>
      <c r="S763" s="4">
        <v>441.7</v>
      </c>
      <c r="T763" s="4">
        <v>0</v>
      </c>
      <c r="W763" s="4">
        <v>0</v>
      </c>
      <c r="X763" s="4">
        <v>5.3078000000000003</v>
      </c>
      <c r="Y763" s="4">
        <v>11.8</v>
      </c>
      <c r="Z763" s="4">
        <v>809</v>
      </c>
      <c r="AA763" s="4">
        <v>824</v>
      </c>
      <c r="AB763" s="4">
        <v>844</v>
      </c>
      <c r="AC763" s="4">
        <v>33.799999999999997</v>
      </c>
      <c r="AD763" s="4">
        <v>17.670000000000002</v>
      </c>
      <c r="AE763" s="4">
        <v>0.41</v>
      </c>
      <c r="AF763" s="4">
        <v>958</v>
      </c>
      <c r="AG763" s="4">
        <v>9</v>
      </c>
      <c r="AH763" s="4">
        <v>28</v>
      </c>
      <c r="AI763" s="4">
        <v>30</v>
      </c>
      <c r="AJ763" s="4">
        <v>190.8</v>
      </c>
      <c r="AK763" s="4">
        <v>189</v>
      </c>
      <c r="AL763" s="4">
        <v>4</v>
      </c>
      <c r="AM763" s="4">
        <v>196</v>
      </c>
      <c r="AN763" s="4" t="s">
        <v>155</v>
      </c>
      <c r="AO763" s="4">
        <v>2</v>
      </c>
      <c r="AP763" s="4">
        <v>0.86993055555555554</v>
      </c>
      <c r="AQ763" s="4">
        <v>47.159483000000002</v>
      </c>
      <c r="AR763" s="4">
        <v>-88.484128999999996</v>
      </c>
      <c r="AS763" s="4">
        <v>307.8</v>
      </c>
      <c r="AT763" s="4">
        <v>26.1</v>
      </c>
      <c r="AU763" s="4">
        <v>12</v>
      </c>
      <c r="AV763" s="4">
        <v>8</v>
      </c>
      <c r="AW763" s="4" t="s">
        <v>417</v>
      </c>
      <c r="AX763" s="4">
        <v>1.5354000000000001</v>
      </c>
      <c r="AY763" s="4">
        <v>1.5354000000000001</v>
      </c>
      <c r="AZ763" s="4">
        <v>3.3353999999999999</v>
      </c>
      <c r="BA763" s="4">
        <v>13.836</v>
      </c>
      <c r="BB763" s="4">
        <v>19.34</v>
      </c>
      <c r="BC763" s="4">
        <v>1.4</v>
      </c>
      <c r="BD763" s="4">
        <v>9.2729999999999997</v>
      </c>
      <c r="BE763" s="4">
        <v>3087.8209999999999</v>
      </c>
      <c r="BF763" s="4">
        <v>1.075</v>
      </c>
      <c r="BG763" s="4">
        <v>10.787000000000001</v>
      </c>
      <c r="BH763" s="4">
        <v>5.6449999999999996</v>
      </c>
      <c r="BI763" s="4">
        <v>16.431999999999999</v>
      </c>
      <c r="BJ763" s="4">
        <v>9.3409999999999993</v>
      </c>
      <c r="BK763" s="4">
        <v>4.8879999999999999</v>
      </c>
      <c r="BL763" s="4">
        <v>14.23</v>
      </c>
      <c r="BM763" s="4">
        <v>0</v>
      </c>
      <c r="BQ763" s="4">
        <v>1187.3869999999999</v>
      </c>
      <c r="BR763" s="4">
        <v>0.25254700000000002</v>
      </c>
      <c r="BS763" s="4">
        <v>-5</v>
      </c>
      <c r="BT763" s="4">
        <v>1.087</v>
      </c>
      <c r="BU763" s="4">
        <v>6.1716179999999996</v>
      </c>
      <c r="BV763" s="4">
        <v>21.9574</v>
      </c>
    </row>
    <row r="764" spans="1:74" x14ac:dyDescent="0.25">
      <c r="A764" s="4">
        <v>42801</v>
      </c>
      <c r="B764" s="3">
        <v>0.66159534722222224</v>
      </c>
      <c r="C764" s="4">
        <v>11.119</v>
      </c>
      <c r="D764" s="4">
        <v>7.0000000000000001E-3</v>
      </c>
      <c r="E764" s="4">
        <v>69.609121000000002</v>
      </c>
      <c r="F764" s="4">
        <v>363.1</v>
      </c>
      <c r="G764" s="4">
        <v>191.2</v>
      </c>
      <c r="H764" s="4">
        <v>4.0999999999999996</v>
      </c>
      <c r="J764" s="4">
        <v>5.5</v>
      </c>
      <c r="K764" s="4">
        <v>0.91390000000000005</v>
      </c>
      <c r="L764" s="4">
        <v>10.1622</v>
      </c>
      <c r="M764" s="4">
        <v>6.4000000000000003E-3</v>
      </c>
      <c r="N764" s="4">
        <v>331.83879999999999</v>
      </c>
      <c r="O764" s="4">
        <v>174.7456</v>
      </c>
      <c r="P764" s="4">
        <v>506.6</v>
      </c>
      <c r="Q764" s="4">
        <v>287.44290000000001</v>
      </c>
      <c r="R764" s="4">
        <v>151.36680000000001</v>
      </c>
      <c r="S764" s="4">
        <v>438.8</v>
      </c>
      <c r="T764" s="4">
        <v>4.0514999999999999</v>
      </c>
      <c r="W764" s="4">
        <v>0</v>
      </c>
      <c r="X764" s="4">
        <v>5.0266999999999999</v>
      </c>
      <c r="Y764" s="4">
        <v>11.9</v>
      </c>
      <c r="Z764" s="4">
        <v>808</v>
      </c>
      <c r="AA764" s="4">
        <v>823</v>
      </c>
      <c r="AB764" s="4">
        <v>844</v>
      </c>
      <c r="AC764" s="4">
        <v>34</v>
      </c>
      <c r="AD764" s="4">
        <v>17.8</v>
      </c>
      <c r="AE764" s="4">
        <v>0.41</v>
      </c>
      <c r="AF764" s="4">
        <v>958</v>
      </c>
      <c r="AG764" s="4">
        <v>9</v>
      </c>
      <c r="AH764" s="4">
        <v>27.239000000000001</v>
      </c>
      <c r="AI764" s="4">
        <v>30</v>
      </c>
      <c r="AJ764" s="4">
        <v>190.2</v>
      </c>
      <c r="AK764" s="4">
        <v>189.8</v>
      </c>
      <c r="AL764" s="4">
        <v>3.9</v>
      </c>
      <c r="AM764" s="4">
        <v>196</v>
      </c>
      <c r="AN764" s="4" t="s">
        <v>155</v>
      </c>
      <c r="AO764" s="4">
        <v>2</v>
      </c>
      <c r="AP764" s="4">
        <v>0.86994212962962969</v>
      </c>
      <c r="AQ764" s="4">
        <v>47.159595000000003</v>
      </c>
      <c r="AR764" s="4">
        <v>-88.484143000000003</v>
      </c>
      <c r="AS764" s="4">
        <v>308.39999999999998</v>
      </c>
      <c r="AT764" s="4">
        <v>26.6</v>
      </c>
      <c r="AU764" s="4">
        <v>12</v>
      </c>
      <c r="AV764" s="4">
        <v>8</v>
      </c>
      <c r="AW764" s="4" t="s">
        <v>417</v>
      </c>
      <c r="AX764" s="4">
        <v>1.6</v>
      </c>
      <c r="AY764" s="4">
        <v>1.6708000000000001</v>
      </c>
      <c r="AZ764" s="4">
        <v>3.4</v>
      </c>
      <c r="BA764" s="4">
        <v>13.836</v>
      </c>
      <c r="BB764" s="4">
        <v>19.079999999999998</v>
      </c>
      <c r="BC764" s="4">
        <v>1.38</v>
      </c>
      <c r="BD764" s="4">
        <v>9.4160000000000004</v>
      </c>
      <c r="BE764" s="4">
        <v>3087.3</v>
      </c>
      <c r="BF764" s="4">
        <v>1.23</v>
      </c>
      <c r="BG764" s="4">
        <v>10.557</v>
      </c>
      <c r="BH764" s="4">
        <v>5.5590000000000002</v>
      </c>
      <c r="BI764" s="4">
        <v>16.117000000000001</v>
      </c>
      <c r="BJ764" s="4">
        <v>9.1449999999999996</v>
      </c>
      <c r="BK764" s="4">
        <v>4.8159999999999998</v>
      </c>
      <c r="BL764" s="4">
        <v>13.961</v>
      </c>
      <c r="BM764" s="4">
        <v>0.04</v>
      </c>
      <c r="BQ764" s="4">
        <v>1110.3800000000001</v>
      </c>
      <c r="BR764" s="4">
        <v>0.290962</v>
      </c>
      <c r="BS764" s="4">
        <v>-5</v>
      </c>
      <c r="BT764" s="4">
        <v>1.088522</v>
      </c>
      <c r="BU764" s="4">
        <v>7.1103839999999998</v>
      </c>
      <c r="BV764" s="4">
        <v>21.988143999999998</v>
      </c>
    </row>
    <row r="765" spans="1:74" x14ac:dyDescent="0.25">
      <c r="A765" s="4">
        <v>42801</v>
      </c>
      <c r="B765" s="3">
        <v>0.66160692129629628</v>
      </c>
      <c r="C765" s="4">
        <v>11.939</v>
      </c>
      <c r="D765" s="4">
        <v>6.4999999999999997E-3</v>
      </c>
      <c r="E765" s="4">
        <v>64.853555999999998</v>
      </c>
      <c r="F765" s="4">
        <v>361.9</v>
      </c>
      <c r="G765" s="4">
        <v>188.8</v>
      </c>
      <c r="H765" s="4">
        <v>1.3</v>
      </c>
      <c r="J765" s="4">
        <v>5.5</v>
      </c>
      <c r="K765" s="4">
        <v>0.90780000000000005</v>
      </c>
      <c r="L765" s="4">
        <v>10.8384</v>
      </c>
      <c r="M765" s="4">
        <v>5.8999999999999999E-3</v>
      </c>
      <c r="N765" s="4">
        <v>328.5385</v>
      </c>
      <c r="O765" s="4">
        <v>171.41040000000001</v>
      </c>
      <c r="P765" s="4">
        <v>499.9</v>
      </c>
      <c r="Q765" s="4">
        <v>284.58420000000001</v>
      </c>
      <c r="R765" s="4">
        <v>148.4778</v>
      </c>
      <c r="S765" s="4">
        <v>433.1</v>
      </c>
      <c r="T765" s="4">
        <v>1.282</v>
      </c>
      <c r="W765" s="4">
        <v>0</v>
      </c>
      <c r="X765" s="4">
        <v>4.9930000000000003</v>
      </c>
      <c r="Y765" s="4">
        <v>11.8</v>
      </c>
      <c r="Z765" s="4">
        <v>809</v>
      </c>
      <c r="AA765" s="4">
        <v>824</v>
      </c>
      <c r="AB765" s="4">
        <v>845</v>
      </c>
      <c r="AC765" s="4">
        <v>34</v>
      </c>
      <c r="AD765" s="4">
        <v>17.8</v>
      </c>
      <c r="AE765" s="4">
        <v>0.41</v>
      </c>
      <c r="AF765" s="4">
        <v>958</v>
      </c>
      <c r="AG765" s="4">
        <v>9</v>
      </c>
      <c r="AH765" s="4">
        <v>27</v>
      </c>
      <c r="AI765" s="4">
        <v>30</v>
      </c>
      <c r="AJ765" s="4">
        <v>190</v>
      </c>
      <c r="AK765" s="4">
        <v>190</v>
      </c>
      <c r="AL765" s="4">
        <v>3.8</v>
      </c>
      <c r="AM765" s="4">
        <v>196</v>
      </c>
      <c r="AN765" s="4" t="s">
        <v>155</v>
      </c>
      <c r="AO765" s="4">
        <v>2</v>
      </c>
      <c r="AP765" s="4">
        <v>0.86995370370370362</v>
      </c>
      <c r="AQ765" s="4">
        <v>47.159708000000002</v>
      </c>
      <c r="AR765" s="4">
        <v>-88.484155000000001</v>
      </c>
      <c r="AS765" s="4">
        <v>308.8</v>
      </c>
      <c r="AT765" s="4">
        <v>27.1</v>
      </c>
      <c r="AU765" s="4">
        <v>12</v>
      </c>
      <c r="AV765" s="4">
        <v>8</v>
      </c>
      <c r="AW765" s="4" t="s">
        <v>417</v>
      </c>
      <c r="AX765" s="4">
        <v>1.6</v>
      </c>
      <c r="AY765" s="4">
        <v>1.8708</v>
      </c>
      <c r="AZ765" s="4">
        <v>3.4354</v>
      </c>
      <c r="BA765" s="4">
        <v>13.836</v>
      </c>
      <c r="BB765" s="4">
        <v>17.829999999999998</v>
      </c>
      <c r="BC765" s="4">
        <v>1.29</v>
      </c>
      <c r="BD765" s="4">
        <v>10.154999999999999</v>
      </c>
      <c r="BE765" s="4">
        <v>3086.886</v>
      </c>
      <c r="BF765" s="4">
        <v>1.0669999999999999</v>
      </c>
      <c r="BG765" s="4">
        <v>9.7989999999999995</v>
      </c>
      <c r="BH765" s="4">
        <v>5.1120000000000001</v>
      </c>
      <c r="BI765" s="4">
        <v>14.911</v>
      </c>
      <c r="BJ765" s="4">
        <v>8.4879999999999995</v>
      </c>
      <c r="BK765" s="4">
        <v>4.4279999999999999</v>
      </c>
      <c r="BL765" s="4">
        <v>12.916</v>
      </c>
      <c r="BM765" s="4">
        <v>1.1900000000000001E-2</v>
      </c>
      <c r="BQ765" s="4">
        <v>1033.9839999999999</v>
      </c>
      <c r="BR765" s="4">
        <v>0.29567300000000002</v>
      </c>
      <c r="BS765" s="4">
        <v>-5</v>
      </c>
      <c r="BT765" s="4">
        <v>1.0867169999999999</v>
      </c>
      <c r="BU765" s="4">
        <v>7.2255089999999997</v>
      </c>
      <c r="BV765" s="4">
        <v>21.951682999999999</v>
      </c>
    </row>
    <row r="766" spans="1:74" x14ac:dyDescent="0.25">
      <c r="A766" s="4">
        <v>42801</v>
      </c>
      <c r="B766" s="3">
        <v>0.66161849537037043</v>
      </c>
      <c r="C766" s="4">
        <v>11.882</v>
      </c>
      <c r="D766" s="4">
        <v>3.0999999999999999E-3</v>
      </c>
      <c r="E766" s="4">
        <v>31.426131999999999</v>
      </c>
      <c r="F766" s="4">
        <v>361.7</v>
      </c>
      <c r="G766" s="4">
        <v>171</v>
      </c>
      <c r="H766" s="4">
        <v>4</v>
      </c>
      <c r="J766" s="4">
        <v>4.82</v>
      </c>
      <c r="K766" s="4">
        <v>0.9083</v>
      </c>
      <c r="L766" s="4">
        <v>10.7921</v>
      </c>
      <c r="M766" s="4">
        <v>2.8999999999999998E-3</v>
      </c>
      <c r="N766" s="4">
        <v>328.52670000000001</v>
      </c>
      <c r="O766" s="4">
        <v>155.27670000000001</v>
      </c>
      <c r="P766" s="4">
        <v>483.8</v>
      </c>
      <c r="Q766" s="4">
        <v>284.57389999999998</v>
      </c>
      <c r="R766" s="4">
        <v>134.5026</v>
      </c>
      <c r="S766" s="4">
        <v>419.1</v>
      </c>
      <c r="T766" s="4">
        <v>4</v>
      </c>
      <c r="W766" s="4">
        <v>0</v>
      </c>
      <c r="X766" s="4">
        <v>4.3813000000000004</v>
      </c>
      <c r="Y766" s="4">
        <v>11.8</v>
      </c>
      <c r="Z766" s="4">
        <v>809</v>
      </c>
      <c r="AA766" s="4">
        <v>825</v>
      </c>
      <c r="AB766" s="4">
        <v>845</v>
      </c>
      <c r="AC766" s="4">
        <v>34</v>
      </c>
      <c r="AD766" s="4">
        <v>17.8</v>
      </c>
      <c r="AE766" s="4">
        <v>0.41</v>
      </c>
      <c r="AF766" s="4">
        <v>958</v>
      </c>
      <c r="AG766" s="4">
        <v>9</v>
      </c>
      <c r="AH766" s="4">
        <v>27</v>
      </c>
      <c r="AI766" s="4">
        <v>30</v>
      </c>
      <c r="AJ766" s="4">
        <v>190</v>
      </c>
      <c r="AK766" s="4">
        <v>190</v>
      </c>
      <c r="AL766" s="4">
        <v>3.9</v>
      </c>
      <c r="AM766" s="4">
        <v>196</v>
      </c>
      <c r="AN766" s="4" t="s">
        <v>155</v>
      </c>
      <c r="AO766" s="4">
        <v>2</v>
      </c>
      <c r="AP766" s="4">
        <v>0.86996527777777777</v>
      </c>
      <c r="AQ766" s="4">
        <v>47.159823000000003</v>
      </c>
      <c r="AR766" s="4">
        <v>-88.484157999999994</v>
      </c>
      <c r="AS766" s="4">
        <v>309</v>
      </c>
      <c r="AT766" s="4">
        <v>27.5</v>
      </c>
      <c r="AU766" s="4">
        <v>12</v>
      </c>
      <c r="AV766" s="4">
        <v>8</v>
      </c>
      <c r="AW766" s="4" t="s">
        <v>417</v>
      </c>
      <c r="AX766" s="4">
        <v>1.6</v>
      </c>
      <c r="AY766" s="4">
        <v>2.1061999999999999</v>
      </c>
      <c r="AZ766" s="4">
        <v>3.5708000000000002</v>
      </c>
      <c r="BA766" s="4">
        <v>13.836</v>
      </c>
      <c r="BB766" s="4">
        <v>17.920000000000002</v>
      </c>
      <c r="BC766" s="4">
        <v>1.3</v>
      </c>
      <c r="BD766" s="4">
        <v>10.098000000000001</v>
      </c>
      <c r="BE766" s="4">
        <v>3087.72</v>
      </c>
      <c r="BF766" s="4">
        <v>0.52</v>
      </c>
      <c r="BG766" s="4">
        <v>9.843</v>
      </c>
      <c r="BH766" s="4">
        <v>4.6520000000000001</v>
      </c>
      <c r="BI766" s="4">
        <v>14.496</v>
      </c>
      <c r="BJ766" s="4">
        <v>8.5259999999999998</v>
      </c>
      <c r="BK766" s="4">
        <v>4.03</v>
      </c>
      <c r="BL766" s="4">
        <v>12.555999999999999</v>
      </c>
      <c r="BM766" s="4">
        <v>3.7199999999999997E-2</v>
      </c>
      <c r="BQ766" s="4">
        <v>911.45500000000004</v>
      </c>
      <c r="BR766" s="4">
        <v>0.26203799999999999</v>
      </c>
      <c r="BS766" s="4">
        <v>-5</v>
      </c>
      <c r="BT766" s="4">
        <v>1.0875220000000001</v>
      </c>
      <c r="BU766" s="4">
        <v>6.4035539999999997</v>
      </c>
      <c r="BV766" s="4">
        <v>21.967943999999999</v>
      </c>
    </row>
    <row r="767" spans="1:74" x14ac:dyDescent="0.25">
      <c r="A767" s="4">
        <v>42801</v>
      </c>
      <c r="B767" s="3">
        <v>0.66163006944444447</v>
      </c>
      <c r="C767" s="4">
        <v>11.86</v>
      </c>
      <c r="D767" s="4">
        <v>4.0000000000000001E-3</v>
      </c>
      <c r="E767" s="4">
        <v>39.965840999999998</v>
      </c>
      <c r="F767" s="4">
        <v>361.3</v>
      </c>
      <c r="G767" s="4">
        <v>170.9</v>
      </c>
      <c r="H767" s="4">
        <v>-0.3</v>
      </c>
      <c r="J767" s="4">
        <v>4.2</v>
      </c>
      <c r="K767" s="4">
        <v>0.90849999999999997</v>
      </c>
      <c r="L767" s="4">
        <v>10.7743</v>
      </c>
      <c r="M767" s="4">
        <v>3.5999999999999999E-3</v>
      </c>
      <c r="N767" s="4">
        <v>328.2208</v>
      </c>
      <c r="O767" s="4">
        <v>155.25540000000001</v>
      </c>
      <c r="P767" s="4">
        <v>483.5</v>
      </c>
      <c r="Q767" s="4">
        <v>284.3184</v>
      </c>
      <c r="R767" s="4">
        <v>134.48859999999999</v>
      </c>
      <c r="S767" s="4">
        <v>418.8</v>
      </c>
      <c r="T767" s="4">
        <v>0</v>
      </c>
      <c r="W767" s="4">
        <v>0</v>
      </c>
      <c r="X767" s="4">
        <v>3.8165</v>
      </c>
      <c r="Y767" s="4">
        <v>11.8</v>
      </c>
      <c r="Z767" s="4">
        <v>810</v>
      </c>
      <c r="AA767" s="4">
        <v>826</v>
      </c>
      <c r="AB767" s="4">
        <v>845</v>
      </c>
      <c r="AC767" s="4">
        <v>34</v>
      </c>
      <c r="AD767" s="4">
        <v>17.809999999999999</v>
      </c>
      <c r="AE767" s="4">
        <v>0.41</v>
      </c>
      <c r="AF767" s="4">
        <v>957</v>
      </c>
      <c r="AG767" s="4">
        <v>9</v>
      </c>
      <c r="AH767" s="4">
        <v>27</v>
      </c>
      <c r="AI767" s="4">
        <v>30</v>
      </c>
      <c r="AJ767" s="4">
        <v>190</v>
      </c>
      <c r="AK767" s="4">
        <v>190.8</v>
      </c>
      <c r="AL767" s="4">
        <v>3.9</v>
      </c>
      <c r="AM767" s="4">
        <v>196</v>
      </c>
      <c r="AN767" s="4" t="s">
        <v>155</v>
      </c>
      <c r="AO767" s="4">
        <v>2</v>
      </c>
      <c r="AP767" s="4">
        <v>0.86997685185185192</v>
      </c>
      <c r="AQ767" s="4">
        <v>47.159939000000001</v>
      </c>
      <c r="AR767" s="4">
        <v>-88.484153000000006</v>
      </c>
      <c r="AS767" s="4">
        <v>308.89999999999998</v>
      </c>
      <c r="AT767" s="4">
        <v>28.2</v>
      </c>
      <c r="AU767" s="4">
        <v>12</v>
      </c>
      <c r="AV767" s="4">
        <v>8</v>
      </c>
      <c r="AW767" s="4" t="s">
        <v>417</v>
      </c>
      <c r="AX767" s="4">
        <v>1.423</v>
      </c>
      <c r="AY767" s="4">
        <v>2.2646000000000002</v>
      </c>
      <c r="AZ767" s="4">
        <v>3.2751999999999999</v>
      </c>
      <c r="BA767" s="4">
        <v>13.836</v>
      </c>
      <c r="BB767" s="4">
        <v>17.95</v>
      </c>
      <c r="BC767" s="4">
        <v>1.3</v>
      </c>
      <c r="BD767" s="4">
        <v>10.077</v>
      </c>
      <c r="BE767" s="4">
        <v>3087.6289999999999</v>
      </c>
      <c r="BF767" s="4">
        <v>0.66200000000000003</v>
      </c>
      <c r="BG767" s="4">
        <v>9.85</v>
      </c>
      <c r="BH767" s="4">
        <v>4.6589999999999998</v>
      </c>
      <c r="BI767" s="4">
        <v>14.509</v>
      </c>
      <c r="BJ767" s="4">
        <v>8.5329999999999995</v>
      </c>
      <c r="BK767" s="4">
        <v>4.0359999999999996</v>
      </c>
      <c r="BL767" s="4">
        <v>12.569000000000001</v>
      </c>
      <c r="BM767" s="4">
        <v>0</v>
      </c>
      <c r="BQ767" s="4">
        <v>795.24599999999998</v>
      </c>
      <c r="BR767" s="4">
        <v>0.248199</v>
      </c>
      <c r="BS767" s="4">
        <v>-5</v>
      </c>
      <c r="BT767" s="4">
        <v>1.0864799999999999</v>
      </c>
      <c r="BU767" s="4">
        <v>6.0653579999999998</v>
      </c>
      <c r="BV767" s="4">
        <v>21.946885999999999</v>
      </c>
    </row>
    <row r="768" spans="1:74" x14ac:dyDescent="0.25">
      <c r="A768" s="4">
        <v>42801</v>
      </c>
      <c r="B768" s="3">
        <v>0.66164164351851851</v>
      </c>
      <c r="C768" s="4">
        <v>11.731999999999999</v>
      </c>
      <c r="D768" s="4">
        <v>3.2000000000000002E-3</v>
      </c>
      <c r="E768" s="4">
        <v>31.754967000000001</v>
      </c>
      <c r="F768" s="4">
        <v>360.9</v>
      </c>
      <c r="G768" s="4">
        <v>171</v>
      </c>
      <c r="H768" s="4">
        <v>-0.1</v>
      </c>
      <c r="J768" s="4">
        <v>4.2</v>
      </c>
      <c r="K768" s="4">
        <v>0.9093</v>
      </c>
      <c r="L768" s="4">
        <v>10.6678</v>
      </c>
      <c r="M768" s="4">
        <v>2.8999999999999998E-3</v>
      </c>
      <c r="N768" s="4">
        <v>328.12450000000001</v>
      </c>
      <c r="O768" s="4">
        <v>155.48949999999999</v>
      </c>
      <c r="P768" s="4">
        <v>483.6</v>
      </c>
      <c r="Q768" s="4">
        <v>284.49459999999999</v>
      </c>
      <c r="R768" s="4">
        <v>134.81450000000001</v>
      </c>
      <c r="S768" s="4">
        <v>419.3</v>
      </c>
      <c r="T768" s="4">
        <v>0</v>
      </c>
      <c r="W768" s="4">
        <v>0</v>
      </c>
      <c r="X768" s="4">
        <v>3.819</v>
      </c>
      <c r="Y768" s="4">
        <v>12</v>
      </c>
      <c r="Z768" s="4">
        <v>808</v>
      </c>
      <c r="AA768" s="4">
        <v>825</v>
      </c>
      <c r="AB768" s="4">
        <v>844</v>
      </c>
      <c r="AC768" s="4">
        <v>34.799999999999997</v>
      </c>
      <c r="AD768" s="4">
        <v>18.2</v>
      </c>
      <c r="AE768" s="4">
        <v>0.42</v>
      </c>
      <c r="AF768" s="4">
        <v>958</v>
      </c>
      <c r="AG768" s="4">
        <v>9</v>
      </c>
      <c r="AH768" s="4">
        <v>27</v>
      </c>
      <c r="AI768" s="4">
        <v>30</v>
      </c>
      <c r="AJ768" s="4">
        <v>190</v>
      </c>
      <c r="AK768" s="4">
        <v>190.2</v>
      </c>
      <c r="AL768" s="4">
        <v>3.8</v>
      </c>
      <c r="AM768" s="4">
        <v>196</v>
      </c>
      <c r="AN768" s="4" t="s">
        <v>155</v>
      </c>
      <c r="AO768" s="4">
        <v>2</v>
      </c>
      <c r="AP768" s="4">
        <v>0.86998842592592596</v>
      </c>
      <c r="AQ768" s="4">
        <v>47.160057999999999</v>
      </c>
      <c r="AR768" s="4">
        <v>-88.48415</v>
      </c>
      <c r="AS768" s="4">
        <v>308.89999999999998</v>
      </c>
      <c r="AT768" s="4">
        <v>29</v>
      </c>
      <c r="AU768" s="4">
        <v>12</v>
      </c>
      <c r="AV768" s="4">
        <v>8</v>
      </c>
      <c r="AW768" s="4" t="s">
        <v>417</v>
      </c>
      <c r="AX768" s="4">
        <v>1.4186000000000001</v>
      </c>
      <c r="AY768" s="4">
        <v>1.7751999999999999</v>
      </c>
      <c r="AZ768" s="4">
        <v>2.7477999999999998</v>
      </c>
      <c r="BA768" s="4">
        <v>13.836</v>
      </c>
      <c r="BB768" s="4">
        <v>18.14</v>
      </c>
      <c r="BC768" s="4">
        <v>1.31</v>
      </c>
      <c r="BD768" s="4">
        <v>9.9749999999999996</v>
      </c>
      <c r="BE768" s="4">
        <v>3087.9479999999999</v>
      </c>
      <c r="BF768" s="4">
        <v>0.53200000000000003</v>
      </c>
      <c r="BG768" s="4">
        <v>9.9459999999999997</v>
      </c>
      <c r="BH768" s="4">
        <v>4.7130000000000001</v>
      </c>
      <c r="BI768" s="4">
        <v>14.66</v>
      </c>
      <c r="BJ768" s="4">
        <v>8.6240000000000006</v>
      </c>
      <c r="BK768" s="4">
        <v>4.0869999999999997</v>
      </c>
      <c r="BL768" s="4">
        <v>12.711</v>
      </c>
      <c r="BM768" s="4">
        <v>0</v>
      </c>
      <c r="BQ768" s="4">
        <v>803.79700000000003</v>
      </c>
      <c r="BR768" s="4">
        <v>0.25384699999999999</v>
      </c>
      <c r="BS768" s="4">
        <v>-5</v>
      </c>
      <c r="BT768" s="4">
        <v>1.089804</v>
      </c>
      <c r="BU768" s="4">
        <v>6.2033820000000004</v>
      </c>
      <c r="BV768" s="4">
        <v>22.014036999999998</v>
      </c>
    </row>
    <row r="769" spans="1:74" x14ac:dyDescent="0.25">
      <c r="A769" s="4">
        <v>42801</v>
      </c>
      <c r="B769" s="3">
        <v>0.66165321759259255</v>
      </c>
      <c r="C769" s="4">
        <v>11.25</v>
      </c>
      <c r="D769" s="4">
        <v>3.5999999999999999E-3</v>
      </c>
      <c r="E769" s="4">
        <v>36.354838999999998</v>
      </c>
      <c r="F769" s="4">
        <v>360.9</v>
      </c>
      <c r="G769" s="4">
        <v>172.7</v>
      </c>
      <c r="H769" s="4">
        <v>2.5</v>
      </c>
      <c r="J769" s="4">
        <v>4.2</v>
      </c>
      <c r="K769" s="4">
        <v>0.91279999999999994</v>
      </c>
      <c r="L769" s="4">
        <v>10.2691</v>
      </c>
      <c r="M769" s="4">
        <v>3.3E-3</v>
      </c>
      <c r="N769" s="4">
        <v>329.44229999999999</v>
      </c>
      <c r="O769" s="4">
        <v>157.66040000000001</v>
      </c>
      <c r="P769" s="4">
        <v>487.1</v>
      </c>
      <c r="Q769" s="4">
        <v>285.7183</v>
      </c>
      <c r="R769" s="4">
        <v>136.7355</v>
      </c>
      <c r="S769" s="4">
        <v>422.5</v>
      </c>
      <c r="T769" s="4">
        <v>2.5142000000000002</v>
      </c>
      <c r="W769" s="4">
        <v>0</v>
      </c>
      <c r="X769" s="4">
        <v>3.8338999999999999</v>
      </c>
      <c r="Y769" s="4">
        <v>12</v>
      </c>
      <c r="Z769" s="4">
        <v>808</v>
      </c>
      <c r="AA769" s="4">
        <v>823</v>
      </c>
      <c r="AB769" s="4">
        <v>843</v>
      </c>
      <c r="AC769" s="4">
        <v>35</v>
      </c>
      <c r="AD769" s="4">
        <v>18.32</v>
      </c>
      <c r="AE769" s="4">
        <v>0.42</v>
      </c>
      <c r="AF769" s="4">
        <v>958</v>
      </c>
      <c r="AG769" s="4">
        <v>9</v>
      </c>
      <c r="AH769" s="4">
        <v>27</v>
      </c>
      <c r="AI769" s="4">
        <v>30</v>
      </c>
      <c r="AJ769" s="4">
        <v>190.8</v>
      </c>
      <c r="AK769" s="4">
        <v>190</v>
      </c>
      <c r="AL769" s="4">
        <v>3.8</v>
      </c>
      <c r="AM769" s="4">
        <v>196</v>
      </c>
      <c r="AN769" s="4" t="s">
        <v>155</v>
      </c>
      <c r="AO769" s="4">
        <v>2</v>
      </c>
      <c r="AP769" s="4">
        <v>0.87</v>
      </c>
      <c r="AQ769" s="4">
        <v>47.160181000000001</v>
      </c>
      <c r="AR769" s="4">
        <v>-88.484138999999999</v>
      </c>
      <c r="AS769" s="4">
        <v>308.7</v>
      </c>
      <c r="AT769" s="4">
        <v>29.2</v>
      </c>
      <c r="AU769" s="4">
        <v>12</v>
      </c>
      <c r="AV769" s="4">
        <v>8</v>
      </c>
      <c r="AW769" s="4" t="s">
        <v>417</v>
      </c>
      <c r="AX769" s="4">
        <v>2</v>
      </c>
      <c r="AY769" s="4">
        <v>1</v>
      </c>
      <c r="AZ769" s="4">
        <v>3.2</v>
      </c>
      <c r="BA769" s="4">
        <v>13.836</v>
      </c>
      <c r="BB769" s="4">
        <v>18.88</v>
      </c>
      <c r="BC769" s="4">
        <v>1.36</v>
      </c>
      <c r="BD769" s="4">
        <v>9.5489999999999995</v>
      </c>
      <c r="BE769" s="4">
        <v>3088.1579999999999</v>
      </c>
      <c r="BF769" s="4">
        <v>0.63500000000000001</v>
      </c>
      <c r="BG769" s="4">
        <v>10.375</v>
      </c>
      <c r="BH769" s="4">
        <v>4.9649999999999999</v>
      </c>
      <c r="BI769" s="4">
        <v>15.34</v>
      </c>
      <c r="BJ769" s="4">
        <v>8.9979999999999993</v>
      </c>
      <c r="BK769" s="4">
        <v>4.306</v>
      </c>
      <c r="BL769" s="4">
        <v>13.304</v>
      </c>
      <c r="BM769" s="4">
        <v>2.46E-2</v>
      </c>
      <c r="BQ769" s="4">
        <v>838.31799999999998</v>
      </c>
      <c r="BR769" s="4">
        <v>0.30165999999999998</v>
      </c>
      <c r="BS769" s="4">
        <v>-5</v>
      </c>
      <c r="BT769" s="4">
        <v>1.0887169999999999</v>
      </c>
      <c r="BU769" s="4">
        <v>7.3718159999999999</v>
      </c>
      <c r="BV769" s="4">
        <v>21.992083000000001</v>
      </c>
    </row>
    <row r="770" spans="1:74" x14ac:dyDescent="0.25">
      <c r="A770" s="4">
        <v>42801</v>
      </c>
      <c r="B770" s="3">
        <v>0.6616647916666667</v>
      </c>
      <c r="C770" s="4">
        <v>10.042</v>
      </c>
      <c r="D770" s="4">
        <v>-1E-3</v>
      </c>
      <c r="E770" s="4">
        <v>-10.317195</v>
      </c>
      <c r="F770" s="4">
        <v>361.3</v>
      </c>
      <c r="G770" s="4">
        <v>184.6</v>
      </c>
      <c r="H770" s="4">
        <v>0</v>
      </c>
      <c r="J770" s="4">
        <v>4.3899999999999997</v>
      </c>
      <c r="K770" s="4">
        <v>0.92190000000000005</v>
      </c>
      <c r="L770" s="4">
        <v>9.2578999999999994</v>
      </c>
      <c r="M770" s="4">
        <v>0</v>
      </c>
      <c r="N770" s="4">
        <v>333.07069999999999</v>
      </c>
      <c r="O770" s="4">
        <v>170.17699999999999</v>
      </c>
      <c r="P770" s="4">
        <v>503.2</v>
      </c>
      <c r="Q770" s="4">
        <v>288.86509999999998</v>
      </c>
      <c r="R770" s="4">
        <v>147.5909</v>
      </c>
      <c r="S770" s="4">
        <v>436.5</v>
      </c>
      <c r="T770" s="4">
        <v>0</v>
      </c>
      <c r="W770" s="4">
        <v>0</v>
      </c>
      <c r="X770" s="4">
        <v>4.0509000000000004</v>
      </c>
      <c r="Y770" s="4">
        <v>11.8</v>
      </c>
      <c r="Z770" s="4">
        <v>808</v>
      </c>
      <c r="AA770" s="4">
        <v>824</v>
      </c>
      <c r="AB770" s="4">
        <v>844</v>
      </c>
      <c r="AC770" s="4">
        <v>35</v>
      </c>
      <c r="AD770" s="4">
        <v>18.32</v>
      </c>
      <c r="AE770" s="4">
        <v>0.42</v>
      </c>
      <c r="AF770" s="4">
        <v>958</v>
      </c>
      <c r="AG770" s="4">
        <v>9</v>
      </c>
      <c r="AH770" s="4">
        <v>27</v>
      </c>
      <c r="AI770" s="4">
        <v>30</v>
      </c>
      <c r="AJ770" s="4">
        <v>191</v>
      </c>
      <c r="AK770" s="4">
        <v>190</v>
      </c>
      <c r="AL770" s="4">
        <v>3.7</v>
      </c>
      <c r="AM770" s="4">
        <v>196</v>
      </c>
      <c r="AN770" s="4" t="s">
        <v>155</v>
      </c>
      <c r="AO770" s="4">
        <v>2</v>
      </c>
      <c r="AP770" s="4">
        <v>0.87001157407407403</v>
      </c>
      <c r="AQ770" s="4">
        <v>47.160302000000001</v>
      </c>
      <c r="AR770" s="4">
        <v>-88.484123999999994</v>
      </c>
      <c r="AS770" s="4">
        <v>308.60000000000002</v>
      </c>
      <c r="AT770" s="4">
        <v>29.9</v>
      </c>
      <c r="AU770" s="4">
        <v>12</v>
      </c>
      <c r="AV770" s="4">
        <v>8</v>
      </c>
      <c r="AW770" s="4" t="s">
        <v>417</v>
      </c>
      <c r="AX770" s="4">
        <v>2</v>
      </c>
      <c r="AY770" s="4">
        <v>1</v>
      </c>
      <c r="AZ770" s="4">
        <v>3.2</v>
      </c>
      <c r="BA770" s="4">
        <v>13.836</v>
      </c>
      <c r="BB770" s="4">
        <v>21.05</v>
      </c>
      <c r="BC770" s="4">
        <v>1.52</v>
      </c>
      <c r="BD770" s="4">
        <v>8.4689999999999994</v>
      </c>
      <c r="BE770" s="4">
        <v>3090.5509999999999</v>
      </c>
      <c r="BF770" s="4">
        <v>0</v>
      </c>
      <c r="BG770" s="4">
        <v>11.644</v>
      </c>
      <c r="BH770" s="4">
        <v>5.9489999999999998</v>
      </c>
      <c r="BI770" s="4">
        <v>17.593</v>
      </c>
      <c r="BJ770" s="4">
        <v>10.098000000000001</v>
      </c>
      <c r="BK770" s="4">
        <v>5.16</v>
      </c>
      <c r="BL770" s="4">
        <v>15.257999999999999</v>
      </c>
      <c r="BM770" s="4">
        <v>0</v>
      </c>
      <c r="BQ770" s="4">
        <v>983.28499999999997</v>
      </c>
      <c r="BR770" s="4">
        <v>0.30686799999999997</v>
      </c>
      <c r="BS770" s="4">
        <v>-5</v>
      </c>
      <c r="BT770" s="4">
        <v>1.084956</v>
      </c>
      <c r="BU770" s="4">
        <v>7.4990870000000003</v>
      </c>
      <c r="BV770" s="4">
        <v>21.916111000000001</v>
      </c>
    </row>
    <row r="771" spans="1:74" x14ac:dyDescent="0.25">
      <c r="A771" s="4">
        <v>42801</v>
      </c>
      <c r="B771" s="3">
        <v>0.66167636574074074</v>
      </c>
      <c r="C771" s="4">
        <v>7.8179999999999996</v>
      </c>
      <c r="D771" s="4">
        <v>-2.5000000000000001E-3</v>
      </c>
      <c r="E771" s="4">
        <v>-24.858125999999999</v>
      </c>
      <c r="F771" s="4">
        <v>366.9</v>
      </c>
      <c r="G771" s="4">
        <v>189.8</v>
      </c>
      <c r="H771" s="4">
        <v>0.8</v>
      </c>
      <c r="J771" s="4">
        <v>5.22</v>
      </c>
      <c r="K771" s="4">
        <v>0.93910000000000005</v>
      </c>
      <c r="L771" s="4">
        <v>7.3419999999999996</v>
      </c>
      <c r="M771" s="4">
        <v>0</v>
      </c>
      <c r="N771" s="4">
        <v>344.55619999999999</v>
      </c>
      <c r="O771" s="4">
        <v>178.27260000000001</v>
      </c>
      <c r="P771" s="4">
        <v>522.79999999999995</v>
      </c>
      <c r="Q771" s="4">
        <v>298.8263</v>
      </c>
      <c r="R771" s="4">
        <v>154.61199999999999</v>
      </c>
      <c r="S771" s="4">
        <v>453.4</v>
      </c>
      <c r="T771" s="4">
        <v>0.75580000000000003</v>
      </c>
      <c r="W771" s="4">
        <v>0</v>
      </c>
      <c r="X771" s="4">
        <v>4.9032999999999998</v>
      </c>
      <c r="Y771" s="4">
        <v>11.9</v>
      </c>
      <c r="Z771" s="4">
        <v>807</v>
      </c>
      <c r="AA771" s="4">
        <v>822</v>
      </c>
      <c r="AB771" s="4">
        <v>842</v>
      </c>
      <c r="AC771" s="4">
        <v>35</v>
      </c>
      <c r="AD771" s="4">
        <v>18.32</v>
      </c>
      <c r="AE771" s="4">
        <v>0.42</v>
      </c>
      <c r="AF771" s="4">
        <v>958</v>
      </c>
      <c r="AG771" s="4">
        <v>9</v>
      </c>
      <c r="AH771" s="4">
        <v>27</v>
      </c>
      <c r="AI771" s="4">
        <v>30</v>
      </c>
      <c r="AJ771" s="4">
        <v>191</v>
      </c>
      <c r="AK771" s="4">
        <v>190</v>
      </c>
      <c r="AL771" s="4">
        <v>3.7</v>
      </c>
      <c r="AM771" s="4">
        <v>196</v>
      </c>
      <c r="AN771" s="4" t="s">
        <v>155</v>
      </c>
      <c r="AO771" s="4">
        <v>2</v>
      </c>
      <c r="AP771" s="4">
        <v>0.87002314814814818</v>
      </c>
      <c r="AQ771" s="4">
        <v>47.160423999999999</v>
      </c>
      <c r="AR771" s="4">
        <v>-88.484111999999996</v>
      </c>
      <c r="AS771" s="4">
        <v>308.8</v>
      </c>
      <c r="AT771" s="4">
        <v>30.2</v>
      </c>
      <c r="AU771" s="4">
        <v>12</v>
      </c>
      <c r="AV771" s="4">
        <v>8</v>
      </c>
      <c r="AW771" s="4" t="s">
        <v>417</v>
      </c>
      <c r="AX771" s="4">
        <v>1.6463540000000001</v>
      </c>
      <c r="AY771" s="4">
        <v>1.0353650000000001</v>
      </c>
      <c r="AZ771" s="4">
        <v>2.9170829999999999</v>
      </c>
      <c r="BA771" s="4">
        <v>13.836</v>
      </c>
      <c r="BB771" s="4">
        <v>26.79</v>
      </c>
      <c r="BC771" s="4">
        <v>1.94</v>
      </c>
      <c r="BD771" s="4">
        <v>6.4809999999999999</v>
      </c>
      <c r="BE771" s="4">
        <v>3094.0079999999998</v>
      </c>
      <c r="BF771" s="4">
        <v>0</v>
      </c>
      <c r="BG771" s="4">
        <v>15.206</v>
      </c>
      <c r="BH771" s="4">
        <v>7.867</v>
      </c>
      <c r="BI771" s="4">
        <v>23.073</v>
      </c>
      <c r="BJ771" s="4">
        <v>13.186999999999999</v>
      </c>
      <c r="BK771" s="4">
        <v>6.8230000000000004</v>
      </c>
      <c r="BL771" s="4">
        <v>20.010999999999999</v>
      </c>
      <c r="BM771" s="4">
        <v>1.03E-2</v>
      </c>
      <c r="BQ771" s="4">
        <v>1502.425</v>
      </c>
      <c r="BR771" s="4">
        <v>0.20735300000000001</v>
      </c>
      <c r="BS771" s="4">
        <v>-5</v>
      </c>
      <c r="BT771" s="4">
        <v>1.0832390000000001</v>
      </c>
      <c r="BU771" s="4">
        <v>5.0671889999999999</v>
      </c>
      <c r="BV771" s="4">
        <v>21.881428</v>
      </c>
    </row>
    <row r="772" spans="1:74" x14ac:dyDescent="0.25">
      <c r="A772" s="4">
        <v>42801</v>
      </c>
      <c r="B772" s="3">
        <v>0.66168793981481488</v>
      </c>
      <c r="C772" s="4">
        <v>7.782</v>
      </c>
      <c r="D772" s="4">
        <v>7.7999999999999996E-3</v>
      </c>
      <c r="E772" s="4">
        <v>78.460904999999997</v>
      </c>
      <c r="F772" s="4">
        <v>367.8</v>
      </c>
      <c r="G772" s="4">
        <v>204</v>
      </c>
      <c r="H772" s="4">
        <v>-0.2</v>
      </c>
      <c r="J772" s="4">
        <v>8.07</v>
      </c>
      <c r="K772" s="4">
        <v>0.93920000000000003</v>
      </c>
      <c r="L772" s="4">
        <v>7.3089000000000004</v>
      </c>
      <c r="M772" s="4">
        <v>7.4000000000000003E-3</v>
      </c>
      <c r="N772" s="4">
        <v>345.4393</v>
      </c>
      <c r="O772" s="4">
        <v>191.55879999999999</v>
      </c>
      <c r="P772" s="4">
        <v>537</v>
      </c>
      <c r="Q772" s="4">
        <v>299.8836</v>
      </c>
      <c r="R772" s="4">
        <v>166.29650000000001</v>
      </c>
      <c r="S772" s="4">
        <v>466.2</v>
      </c>
      <c r="T772" s="4">
        <v>0</v>
      </c>
      <c r="W772" s="4">
        <v>0</v>
      </c>
      <c r="X772" s="4">
        <v>7.5784000000000002</v>
      </c>
      <c r="Y772" s="4">
        <v>11.8</v>
      </c>
      <c r="Z772" s="4">
        <v>805</v>
      </c>
      <c r="AA772" s="4">
        <v>820</v>
      </c>
      <c r="AB772" s="4">
        <v>840</v>
      </c>
      <c r="AC772" s="4">
        <v>35.799999999999997</v>
      </c>
      <c r="AD772" s="4">
        <v>18.739999999999998</v>
      </c>
      <c r="AE772" s="4">
        <v>0.43</v>
      </c>
      <c r="AF772" s="4">
        <v>957</v>
      </c>
      <c r="AG772" s="4">
        <v>9</v>
      </c>
      <c r="AH772" s="4">
        <v>27</v>
      </c>
      <c r="AI772" s="4">
        <v>30</v>
      </c>
      <c r="AJ772" s="4">
        <v>191</v>
      </c>
      <c r="AK772" s="4">
        <v>190</v>
      </c>
      <c r="AL772" s="4">
        <v>3.6</v>
      </c>
      <c r="AM772" s="4">
        <v>196</v>
      </c>
      <c r="AN772" s="4" t="s">
        <v>155</v>
      </c>
      <c r="AO772" s="4">
        <v>2</v>
      </c>
      <c r="AP772" s="4">
        <v>0.87003472222222233</v>
      </c>
      <c r="AQ772" s="4">
        <v>47.160550000000001</v>
      </c>
      <c r="AR772" s="4">
        <v>-88.484086000000005</v>
      </c>
      <c r="AS772" s="4">
        <v>309.10000000000002</v>
      </c>
      <c r="AT772" s="4">
        <v>30.7</v>
      </c>
      <c r="AU772" s="4">
        <v>12</v>
      </c>
      <c r="AV772" s="4">
        <v>8</v>
      </c>
      <c r="AW772" s="4" t="s">
        <v>417</v>
      </c>
      <c r="AX772" s="4">
        <v>1.0353349999999999</v>
      </c>
      <c r="AY772" s="4">
        <v>1.170671</v>
      </c>
      <c r="AZ772" s="4">
        <v>2.4353349999999998</v>
      </c>
      <c r="BA772" s="4">
        <v>13.836</v>
      </c>
      <c r="BB772" s="4">
        <v>26.88</v>
      </c>
      <c r="BC772" s="4">
        <v>1.94</v>
      </c>
      <c r="BD772" s="4">
        <v>6.4690000000000003</v>
      </c>
      <c r="BE772" s="4">
        <v>3090.98</v>
      </c>
      <c r="BF772" s="4">
        <v>1.984</v>
      </c>
      <c r="BG772" s="4">
        <v>15.298999999999999</v>
      </c>
      <c r="BH772" s="4">
        <v>8.484</v>
      </c>
      <c r="BI772" s="4">
        <v>23.782</v>
      </c>
      <c r="BJ772" s="4">
        <v>13.281000000000001</v>
      </c>
      <c r="BK772" s="4">
        <v>7.3650000000000002</v>
      </c>
      <c r="BL772" s="4">
        <v>20.646000000000001</v>
      </c>
      <c r="BM772" s="4">
        <v>0</v>
      </c>
      <c r="BQ772" s="4">
        <v>2330.3539999999998</v>
      </c>
      <c r="BR772" s="4">
        <v>0.13742799999999999</v>
      </c>
      <c r="BS772" s="4">
        <v>-5</v>
      </c>
      <c r="BT772" s="4">
        <v>1.082239</v>
      </c>
      <c r="BU772" s="4">
        <v>3.3583970000000001</v>
      </c>
      <c r="BV772" s="4">
        <v>21.861228000000001</v>
      </c>
    </row>
    <row r="773" spans="1:74" x14ac:dyDescent="0.25">
      <c r="A773" s="4">
        <v>42801</v>
      </c>
      <c r="B773" s="3">
        <v>0.66169951388888892</v>
      </c>
      <c r="C773" s="4">
        <v>7.984</v>
      </c>
      <c r="D773" s="4">
        <v>7.0000000000000001E-3</v>
      </c>
      <c r="E773" s="4">
        <v>70.230452999999997</v>
      </c>
      <c r="F773" s="4">
        <v>376.2</v>
      </c>
      <c r="G773" s="4">
        <v>214.2</v>
      </c>
      <c r="H773" s="4">
        <v>-1.6</v>
      </c>
      <c r="J773" s="4">
        <v>9.48</v>
      </c>
      <c r="K773" s="4">
        <v>0.93759999999999999</v>
      </c>
      <c r="L773" s="4">
        <v>7.4858000000000002</v>
      </c>
      <c r="M773" s="4">
        <v>6.6E-3</v>
      </c>
      <c r="N773" s="4">
        <v>352.74020000000002</v>
      </c>
      <c r="O773" s="4">
        <v>200.81469999999999</v>
      </c>
      <c r="P773" s="4">
        <v>553.6</v>
      </c>
      <c r="Q773" s="4">
        <v>306.31529999999998</v>
      </c>
      <c r="R773" s="4">
        <v>174.38509999999999</v>
      </c>
      <c r="S773" s="4">
        <v>480.7</v>
      </c>
      <c r="T773" s="4">
        <v>0</v>
      </c>
      <c r="W773" s="4">
        <v>0</v>
      </c>
      <c r="X773" s="4">
        <v>8.8863000000000003</v>
      </c>
      <c r="Y773" s="4">
        <v>11.8</v>
      </c>
      <c r="Z773" s="4">
        <v>805</v>
      </c>
      <c r="AA773" s="4">
        <v>821</v>
      </c>
      <c r="AB773" s="4">
        <v>841</v>
      </c>
      <c r="AC773" s="4">
        <v>36</v>
      </c>
      <c r="AD773" s="4">
        <v>18.87</v>
      </c>
      <c r="AE773" s="4">
        <v>0.43</v>
      </c>
      <c r="AF773" s="4">
        <v>957</v>
      </c>
      <c r="AG773" s="4">
        <v>9</v>
      </c>
      <c r="AH773" s="4">
        <v>27</v>
      </c>
      <c r="AI773" s="4">
        <v>30</v>
      </c>
      <c r="AJ773" s="4">
        <v>190.2</v>
      </c>
      <c r="AK773" s="4">
        <v>189.2</v>
      </c>
      <c r="AL773" s="4">
        <v>3.5</v>
      </c>
      <c r="AM773" s="4">
        <v>196</v>
      </c>
      <c r="AN773" s="4" t="s">
        <v>155</v>
      </c>
      <c r="AO773" s="4">
        <v>2</v>
      </c>
      <c r="AP773" s="4">
        <v>0.87004629629629626</v>
      </c>
      <c r="AQ773" s="4">
        <v>47.160676000000002</v>
      </c>
      <c r="AR773" s="4">
        <v>-88.484041000000005</v>
      </c>
      <c r="AS773" s="4">
        <v>309.3</v>
      </c>
      <c r="AT773" s="4">
        <v>31.4</v>
      </c>
      <c r="AU773" s="4">
        <v>12</v>
      </c>
      <c r="AV773" s="4">
        <v>8</v>
      </c>
      <c r="AW773" s="4" t="s">
        <v>417</v>
      </c>
      <c r="AX773" s="4">
        <v>1.1000000000000001</v>
      </c>
      <c r="AY773" s="4">
        <v>1.3708</v>
      </c>
      <c r="AZ773" s="4">
        <v>2.5354000000000001</v>
      </c>
      <c r="BA773" s="4">
        <v>13.836</v>
      </c>
      <c r="BB773" s="4">
        <v>26.23</v>
      </c>
      <c r="BC773" s="4">
        <v>1.9</v>
      </c>
      <c r="BD773" s="4">
        <v>6.6580000000000004</v>
      </c>
      <c r="BE773" s="4">
        <v>3090.9789999999998</v>
      </c>
      <c r="BF773" s="4">
        <v>1.73</v>
      </c>
      <c r="BG773" s="4">
        <v>15.253</v>
      </c>
      <c r="BH773" s="4">
        <v>8.6829999999999998</v>
      </c>
      <c r="BI773" s="4">
        <v>23.936</v>
      </c>
      <c r="BJ773" s="4">
        <v>13.244999999999999</v>
      </c>
      <c r="BK773" s="4">
        <v>7.5410000000000004</v>
      </c>
      <c r="BL773" s="4">
        <v>20.786000000000001</v>
      </c>
      <c r="BM773" s="4">
        <v>0</v>
      </c>
      <c r="BQ773" s="4">
        <v>2667.971</v>
      </c>
      <c r="BR773" s="4">
        <v>0.119673</v>
      </c>
      <c r="BS773" s="4">
        <v>-5</v>
      </c>
      <c r="BT773" s="4">
        <v>1.079717</v>
      </c>
      <c r="BU773" s="4">
        <v>2.924509</v>
      </c>
      <c r="BV773" s="4">
        <v>21.810282999999998</v>
      </c>
    </row>
    <row r="774" spans="1:74" x14ac:dyDescent="0.25">
      <c r="A774" s="4">
        <v>42801</v>
      </c>
      <c r="B774" s="3">
        <v>0.66171108796296296</v>
      </c>
      <c r="C774" s="4">
        <v>7.9429999999999996</v>
      </c>
      <c r="D774" s="4">
        <v>6.1999999999999998E-3</v>
      </c>
      <c r="E774" s="4">
        <v>61.790540999999997</v>
      </c>
      <c r="F774" s="4">
        <v>395</v>
      </c>
      <c r="G774" s="4">
        <v>224.6</v>
      </c>
      <c r="H774" s="4">
        <v>2.4</v>
      </c>
      <c r="J774" s="4">
        <v>9.6999999999999993</v>
      </c>
      <c r="K774" s="4">
        <v>0.93789999999999996</v>
      </c>
      <c r="L774" s="4">
        <v>7.45</v>
      </c>
      <c r="M774" s="4">
        <v>5.7999999999999996E-3</v>
      </c>
      <c r="N774" s="4">
        <v>370.49119999999999</v>
      </c>
      <c r="O774" s="4">
        <v>210.6926</v>
      </c>
      <c r="P774" s="4">
        <v>581.20000000000005</v>
      </c>
      <c r="Q774" s="4">
        <v>321.73009999999999</v>
      </c>
      <c r="R774" s="4">
        <v>182.96289999999999</v>
      </c>
      <c r="S774" s="4">
        <v>504.7</v>
      </c>
      <c r="T774" s="4">
        <v>2.4464999999999999</v>
      </c>
      <c r="W774" s="4">
        <v>0</v>
      </c>
      <c r="X774" s="4">
        <v>9.0975999999999999</v>
      </c>
      <c r="Y774" s="4">
        <v>11.9</v>
      </c>
      <c r="Z774" s="4">
        <v>805</v>
      </c>
      <c r="AA774" s="4">
        <v>820</v>
      </c>
      <c r="AB774" s="4">
        <v>840</v>
      </c>
      <c r="AC774" s="4">
        <v>36</v>
      </c>
      <c r="AD774" s="4">
        <v>18.87</v>
      </c>
      <c r="AE774" s="4">
        <v>0.43</v>
      </c>
      <c r="AF774" s="4">
        <v>957</v>
      </c>
      <c r="AG774" s="4">
        <v>9</v>
      </c>
      <c r="AH774" s="4">
        <v>27</v>
      </c>
      <c r="AI774" s="4">
        <v>30</v>
      </c>
      <c r="AJ774" s="4">
        <v>190.8</v>
      </c>
      <c r="AK774" s="4">
        <v>189</v>
      </c>
      <c r="AL774" s="4">
        <v>3.5</v>
      </c>
      <c r="AM774" s="4">
        <v>196</v>
      </c>
      <c r="AN774" s="4" t="s">
        <v>155</v>
      </c>
      <c r="AO774" s="4">
        <v>2</v>
      </c>
      <c r="AP774" s="4">
        <v>0.87005787037037041</v>
      </c>
      <c r="AQ774" s="4">
        <v>47.160792999999998</v>
      </c>
      <c r="AR774" s="4">
        <v>-88.483998</v>
      </c>
      <c r="AS774" s="4">
        <v>309.5</v>
      </c>
      <c r="AT774" s="4">
        <v>30.2</v>
      </c>
      <c r="AU774" s="4">
        <v>12</v>
      </c>
      <c r="AV774" s="4">
        <v>8</v>
      </c>
      <c r="AW774" s="4" t="s">
        <v>417</v>
      </c>
      <c r="AX774" s="4">
        <v>1.1354</v>
      </c>
      <c r="AY774" s="4">
        <v>1.323</v>
      </c>
      <c r="AZ774" s="4">
        <v>2.6</v>
      </c>
      <c r="BA774" s="4">
        <v>13.836</v>
      </c>
      <c r="BB774" s="4">
        <v>26.36</v>
      </c>
      <c r="BC774" s="4">
        <v>1.91</v>
      </c>
      <c r="BD774" s="4">
        <v>6.6219999999999999</v>
      </c>
      <c r="BE774" s="4">
        <v>3091.2730000000001</v>
      </c>
      <c r="BF774" s="4">
        <v>1.5309999999999999</v>
      </c>
      <c r="BG774" s="4">
        <v>16.099</v>
      </c>
      <c r="BH774" s="4">
        <v>9.1549999999999994</v>
      </c>
      <c r="BI774" s="4">
        <v>25.254000000000001</v>
      </c>
      <c r="BJ774" s="4">
        <v>13.98</v>
      </c>
      <c r="BK774" s="4">
        <v>7.95</v>
      </c>
      <c r="BL774" s="4">
        <v>21.93</v>
      </c>
      <c r="BM774" s="4">
        <v>3.3000000000000002E-2</v>
      </c>
      <c r="BQ774" s="4">
        <v>2744.77</v>
      </c>
      <c r="BR774" s="4">
        <v>0.11876100000000001</v>
      </c>
      <c r="BS774" s="4">
        <v>-5</v>
      </c>
      <c r="BT774" s="4">
        <v>1.080522</v>
      </c>
      <c r="BU774" s="4">
        <v>2.9022220000000001</v>
      </c>
      <c r="BV774" s="4">
        <v>21.826543999999998</v>
      </c>
    </row>
    <row r="775" spans="1:74" x14ac:dyDescent="0.25">
      <c r="A775" s="4">
        <v>42801</v>
      </c>
      <c r="B775" s="3">
        <v>0.661722662037037</v>
      </c>
      <c r="C775" s="4">
        <v>7.6760000000000002</v>
      </c>
      <c r="D775" s="4">
        <v>4.1000000000000003E-3</v>
      </c>
      <c r="E775" s="4">
        <v>40.935484000000002</v>
      </c>
      <c r="F775" s="4">
        <v>401.8</v>
      </c>
      <c r="G775" s="4">
        <v>232</v>
      </c>
      <c r="H775" s="4">
        <v>-1.5</v>
      </c>
      <c r="J775" s="4">
        <v>9.6</v>
      </c>
      <c r="K775" s="4">
        <v>0.94010000000000005</v>
      </c>
      <c r="L775" s="4">
        <v>7.2157</v>
      </c>
      <c r="M775" s="4">
        <v>3.8E-3</v>
      </c>
      <c r="N775" s="4">
        <v>377.75709999999998</v>
      </c>
      <c r="O775" s="4">
        <v>218.0608</v>
      </c>
      <c r="P775" s="4">
        <v>595.79999999999995</v>
      </c>
      <c r="Q775" s="4">
        <v>328.03969999999998</v>
      </c>
      <c r="R775" s="4">
        <v>189.3613</v>
      </c>
      <c r="S775" s="4">
        <v>517.4</v>
      </c>
      <c r="T775" s="4">
        <v>0</v>
      </c>
      <c r="W775" s="4">
        <v>0</v>
      </c>
      <c r="X775" s="4">
        <v>9.0249000000000006</v>
      </c>
      <c r="Y775" s="4">
        <v>11.8</v>
      </c>
      <c r="Z775" s="4">
        <v>805</v>
      </c>
      <c r="AA775" s="4">
        <v>820</v>
      </c>
      <c r="AB775" s="4">
        <v>840</v>
      </c>
      <c r="AC775" s="4">
        <v>36</v>
      </c>
      <c r="AD775" s="4">
        <v>18.87</v>
      </c>
      <c r="AE775" s="4">
        <v>0.43</v>
      </c>
      <c r="AF775" s="4">
        <v>957</v>
      </c>
      <c r="AG775" s="4">
        <v>9</v>
      </c>
      <c r="AH775" s="4">
        <v>27</v>
      </c>
      <c r="AI775" s="4">
        <v>30</v>
      </c>
      <c r="AJ775" s="4">
        <v>191</v>
      </c>
      <c r="AK775" s="4">
        <v>189.8</v>
      </c>
      <c r="AL775" s="4">
        <v>3.7</v>
      </c>
      <c r="AM775" s="4">
        <v>196</v>
      </c>
      <c r="AN775" s="4" t="s">
        <v>155</v>
      </c>
      <c r="AO775" s="4">
        <v>2</v>
      </c>
      <c r="AP775" s="4">
        <v>0.87006944444444445</v>
      </c>
      <c r="AQ775" s="4">
        <v>47.160899999999998</v>
      </c>
      <c r="AR775" s="4">
        <v>-88.483975000000001</v>
      </c>
      <c r="AS775" s="4">
        <v>309.60000000000002</v>
      </c>
      <c r="AT775" s="4">
        <v>28.3</v>
      </c>
      <c r="AU775" s="4">
        <v>12</v>
      </c>
      <c r="AV775" s="4">
        <v>8</v>
      </c>
      <c r="AW775" s="4" t="s">
        <v>417</v>
      </c>
      <c r="AX775" s="4">
        <v>1.4124000000000001</v>
      </c>
      <c r="AY775" s="4">
        <v>1</v>
      </c>
      <c r="AZ775" s="4">
        <v>2.7416</v>
      </c>
      <c r="BA775" s="4">
        <v>13.836</v>
      </c>
      <c r="BB775" s="4">
        <v>27.25</v>
      </c>
      <c r="BC775" s="4">
        <v>1.97</v>
      </c>
      <c r="BD775" s="4">
        <v>6.3719999999999999</v>
      </c>
      <c r="BE775" s="4">
        <v>3092.674</v>
      </c>
      <c r="BF775" s="4">
        <v>1.05</v>
      </c>
      <c r="BG775" s="4">
        <v>16.954999999999998</v>
      </c>
      <c r="BH775" s="4">
        <v>9.7870000000000008</v>
      </c>
      <c r="BI775" s="4">
        <v>26.742999999999999</v>
      </c>
      <c r="BJ775" s="4">
        <v>14.724</v>
      </c>
      <c r="BK775" s="4">
        <v>8.4990000000000006</v>
      </c>
      <c r="BL775" s="4">
        <v>23.222999999999999</v>
      </c>
      <c r="BM775" s="4">
        <v>0</v>
      </c>
      <c r="BQ775" s="4">
        <v>2812.509</v>
      </c>
      <c r="BR775" s="4">
        <v>0.13422000000000001</v>
      </c>
      <c r="BS775" s="4">
        <v>-5</v>
      </c>
      <c r="BT775" s="4">
        <v>1.0787169999999999</v>
      </c>
      <c r="BU775" s="4">
        <v>3.2800020000000001</v>
      </c>
      <c r="BV775" s="4">
        <v>21.790082999999999</v>
      </c>
    </row>
    <row r="776" spans="1:74" x14ac:dyDescent="0.25">
      <c r="A776" s="4">
        <v>42801</v>
      </c>
      <c r="B776" s="3">
        <v>0.66173423611111104</v>
      </c>
      <c r="C776" s="4">
        <v>7.4630000000000001</v>
      </c>
      <c r="D776" s="4">
        <v>3.8999999999999998E-3</v>
      </c>
      <c r="E776" s="4">
        <v>39.118136</v>
      </c>
      <c r="F776" s="4">
        <v>402.8</v>
      </c>
      <c r="G776" s="4">
        <v>225.8</v>
      </c>
      <c r="H776" s="4">
        <v>0.1</v>
      </c>
      <c r="J776" s="4">
        <v>9.6999999999999993</v>
      </c>
      <c r="K776" s="4">
        <v>0.94179999999999997</v>
      </c>
      <c r="L776" s="4">
        <v>7.0285000000000002</v>
      </c>
      <c r="M776" s="4">
        <v>3.7000000000000002E-3</v>
      </c>
      <c r="N776" s="4">
        <v>379.34219999999999</v>
      </c>
      <c r="O776" s="4">
        <v>212.69239999999999</v>
      </c>
      <c r="P776" s="4">
        <v>592</v>
      </c>
      <c r="Q776" s="4">
        <v>329.4162</v>
      </c>
      <c r="R776" s="4">
        <v>184.6995</v>
      </c>
      <c r="S776" s="4">
        <v>514.1</v>
      </c>
      <c r="T776" s="4">
        <v>9.0899999999999995E-2</v>
      </c>
      <c r="W776" s="4">
        <v>0</v>
      </c>
      <c r="X776" s="4">
        <v>9.1306999999999992</v>
      </c>
      <c r="Y776" s="4">
        <v>11.8</v>
      </c>
      <c r="Z776" s="4">
        <v>804</v>
      </c>
      <c r="AA776" s="4">
        <v>820</v>
      </c>
      <c r="AB776" s="4">
        <v>840</v>
      </c>
      <c r="AC776" s="4">
        <v>36</v>
      </c>
      <c r="AD776" s="4">
        <v>18.87</v>
      </c>
      <c r="AE776" s="4">
        <v>0.43</v>
      </c>
      <c r="AF776" s="4">
        <v>957</v>
      </c>
      <c r="AG776" s="4">
        <v>9</v>
      </c>
      <c r="AH776" s="4">
        <v>27</v>
      </c>
      <c r="AI776" s="4">
        <v>30</v>
      </c>
      <c r="AJ776" s="4">
        <v>191</v>
      </c>
      <c r="AK776" s="4">
        <v>190</v>
      </c>
      <c r="AL776" s="4">
        <v>3.6</v>
      </c>
      <c r="AM776" s="4">
        <v>196</v>
      </c>
      <c r="AN776" s="4" t="s">
        <v>155</v>
      </c>
      <c r="AO776" s="4">
        <v>2</v>
      </c>
      <c r="AP776" s="4">
        <v>0.87008101851851849</v>
      </c>
      <c r="AQ776" s="4">
        <v>47.161008000000002</v>
      </c>
      <c r="AR776" s="4">
        <v>-88.483979000000005</v>
      </c>
      <c r="AS776" s="4">
        <v>309.8</v>
      </c>
      <c r="AT776" s="4">
        <v>27.3</v>
      </c>
      <c r="AU776" s="4">
        <v>12</v>
      </c>
      <c r="AV776" s="4">
        <v>8</v>
      </c>
      <c r="AW776" s="4" t="s">
        <v>417</v>
      </c>
      <c r="AX776" s="4">
        <v>1.5875999999999999</v>
      </c>
      <c r="AY776" s="4">
        <v>1.0708</v>
      </c>
      <c r="AZ776" s="4">
        <v>3</v>
      </c>
      <c r="BA776" s="4">
        <v>13.836</v>
      </c>
      <c r="BB776" s="4">
        <v>28.01</v>
      </c>
      <c r="BC776" s="4">
        <v>2.02</v>
      </c>
      <c r="BD776" s="4">
        <v>6.1840000000000002</v>
      </c>
      <c r="BE776" s="4">
        <v>3093.1550000000002</v>
      </c>
      <c r="BF776" s="4">
        <v>1.032</v>
      </c>
      <c r="BG776" s="4">
        <v>17.483000000000001</v>
      </c>
      <c r="BH776" s="4">
        <v>9.8019999999999996</v>
      </c>
      <c r="BI776" s="4">
        <v>27.285</v>
      </c>
      <c r="BJ776" s="4">
        <v>15.182</v>
      </c>
      <c r="BK776" s="4">
        <v>8.5120000000000005</v>
      </c>
      <c r="BL776" s="4">
        <v>23.693999999999999</v>
      </c>
      <c r="BM776" s="4">
        <v>1.2999999999999999E-3</v>
      </c>
      <c r="BQ776" s="4">
        <v>2921.7280000000001</v>
      </c>
      <c r="BR776" s="4">
        <v>0.11617</v>
      </c>
      <c r="BS776" s="4">
        <v>-5</v>
      </c>
      <c r="BT776" s="4">
        <v>1.0780000000000001</v>
      </c>
      <c r="BU776" s="4">
        <v>2.838905</v>
      </c>
      <c r="BV776" s="4">
        <v>21.775600000000001</v>
      </c>
    </row>
    <row r="777" spans="1:74" x14ac:dyDescent="0.25">
      <c r="A777" s="4">
        <v>42801</v>
      </c>
      <c r="B777" s="3">
        <v>0.66174581018518519</v>
      </c>
      <c r="C777" s="4">
        <v>7.4790000000000001</v>
      </c>
      <c r="D777" s="4">
        <v>5.0000000000000001E-3</v>
      </c>
      <c r="E777" s="4">
        <v>50</v>
      </c>
      <c r="F777" s="4">
        <v>403.5</v>
      </c>
      <c r="G777" s="4">
        <v>218.2</v>
      </c>
      <c r="H777" s="4">
        <v>1.5</v>
      </c>
      <c r="J777" s="4">
        <v>10.09</v>
      </c>
      <c r="K777" s="4">
        <v>0.94169999999999998</v>
      </c>
      <c r="L777" s="4">
        <v>7.0433000000000003</v>
      </c>
      <c r="M777" s="4">
        <v>4.7000000000000002E-3</v>
      </c>
      <c r="N777" s="4">
        <v>379.93369999999999</v>
      </c>
      <c r="O777" s="4">
        <v>205.47489999999999</v>
      </c>
      <c r="P777" s="4">
        <v>585.4</v>
      </c>
      <c r="Q777" s="4">
        <v>329.9298</v>
      </c>
      <c r="R777" s="4">
        <v>178.43199999999999</v>
      </c>
      <c r="S777" s="4">
        <v>508.4</v>
      </c>
      <c r="T777" s="4">
        <v>1.5394000000000001</v>
      </c>
      <c r="W777" s="4">
        <v>0</v>
      </c>
      <c r="X777" s="4">
        <v>9.5030000000000001</v>
      </c>
      <c r="Y777" s="4">
        <v>11.8</v>
      </c>
      <c r="Z777" s="4">
        <v>804</v>
      </c>
      <c r="AA777" s="4">
        <v>819</v>
      </c>
      <c r="AB777" s="4">
        <v>840</v>
      </c>
      <c r="AC777" s="4">
        <v>36</v>
      </c>
      <c r="AD777" s="4">
        <v>18.87</v>
      </c>
      <c r="AE777" s="4">
        <v>0.43</v>
      </c>
      <c r="AF777" s="4">
        <v>957</v>
      </c>
      <c r="AG777" s="4">
        <v>9</v>
      </c>
      <c r="AH777" s="4">
        <v>27</v>
      </c>
      <c r="AI777" s="4">
        <v>30</v>
      </c>
      <c r="AJ777" s="4">
        <v>190.2</v>
      </c>
      <c r="AK777" s="4">
        <v>190</v>
      </c>
      <c r="AL777" s="4">
        <v>3.8</v>
      </c>
      <c r="AM777" s="4">
        <v>196</v>
      </c>
      <c r="AN777" s="4" t="s">
        <v>155</v>
      </c>
      <c r="AO777" s="4">
        <v>2</v>
      </c>
      <c r="AP777" s="4">
        <v>0.87009259259259253</v>
      </c>
      <c r="AQ777" s="4">
        <v>47.161121000000001</v>
      </c>
      <c r="AR777" s="4">
        <v>-88.483986000000002</v>
      </c>
      <c r="AS777" s="4">
        <v>310.2</v>
      </c>
      <c r="AT777" s="4">
        <v>27.1</v>
      </c>
      <c r="AU777" s="4">
        <v>12</v>
      </c>
      <c r="AV777" s="4">
        <v>8</v>
      </c>
      <c r="AW777" s="4" t="s">
        <v>417</v>
      </c>
      <c r="AX777" s="4">
        <v>1.2</v>
      </c>
      <c r="AY777" s="4">
        <v>1.2354000000000001</v>
      </c>
      <c r="AZ777" s="4">
        <v>2.9291999999999998</v>
      </c>
      <c r="BA777" s="4">
        <v>13.836</v>
      </c>
      <c r="BB777" s="4">
        <v>27.94</v>
      </c>
      <c r="BC777" s="4">
        <v>2.02</v>
      </c>
      <c r="BD777" s="4">
        <v>6.1929999999999996</v>
      </c>
      <c r="BE777" s="4">
        <v>3092.6060000000002</v>
      </c>
      <c r="BF777" s="4">
        <v>1.3160000000000001</v>
      </c>
      <c r="BG777" s="4">
        <v>17.47</v>
      </c>
      <c r="BH777" s="4">
        <v>9.4480000000000004</v>
      </c>
      <c r="BI777" s="4">
        <v>26.917999999999999</v>
      </c>
      <c r="BJ777" s="4">
        <v>15.170999999999999</v>
      </c>
      <c r="BK777" s="4">
        <v>8.2050000000000001</v>
      </c>
      <c r="BL777" s="4">
        <v>23.375</v>
      </c>
      <c r="BM777" s="4">
        <v>2.1999999999999999E-2</v>
      </c>
      <c r="BQ777" s="4">
        <v>3033.9549999999999</v>
      </c>
      <c r="BR777" s="4">
        <v>0.121937</v>
      </c>
      <c r="BS777" s="4">
        <v>-5</v>
      </c>
      <c r="BT777" s="4">
        <v>1.0780000000000001</v>
      </c>
      <c r="BU777" s="4">
        <v>2.9798360000000002</v>
      </c>
      <c r="BV777" s="4">
        <v>21.775600000000001</v>
      </c>
    </row>
    <row r="778" spans="1:74" x14ac:dyDescent="0.25">
      <c r="A778" s="4">
        <v>42801</v>
      </c>
      <c r="B778" s="3">
        <v>0.66175738425925923</v>
      </c>
      <c r="C778" s="4">
        <v>7.4960000000000004</v>
      </c>
      <c r="D778" s="4">
        <v>5.0000000000000001E-3</v>
      </c>
      <c r="E778" s="4">
        <v>50</v>
      </c>
      <c r="F778" s="4">
        <v>408.8</v>
      </c>
      <c r="G778" s="4">
        <v>218.2</v>
      </c>
      <c r="H778" s="4">
        <v>-1.7</v>
      </c>
      <c r="J778" s="4">
        <v>10.199999999999999</v>
      </c>
      <c r="K778" s="4">
        <v>0.94159999999999999</v>
      </c>
      <c r="L778" s="4">
        <v>7.0583999999999998</v>
      </c>
      <c r="M778" s="4">
        <v>4.7000000000000002E-3</v>
      </c>
      <c r="N778" s="4">
        <v>384.91410000000002</v>
      </c>
      <c r="O778" s="4">
        <v>205.45070000000001</v>
      </c>
      <c r="P778" s="4">
        <v>590.4</v>
      </c>
      <c r="Q778" s="4">
        <v>334.25470000000001</v>
      </c>
      <c r="R778" s="4">
        <v>178.4109</v>
      </c>
      <c r="S778" s="4">
        <v>512.70000000000005</v>
      </c>
      <c r="T778" s="4">
        <v>0</v>
      </c>
      <c r="W778" s="4">
        <v>0</v>
      </c>
      <c r="X778" s="4">
        <v>9.6039999999999992</v>
      </c>
      <c r="Y778" s="4">
        <v>11.8</v>
      </c>
      <c r="Z778" s="4">
        <v>805</v>
      </c>
      <c r="AA778" s="4">
        <v>820</v>
      </c>
      <c r="AB778" s="4">
        <v>841</v>
      </c>
      <c r="AC778" s="4">
        <v>36</v>
      </c>
      <c r="AD778" s="4">
        <v>18.87</v>
      </c>
      <c r="AE778" s="4">
        <v>0.43</v>
      </c>
      <c r="AF778" s="4">
        <v>957</v>
      </c>
      <c r="AG778" s="4">
        <v>9</v>
      </c>
      <c r="AH778" s="4">
        <v>27</v>
      </c>
      <c r="AI778" s="4">
        <v>30</v>
      </c>
      <c r="AJ778" s="4">
        <v>190</v>
      </c>
      <c r="AK778" s="4">
        <v>189.2</v>
      </c>
      <c r="AL778" s="4">
        <v>3.8</v>
      </c>
      <c r="AM778" s="4">
        <v>196</v>
      </c>
      <c r="AN778" s="4" t="s">
        <v>155</v>
      </c>
      <c r="AO778" s="4">
        <v>2</v>
      </c>
      <c r="AP778" s="4">
        <v>0.87010416666666668</v>
      </c>
      <c r="AQ778" s="4">
        <v>47.161228000000001</v>
      </c>
      <c r="AR778" s="4">
        <v>-88.483986999999999</v>
      </c>
      <c r="AS778" s="4">
        <v>310.39999999999998</v>
      </c>
      <c r="AT778" s="4">
        <v>26.6</v>
      </c>
      <c r="AU778" s="4">
        <v>12</v>
      </c>
      <c r="AV778" s="4">
        <v>8</v>
      </c>
      <c r="AW778" s="4" t="s">
        <v>417</v>
      </c>
      <c r="AX778" s="4">
        <v>1.2</v>
      </c>
      <c r="AY778" s="4">
        <v>1.3708</v>
      </c>
      <c r="AZ778" s="4">
        <v>2.8353999999999999</v>
      </c>
      <c r="BA778" s="4">
        <v>13.836</v>
      </c>
      <c r="BB778" s="4">
        <v>27.88</v>
      </c>
      <c r="BC778" s="4">
        <v>2.02</v>
      </c>
      <c r="BD778" s="4">
        <v>6.2060000000000004</v>
      </c>
      <c r="BE778" s="4">
        <v>3092.6410000000001</v>
      </c>
      <c r="BF778" s="4">
        <v>1.3129999999999999</v>
      </c>
      <c r="BG778" s="4">
        <v>17.661000000000001</v>
      </c>
      <c r="BH778" s="4">
        <v>9.4269999999999996</v>
      </c>
      <c r="BI778" s="4">
        <v>27.088000000000001</v>
      </c>
      <c r="BJ778" s="4">
        <v>15.337</v>
      </c>
      <c r="BK778" s="4">
        <v>8.1859999999999999</v>
      </c>
      <c r="BL778" s="4">
        <v>23.523</v>
      </c>
      <c r="BM778" s="4">
        <v>0</v>
      </c>
      <c r="BQ778" s="4">
        <v>3059.674</v>
      </c>
      <c r="BR778" s="4">
        <v>0.131327</v>
      </c>
      <c r="BS778" s="4">
        <v>-5</v>
      </c>
      <c r="BT778" s="4">
        <v>1.074956</v>
      </c>
      <c r="BU778" s="4">
        <v>3.2093039999999999</v>
      </c>
      <c r="BV778" s="4">
        <v>21.714110999999999</v>
      </c>
    </row>
    <row r="779" spans="1:74" x14ac:dyDescent="0.25">
      <c r="A779" s="4">
        <v>42801</v>
      </c>
      <c r="B779" s="3">
        <v>0.66176895833333338</v>
      </c>
      <c r="C779" s="4">
        <v>7.5439999999999996</v>
      </c>
      <c r="D779" s="4">
        <v>5.0000000000000001E-3</v>
      </c>
      <c r="E779" s="4">
        <v>50</v>
      </c>
      <c r="F779" s="4">
        <v>416.5</v>
      </c>
      <c r="G779" s="4">
        <v>218.2</v>
      </c>
      <c r="H779" s="4">
        <v>0.5</v>
      </c>
      <c r="J779" s="4">
        <v>10.199999999999999</v>
      </c>
      <c r="K779" s="4">
        <v>0.94120000000000004</v>
      </c>
      <c r="L779" s="4">
        <v>7.101</v>
      </c>
      <c r="M779" s="4">
        <v>4.7000000000000002E-3</v>
      </c>
      <c r="N779" s="4">
        <v>391.98390000000001</v>
      </c>
      <c r="O779" s="4">
        <v>205.41650000000001</v>
      </c>
      <c r="P779" s="4">
        <v>597.4</v>
      </c>
      <c r="Q779" s="4">
        <v>340.39409999999998</v>
      </c>
      <c r="R779" s="4">
        <v>178.38120000000001</v>
      </c>
      <c r="S779" s="4">
        <v>518.79999999999995</v>
      </c>
      <c r="T779" s="4">
        <v>0.5</v>
      </c>
      <c r="W779" s="4">
        <v>0</v>
      </c>
      <c r="X779" s="4">
        <v>9.6005000000000003</v>
      </c>
      <c r="Y779" s="4">
        <v>11.9</v>
      </c>
      <c r="Z779" s="4">
        <v>805</v>
      </c>
      <c r="AA779" s="4">
        <v>819</v>
      </c>
      <c r="AB779" s="4">
        <v>840</v>
      </c>
      <c r="AC779" s="4">
        <v>36</v>
      </c>
      <c r="AD779" s="4">
        <v>18.87</v>
      </c>
      <c r="AE779" s="4">
        <v>0.43</v>
      </c>
      <c r="AF779" s="4">
        <v>957</v>
      </c>
      <c r="AG779" s="4">
        <v>9</v>
      </c>
      <c r="AH779" s="4">
        <v>27</v>
      </c>
      <c r="AI779" s="4">
        <v>30</v>
      </c>
      <c r="AJ779" s="4">
        <v>190</v>
      </c>
      <c r="AK779" s="4">
        <v>189.8</v>
      </c>
      <c r="AL779" s="4">
        <v>3.9</v>
      </c>
      <c r="AM779" s="4">
        <v>196</v>
      </c>
      <c r="AN779" s="4" t="s">
        <v>155</v>
      </c>
      <c r="AO779" s="4">
        <v>2</v>
      </c>
      <c r="AP779" s="4">
        <v>0.87011574074074083</v>
      </c>
      <c r="AQ779" s="4">
        <v>47.161330999999997</v>
      </c>
      <c r="AR779" s="4">
        <v>-88.483992000000001</v>
      </c>
      <c r="AS779" s="4">
        <v>310.8</v>
      </c>
      <c r="AT779" s="4">
        <v>25.8</v>
      </c>
      <c r="AU779" s="4">
        <v>12</v>
      </c>
      <c r="AV779" s="4">
        <v>8</v>
      </c>
      <c r="AW779" s="4" t="s">
        <v>417</v>
      </c>
      <c r="AX779" s="4">
        <v>1.1646000000000001</v>
      </c>
      <c r="AY779" s="4">
        <v>1.5354000000000001</v>
      </c>
      <c r="AZ779" s="4">
        <v>2.7584</v>
      </c>
      <c r="BA779" s="4">
        <v>13.836</v>
      </c>
      <c r="BB779" s="4">
        <v>27.71</v>
      </c>
      <c r="BC779" s="4">
        <v>2</v>
      </c>
      <c r="BD779" s="4">
        <v>6.2450000000000001</v>
      </c>
      <c r="BE779" s="4">
        <v>3092.527</v>
      </c>
      <c r="BF779" s="4">
        <v>1.304</v>
      </c>
      <c r="BG779" s="4">
        <v>17.876999999999999</v>
      </c>
      <c r="BH779" s="4">
        <v>9.3680000000000003</v>
      </c>
      <c r="BI779" s="4">
        <v>27.245999999999999</v>
      </c>
      <c r="BJ779" s="4">
        <v>15.523999999999999</v>
      </c>
      <c r="BK779" s="4">
        <v>8.1349999999999998</v>
      </c>
      <c r="BL779" s="4">
        <v>23.66</v>
      </c>
      <c r="BM779" s="4">
        <v>7.1000000000000004E-3</v>
      </c>
      <c r="BQ779" s="4">
        <v>3040.078</v>
      </c>
      <c r="BR779" s="4">
        <v>0.14061000000000001</v>
      </c>
      <c r="BS779" s="4">
        <v>-5</v>
      </c>
      <c r="BT779" s="4">
        <v>1.0770439999999999</v>
      </c>
      <c r="BU779" s="4">
        <v>3.4361570000000001</v>
      </c>
      <c r="BV779" s="4">
        <v>21.756288999999999</v>
      </c>
    </row>
    <row r="780" spans="1:74" x14ac:dyDescent="0.25">
      <c r="A780" s="4">
        <v>42801</v>
      </c>
      <c r="B780" s="3">
        <v>0.66178053240740742</v>
      </c>
      <c r="C780" s="4">
        <v>9.1140000000000008</v>
      </c>
      <c r="D780" s="4">
        <v>1.15E-2</v>
      </c>
      <c r="E780" s="4">
        <v>115.35405900000001</v>
      </c>
      <c r="F780" s="4">
        <v>421.2</v>
      </c>
      <c r="G780" s="4">
        <v>230.3</v>
      </c>
      <c r="H780" s="4">
        <v>-1.7</v>
      </c>
      <c r="J780" s="4">
        <v>10.199999999999999</v>
      </c>
      <c r="K780" s="4">
        <v>0.92889999999999995</v>
      </c>
      <c r="L780" s="4">
        <v>8.4659999999999993</v>
      </c>
      <c r="M780" s="4">
        <v>1.0699999999999999E-2</v>
      </c>
      <c r="N780" s="4">
        <v>391.20769999999999</v>
      </c>
      <c r="O780" s="4">
        <v>213.88560000000001</v>
      </c>
      <c r="P780" s="4">
        <v>605.1</v>
      </c>
      <c r="Q780" s="4">
        <v>339.7201</v>
      </c>
      <c r="R780" s="4">
        <v>185.73570000000001</v>
      </c>
      <c r="S780" s="4">
        <v>525.5</v>
      </c>
      <c r="T780" s="4">
        <v>0</v>
      </c>
      <c r="W780" s="4">
        <v>0</v>
      </c>
      <c r="X780" s="4">
        <v>9.4746000000000006</v>
      </c>
      <c r="Y780" s="4">
        <v>11.8</v>
      </c>
      <c r="Z780" s="4">
        <v>806</v>
      </c>
      <c r="AA780" s="4">
        <v>819</v>
      </c>
      <c r="AB780" s="4">
        <v>840</v>
      </c>
      <c r="AC780" s="4">
        <v>36</v>
      </c>
      <c r="AD780" s="4">
        <v>18.87</v>
      </c>
      <c r="AE780" s="4">
        <v>0.43</v>
      </c>
      <c r="AF780" s="4">
        <v>957</v>
      </c>
      <c r="AG780" s="4">
        <v>9</v>
      </c>
      <c r="AH780" s="4">
        <v>27</v>
      </c>
      <c r="AI780" s="4">
        <v>30</v>
      </c>
      <c r="AJ780" s="4">
        <v>190.8</v>
      </c>
      <c r="AK780" s="4">
        <v>190</v>
      </c>
      <c r="AL780" s="4">
        <v>3.8</v>
      </c>
      <c r="AM780" s="4">
        <v>196</v>
      </c>
      <c r="AN780" s="4" t="s">
        <v>155</v>
      </c>
      <c r="AO780" s="4">
        <v>2</v>
      </c>
      <c r="AP780" s="4">
        <v>0.87012731481481476</v>
      </c>
      <c r="AQ780" s="4">
        <v>47.161433000000002</v>
      </c>
      <c r="AR780" s="4">
        <v>-88.483997000000002</v>
      </c>
      <c r="AS780" s="4">
        <v>311.10000000000002</v>
      </c>
      <c r="AT780" s="4">
        <v>25.3</v>
      </c>
      <c r="AU780" s="4">
        <v>12</v>
      </c>
      <c r="AV780" s="4">
        <v>8</v>
      </c>
      <c r="AW780" s="4" t="s">
        <v>417</v>
      </c>
      <c r="AX780" s="4">
        <v>1.1000000000000001</v>
      </c>
      <c r="AY780" s="4">
        <v>1.6354</v>
      </c>
      <c r="AZ780" s="4">
        <v>2.5</v>
      </c>
      <c r="BA780" s="4">
        <v>13.836</v>
      </c>
      <c r="BB780" s="4">
        <v>23.07</v>
      </c>
      <c r="BC780" s="4">
        <v>1.67</v>
      </c>
      <c r="BD780" s="4">
        <v>7.657</v>
      </c>
      <c r="BE780" s="4">
        <v>3087.8710000000001</v>
      </c>
      <c r="BF780" s="4">
        <v>2.4870000000000001</v>
      </c>
      <c r="BG780" s="4">
        <v>14.943</v>
      </c>
      <c r="BH780" s="4">
        <v>8.17</v>
      </c>
      <c r="BI780" s="4">
        <v>23.111999999999998</v>
      </c>
      <c r="BJ780" s="4">
        <v>12.976000000000001</v>
      </c>
      <c r="BK780" s="4">
        <v>7.0940000000000003</v>
      </c>
      <c r="BL780" s="4">
        <v>20.07</v>
      </c>
      <c r="BM780" s="4">
        <v>0</v>
      </c>
      <c r="BQ780" s="4">
        <v>2512.6790000000001</v>
      </c>
      <c r="BR780" s="4">
        <v>0.12169199999999999</v>
      </c>
      <c r="BS780" s="4">
        <v>-5</v>
      </c>
      <c r="BT780" s="4">
        <v>1.075717</v>
      </c>
      <c r="BU780" s="4">
        <v>2.973849</v>
      </c>
      <c r="BV780" s="4">
        <v>21.729482999999998</v>
      </c>
    </row>
    <row r="781" spans="1:74" x14ac:dyDescent="0.25">
      <c r="A781" s="4">
        <v>42801</v>
      </c>
      <c r="B781" s="3">
        <v>0.66179210648148146</v>
      </c>
      <c r="C781" s="4">
        <v>10.89</v>
      </c>
      <c r="D781" s="4">
        <v>7.9000000000000008E-3</v>
      </c>
      <c r="E781" s="4">
        <v>79.324759</v>
      </c>
      <c r="F781" s="4">
        <v>412.8</v>
      </c>
      <c r="G781" s="4">
        <v>192.1</v>
      </c>
      <c r="H781" s="4">
        <v>1.8</v>
      </c>
      <c r="J781" s="4">
        <v>10.02</v>
      </c>
      <c r="K781" s="4">
        <v>0.9153</v>
      </c>
      <c r="L781" s="4">
        <v>9.9679000000000002</v>
      </c>
      <c r="M781" s="4">
        <v>7.3000000000000001E-3</v>
      </c>
      <c r="N781" s="4">
        <v>377.80529999999999</v>
      </c>
      <c r="O781" s="4">
        <v>175.8639</v>
      </c>
      <c r="P781" s="4">
        <v>553.70000000000005</v>
      </c>
      <c r="Q781" s="4">
        <v>328.08159999999998</v>
      </c>
      <c r="R781" s="4">
        <v>152.71809999999999</v>
      </c>
      <c r="S781" s="4">
        <v>480.8</v>
      </c>
      <c r="T781" s="4">
        <v>1.7532000000000001</v>
      </c>
      <c r="W781" s="4">
        <v>0</v>
      </c>
      <c r="X781" s="4">
        <v>9.1753</v>
      </c>
      <c r="Y781" s="4">
        <v>11.8</v>
      </c>
      <c r="Z781" s="4">
        <v>807</v>
      </c>
      <c r="AA781" s="4">
        <v>821</v>
      </c>
      <c r="AB781" s="4">
        <v>842</v>
      </c>
      <c r="AC781" s="4">
        <v>36</v>
      </c>
      <c r="AD781" s="4">
        <v>18.87</v>
      </c>
      <c r="AE781" s="4">
        <v>0.43</v>
      </c>
      <c r="AF781" s="4">
        <v>957</v>
      </c>
      <c r="AG781" s="4">
        <v>9</v>
      </c>
      <c r="AH781" s="4">
        <v>27</v>
      </c>
      <c r="AI781" s="4">
        <v>30</v>
      </c>
      <c r="AJ781" s="4">
        <v>191</v>
      </c>
      <c r="AK781" s="4">
        <v>190.8</v>
      </c>
      <c r="AL781" s="4">
        <v>3.6</v>
      </c>
      <c r="AM781" s="4">
        <v>196</v>
      </c>
      <c r="AN781" s="4" t="s">
        <v>155</v>
      </c>
      <c r="AO781" s="4">
        <v>2</v>
      </c>
      <c r="AP781" s="4">
        <v>0.87013888888888891</v>
      </c>
      <c r="AQ781" s="4">
        <v>47.161532000000001</v>
      </c>
      <c r="AR781" s="4">
        <v>-88.484010999999995</v>
      </c>
      <c r="AS781" s="4">
        <v>311.2</v>
      </c>
      <c r="AT781" s="4">
        <v>24.7</v>
      </c>
      <c r="AU781" s="4">
        <v>12</v>
      </c>
      <c r="AV781" s="4">
        <v>8</v>
      </c>
      <c r="AW781" s="4" t="s">
        <v>417</v>
      </c>
      <c r="AX781" s="4">
        <v>1.135365</v>
      </c>
      <c r="AY781" s="4">
        <v>1.735365</v>
      </c>
      <c r="AZ781" s="4">
        <v>2.5353650000000001</v>
      </c>
      <c r="BA781" s="4">
        <v>13.836</v>
      </c>
      <c r="BB781" s="4">
        <v>19.46</v>
      </c>
      <c r="BC781" s="4">
        <v>1.41</v>
      </c>
      <c r="BD781" s="4">
        <v>9.2509999999999994</v>
      </c>
      <c r="BE781" s="4">
        <v>3087.2860000000001</v>
      </c>
      <c r="BF781" s="4">
        <v>1.431</v>
      </c>
      <c r="BG781" s="4">
        <v>12.254</v>
      </c>
      <c r="BH781" s="4">
        <v>5.7039999999999997</v>
      </c>
      <c r="BI781" s="4">
        <v>17.957999999999998</v>
      </c>
      <c r="BJ781" s="4">
        <v>10.641</v>
      </c>
      <c r="BK781" s="4">
        <v>4.9530000000000003</v>
      </c>
      <c r="BL781" s="4">
        <v>15.595000000000001</v>
      </c>
      <c r="BM781" s="4">
        <v>1.7600000000000001E-2</v>
      </c>
      <c r="BQ781" s="4">
        <v>2066.3119999999999</v>
      </c>
      <c r="BR781" s="4">
        <v>0.22153999999999999</v>
      </c>
      <c r="BS781" s="4">
        <v>-5</v>
      </c>
      <c r="BT781" s="4">
        <v>1.075</v>
      </c>
      <c r="BU781" s="4">
        <v>5.4138830000000002</v>
      </c>
      <c r="BV781" s="4">
        <v>21.715</v>
      </c>
    </row>
    <row r="782" spans="1:74" x14ac:dyDescent="0.25">
      <c r="A782" s="4">
        <v>42801</v>
      </c>
      <c r="B782" s="3">
        <v>0.6618036805555555</v>
      </c>
      <c r="C782" s="4">
        <v>11.016999999999999</v>
      </c>
      <c r="D782" s="4">
        <v>5.0000000000000001E-3</v>
      </c>
      <c r="E782" s="4">
        <v>50</v>
      </c>
      <c r="F782" s="4">
        <v>397.5</v>
      </c>
      <c r="G782" s="4">
        <v>146.19999999999999</v>
      </c>
      <c r="H782" s="4">
        <v>2.4</v>
      </c>
      <c r="J782" s="4">
        <v>7.18</v>
      </c>
      <c r="K782" s="4">
        <v>0.91439999999999999</v>
      </c>
      <c r="L782" s="4">
        <v>10.074199999999999</v>
      </c>
      <c r="M782" s="4">
        <v>4.5999999999999999E-3</v>
      </c>
      <c r="N782" s="4">
        <v>363.45429999999999</v>
      </c>
      <c r="O782" s="4">
        <v>133.6934</v>
      </c>
      <c r="P782" s="4">
        <v>497.1</v>
      </c>
      <c r="Q782" s="4">
        <v>315.61930000000001</v>
      </c>
      <c r="R782" s="4">
        <v>116.0977</v>
      </c>
      <c r="S782" s="4">
        <v>431.7</v>
      </c>
      <c r="T782" s="4">
        <v>2.4388999999999998</v>
      </c>
      <c r="W782" s="4">
        <v>0</v>
      </c>
      <c r="X782" s="4">
        <v>6.5641999999999996</v>
      </c>
      <c r="Y782" s="4">
        <v>11.8</v>
      </c>
      <c r="Z782" s="4">
        <v>808</v>
      </c>
      <c r="AA782" s="4">
        <v>823</v>
      </c>
      <c r="AB782" s="4">
        <v>844</v>
      </c>
      <c r="AC782" s="4">
        <v>36</v>
      </c>
      <c r="AD782" s="4">
        <v>18.87</v>
      </c>
      <c r="AE782" s="4">
        <v>0.43</v>
      </c>
      <c r="AF782" s="4">
        <v>957</v>
      </c>
      <c r="AG782" s="4">
        <v>9</v>
      </c>
      <c r="AH782" s="4">
        <v>27</v>
      </c>
      <c r="AI782" s="4">
        <v>30</v>
      </c>
      <c r="AJ782" s="4">
        <v>191</v>
      </c>
      <c r="AK782" s="4">
        <v>190.2</v>
      </c>
      <c r="AL782" s="4">
        <v>3.7</v>
      </c>
      <c r="AM782" s="4">
        <v>195.8</v>
      </c>
      <c r="AN782" s="4" t="s">
        <v>155</v>
      </c>
      <c r="AO782" s="4">
        <v>2</v>
      </c>
      <c r="AP782" s="4">
        <v>0.87015046296296295</v>
      </c>
      <c r="AQ782" s="4">
        <v>47.161628999999998</v>
      </c>
      <c r="AR782" s="4">
        <v>-88.484039999999993</v>
      </c>
      <c r="AS782" s="4">
        <v>311.3</v>
      </c>
      <c r="AT782" s="4">
        <v>24.2</v>
      </c>
      <c r="AU782" s="4">
        <v>12</v>
      </c>
      <c r="AV782" s="4">
        <v>8</v>
      </c>
      <c r="AW782" s="4" t="s">
        <v>417</v>
      </c>
      <c r="AX782" s="4">
        <v>1.2</v>
      </c>
      <c r="AY782" s="4">
        <v>1.870671</v>
      </c>
      <c r="AZ782" s="4">
        <v>2.670671</v>
      </c>
      <c r="BA782" s="4">
        <v>13.836</v>
      </c>
      <c r="BB782" s="4">
        <v>19.260000000000002</v>
      </c>
      <c r="BC782" s="4">
        <v>1.39</v>
      </c>
      <c r="BD782" s="4">
        <v>9.3610000000000007</v>
      </c>
      <c r="BE782" s="4">
        <v>3087.9850000000001</v>
      </c>
      <c r="BF782" s="4">
        <v>0.89200000000000002</v>
      </c>
      <c r="BG782" s="4">
        <v>11.667</v>
      </c>
      <c r="BH782" s="4">
        <v>4.2919999999999998</v>
      </c>
      <c r="BI782" s="4">
        <v>15.958</v>
      </c>
      <c r="BJ782" s="4">
        <v>10.131</v>
      </c>
      <c r="BK782" s="4">
        <v>3.7269999999999999</v>
      </c>
      <c r="BL782" s="4">
        <v>13.858000000000001</v>
      </c>
      <c r="BM782" s="4">
        <v>2.4299999999999999E-2</v>
      </c>
      <c r="BQ782" s="4">
        <v>1463.008</v>
      </c>
      <c r="BR782" s="4">
        <v>0.24815100000000001</v>
      </c>
      <c r="BS782" s="4">
        <v>-5</v>
      </c>
      <c r="BT782" s="4">
        <v>1.075</v>
      </c>
      <c r="BU782" s="4">
        <v>6.06419</v>
      </c>
      <c r="BV782" s="4">
        <v>21.715</v>
      </c>
    </row>
    <row r="783" spans="1:74" x14ac:dyDescent="0.25">
      <c r="A783" s="4">
        <v>42801</v>
      </c>
      <c r="B783" s="3">
        <v>0.66181525462962965</v>
      </c>
      <c r="C783" s="4">
        <v>11.67</v>
      </c>
      <c r="D783" s="4">
        <v>4.7000000000000002E-3</v>
      </c>
      <c r="E783" s="4">
        <v>46.872881</v>
      </c>
      <c r="F783" s="4">
        <v>395.7</v>
      </c>
      <c r="G783" s="4">
        <v>149.80000000000001</v>
      </c>
      <c r="H783" s="4">
        <v>0</v>
      </c>
      <c r="J783" s="4">
        <v>5.61</v>
      </c>
      <c r="K783" s="4">
        <v>0.90949999999999998</v>
      </c>
      <c r="L783" s="4">
        <v>10.6134</v>
      </c>
      <c r="M783" s="4">
        <v>4.3E-3</v>
      </c>
      <c r="N783" s="4">
        <v>359.91019999999997</v>
      </c>
      <c r="O783" s="4">
        <v>136.2465</v>
      </c>
      <c r="P783" s="4">
        <v>496.2</v>
      </c>
      <c r="Q783" s="4">
        <v>312.54169999999999</v>
      </c>
      <c r="R783" s="4">
        <v>118.31480000000001</v>
      </c>
      <c r="S783" s="4">
        <v>430.9</v>
      </c>
      <c r="T783" s="4">
        <v>0</v>
      </c>
      <c r="W783" s="4">
        <v>0</v>
      </c>
      <c r="X783" s="4">
        <v>5.1007999999999996</v>
      </c>
      <c r="Y783" s="4">
        <v>11.8</v>
      </c>
      <c r="Z783" s="4">
        <v>809</v>
      </c>
      <c r="AA783" s="4">
        <v>824</v>
      </c>
      <c r="AB783" s="4">
        <v>844</v>
      </c>
      <c r="AC783" s="4">
        <v>36</v>
      </c>
      <c r="AD783" s="4">
        <v>18.87</v>
      </c>
      <c r="AE783" s="4">
        <v>0.43</v>
      </c>
      <c r="AF783" s="4">
        <v>957</v>
      </c>
      <c r="AG783" s="4">
        <v>9</v>
      </c>
      <c r="AH783" s="4">
        <v>27</v>
      </c>
      <c r="AI783" s="4">
        <v>30</v>
      </c>
      <c r="AJ783" s="4">
        <v>191</v>
      </c>
      <c r="AK783" s="4">
        <v>190</v>
      </c>
      <c r="AL783" s="4">
        <v>3.5</v>
      </c>
      <c r="AM783" s="4">
        <v>195.4</v>
      </c>
      <c r="AN783" s="4" t="s">
        <v>155</v>
      </c>
      <c r="AO783" s="4">
        <v>2</v>
      </c>
      <c r="AP783" s="4">
        <v>0.87016203703703709</v>
      </c>
      <c r="AQ783" s="4">
        <v>47.161726000000002</v>
      </c>
      <c r="AR783" s="4">
        <v>-88.484075000000004</v>
      </c>
      <c r="AS783" s="4">
        <v>311.60000000000002</v>
      </c>
      <c r="AT783" s="4">
        <v>24.2</v>
      </c>
      <c r="AU783" s="4">
        <v>12</v>
      </c>
      <c r="AV783" s="4">
        <v>8</v>
      </c>
      <c r="AW783" s="4" t="s">
        <v>417</v>
      </c>
      <c r="AX783" s="4">
        <v>1.1292</v>
      </c>
      <c r="AY783" s="4">
        <v>2</v>
      </c>
      <c r="AZ783" s="4">
        <v>2.6583999999999999</v>
      </c>
      <c r="BA783" s="4">
        <v>13.836</v>
      </c>
      <c r="BB783" s="4">
        <v>18.23</v>
      </c>
      <c r="BC783" s="4">
        <v>1.32</v>
      </c>
      <c r="BD783" s="4">
        <v>9.9510000000000005</v>
      </c>
      <c r="BE783" s="4">
        <v>3087.6</v>
      </c>
      <c r="BF783" s="4">
        <v>0.78900000000000003</v>
      </c>
      <c r="BG783" s="4">
        <v>10.965</v>
      </c>
      <c r="BH783" s="4">
        <v>4.1509999999999998</v>
      </c>
      <c r="BI783" s="4">
        <v>15.115</v>
      </c>
      <c r="BJ783" s="4">
        <v>9.5220000000000002</v>
      </c>
      <c r="BK783" s="4">
        <v>3.6040000000000001</v>
      </c>
      <c r="BL783" s="4">
        <v>13.125999999999999</v>
      </c>
      <c r="BM783" s="4">
        <v>0</v>
      </c>
      <c r="BQ783" s="4">
        <v>1078.94</v>
      </c>
      <c r="BR783" s="4">
        <v>0.219392</v>
      </c>
      <c r="BS783" s="4">
        <v>-5</v>
      </c>
      <c r="BT783" s="4">
        <v>1.0742400000000001</v>
      </c>
      <c r="BU783" s="4">
        <v>5.3613819999999999</v>
      </c>
      <c r="BV783" s="4">
        <v>21.699642999999998</v>
      </c>
    </row>
    <row r="784" spans="1:74" x14ac:dyDescent="0.25">
      <c r="A784" s="4">
        <v>42801</v>
      </c>
      <c r="B784" s="3">
        <v>0.66182682870370368</v>
      </c>
      <c r="C784" s="4">
        <v>11.968</v>
      </c>
      <c r="D784" s="4">
        <v>4.4999999999999997E-3</v>
      </c>
      <c r="E784" s="4">
        <v>44.550561999999999</v>
      </c>
      <c r="F784" s="4">
        <v>397.1</v>
      </c>
      <c r="G784" s="4">
        <v>158.19999999999999</v>
      </c>
      <c r="H784" s="4">
        <v>4.8</v>
      </c>
      <c r="J784" s="4">
        <v>5.26</v>
      </c>
      <c r="K784" s="4">
        <v>0.9073</v>
      </c>
      <c r="L784" s="4">
        <v>10.859</v>
      </c>
      <c r="M784" s="4">
        <v>4.0000000000000001E-3</v>
      </c>
      <c r="N784" s="4">
        <v>360.34359999999998</v>
      </c>
      <c r="O784" s="4">
        <v>143.5009</v>
      </c>
      <c r="P784" s="4">
        <v>503.8</v>
      </c>
      <c r="Q784" s="4">
        <v>312.91809999999998</v>
      </c>
      <c r="R784" s="4">
        <v>124.6144</v>
      </c>
      <c r="S784" s="4">
        <v>437.5</v>
      </c>
      <c r="T784" s="4">
        <v>4.7613000000000003</v>
      </c>
      <c r="W784" s="4">
        <v>0</v>
      </c>
      <c r="X784" s="4">
        <v>4.7713000000000001</v>
      </c>
      <c r="Y784" s="4">
        <v>11.8</v>
      </c>
      <c r="Z784" s="4">
        <v>808</v>
      </c>
      <c r="AA784" s="4">
        <v>824</v>
      </c>
      <c r="AB784" s="4">
        <v>844</v>
      </c>
      <c r="AC784" s="4">
        <v>36</v>
      </c>
      <c r="AD784" s="4">
        <v>18.87</v>
      </c>
      <c r="AE784" s="4">
        <v>0.43</v>
      </c>
      <c r="AF784" s="4">
        <v>957</v>
      </c>
      <c r="AG784" s="4">
        <v>9</v>
      </c>
      <c r="AH784" s="4">
        <v>27</v>
      </c>
      <c r="AI784" s="4">
        <v>30</v>
      </c>
      <c r="AJ784" s="4">
        <v>191</v>
      </c>
      <c r="AK784" s="4">
        <v>190</v>
      </c>
      <c r="AL784" s="4">
        <v>3.7</v>
      </c>
      <c r="AM784" s="4">
        <v>195.1</v>
      </c>
      <c r="AN784" s="4" t="s">
        <v>155</v>
      </c>
      <c r="AO784" s="4">
        <v>2</v>
      </c>
      <c r="AP784" s="4">
        <v>0.87017361111111102</v>
      </c>
      <c r="AQ784" s="4">
        <v>47.161827000000002</v>
      </c>
      <c r="AR784" s="4">
        <v>-88.484105</v>
      </c>
      <c r="AS784" s="4">
        <v>311.7</v>
      </c>
      <c r="AT784" s="4">
        <v>24.7</v>
      </c>
      <c r="AU784" s="4">
        <v>12</v>
      </c>
      <c r="AV784" s="4">
        <v>8</v>
      </c>
      <c r="AW784" s="4" t="s">
        <v>417</v>
      </c>
      <c r="AX784" s="4">
        <v>1.0708</v>
      </c>
      <c r="AY784" s="4">
        <v>2.177</v>
      </c>
      <c r="AZ784" s="4">
        <v>2.577</v>
      </c>
      <c r="BA784" s="4">
        <v>13.836</v>
      </c>
      <c r="BB784" s="4">
        <v>17.8</v>
      </c>
      <c r="BC784" s="4">
        <v>1.29</v>
      </c>
      <c r="BD784" s="4">
        <v>10.212999999999999</v>
      </c>
      <c r="BE784" s="4">
        <v>3087.2919999999999</v>
      </c>
      <c r="BF784" s="4">
        <v>0.73099999999999998</v>
      </c>
      <c r="BG784" s="4">
        <v>10.728999999999999</v>
      </c>
      <c r="BH784" s="4">
        <v>4.2720000000000002</v>
      </c>
      <c r="BI784" s="4">
        <v>15.000999999999999</v>
      </c>
      <c r="BJ784" s="4">
        <v>9.3170000000000002</v>
      </c>
      <c r="BK784" s="4">
        <v>3.71</v>
      </c>
      <c r="BL784" s="4">
        <v>13.026999999999999</v>
      </c>
      <c r="BM784" s="4">
        <v>4.3999999999999997E-2</v>
      </c>
      <c r="BQ784" s="4">
        <v>986.34</v>
      </c>
      <c r="BR784" s="4">
        <v>0.28251199999999999</v>
      </c>
      <c r="BS784" s="4">
        <v>-5</v>
      </c>
      <c r="BT784" s="4">
        <v>1.076282</v>
      </c>
      <c r="BU784" s="4">
        <v>6.9038750000000002</v>
      </c>
      <c r="BV784" s="4">
        <v>21.740901999999998</v>
      </c>
    </row>
    <row r="785" spans="1:74" x14ac:dyDescent="0.25">
      <c r="A785" s="4">
        <v>42801</v>
      </c>
      <c r="B785" s="3">
        <v>0.66183840277777783</v>
      </c>
      <c r="C785" s="4">
        <v>12.571</v>
      </c>
      <c r="D785" s="4">
        <v>6.8999999999999999E-3</v>
      </c>
      <c r="E785" s="4">
        <v>68.627607999999995</v>
      </c>
      <c r="F785" s="4">
        <v>395.9</v>
      </c>
      <c r="G785" s="4">
        <v>149.9</v>
      </c>
      <c r="H785" s="4">
        <v>1.5</v>
      </c>
      <c r="J785" s="4">
        <v>4.54</v>
      </c>
      <c r="K785" s="4">
        <v>0.90300000000000002</v>
      </c>
      <c r="L785" s="4">
        <v>11.3508</v>
      </c>
      <c r="M785" s="4">
        <v>6.1999999999999998E-3</v>
      </c>
      <c r="N785" s="4">
        <v>357.5009</v>
      </c>
      <c r="O785" s="4">
        <v>135.3672</v>
      </c>
      <c r="P785" s="4">
        <v>492.9</v>
      </c>
      <c r="Q785" s="4">
        <v>310.4495</v>
      </c>
      <c r="R785" s="4">
        <v>117.55119999999999</v>
      </c>
      <c r="S785" s="4">
        <v>428</v>
      </c>
      <c r="T785" s="4">
        <v>1.5125999999999999</v>
      </c>
      <c r="W785" s="4">
        <v>0</v>
      </c>
      <c r="X785" s="4">
        <v>4.101</v>
      </c>
      <c r="Y785" s="4">
        <v>11.9</v>
      </c>
      <c r="Z785" s="4">
        <v>809</v>
      </c>
      <c r="AA785" s="4">
        <v>824</v>
      </c>
      <c r="AB785" s="4">
        <v>844</v>
      </c>
      <c r="AC785" s="4">
        <v>36</v>
      </c>
      <c r="AD785" s="4">
        <v>18.87</v>
      </c>
      <c r="AE785" s="4">
        <v>0.43</v>
      </c>
      <c r="AF785" s="4">
        <v>957</v>
      </c>
      <c r="AG785" s="4">
        <v>9</v>
      </c>
      <c r="AH785" s="4">
        <v>27</v>
      </c>
      <c r="AI785" s="4">
        <v>30</v>
      </c>
      <c r="AJ785" s="4">
        <v>191</v>
      </c>
      <c r="AK785" s="4">
        <v>190</v>
      </c>
      <c r="AL785" s="4">
        <v>3.8</v>
      </c>
      <c r="AM785" s="4">
        <v>195</v>
      </c>
      <c r="AN785" s="4" t="s">
        <v>155</v>
      </c>
      <c r="AO785" s="4">
        <v>2</v>
      </c>
      <c r="AP785" s="4">
        <v>0.87018518518518517</v>
      </c>
      <c r="AQ785" s="4">
        <v>47.161935</v>
      </c>
      <c r="AR785" s="4">
        <v>-88.484140999999994</v>
      </c>
      <c r="AS785" s="4">
        <v>311.7</v>
      </c>
      <c r="AT785" s="4">
        <v>26</v>
      </c>
      <c r="AU785" s="4">
        <v>12</v>
      </c>
      <c r="AV785" s="4">
        <v>8</v>
      </c>
      <c r="AW785" s="4" t="s">
        <v>417</v>
      </c>
      <c r="AX785" s="4">
        <v>1.1646000000000001</v>
      </c>
      <c r="AY785" s="4">
        <v>2.3938000000000001</v>
      </c>
      <c r="AZ785" s="4">
        <v>2.7584</v>
      </c>
      <c r="BA785" s="4">
        <v>13.836</v>
      </c>
      <c r="BB785" s="4">
        <v>16.98</v>
      </c>
      <c r="BC785" s="4">
        <v>1.23</v>
      </c>
      <c r="BD785" s="4">
        <v>10.747999999999999</v>
      </c>
      <c r="BE785" s="4">
        <v>3086.357</v>
      </c>
      <c r="BF785" s="4">
        <v>1.0720000000000001</v>
      </c>
      <c r="BG785" s="4">
        <v>10.18</v>
      </c>
      <c r="BH785" s="4">
        <v>3.855</v>
      </c>
      <c r="BI785" s="4">
        <v>14.034000000000001</v>
      </c>
      <c r="BJ785" s="4">
        <v>8.84</v>
      </c>
      <c r="BK785" s="4">
        <v>3.347</v>
      </c>
      <c r="BL785" s="4">
        <v>12.186999999999999</v>
      </c>
      <c r="BM785" s="4">
        <v>1.34E-2</v>
      </c>
      <c r="BQ785" s="4">
        <v>810.79499999999996</v>
      </c>
      <c r="BR785" s="4">
        <v>0.36283599999999999</v>
      </c>
      <c r="BS785" s="4">
        <v>-5</v>
      </c>
      <c r="BT785" s="4">
        <v>1.078522</v>
      </c>
      <c r="BU785" s="4">
        <v>8.8668049999999994</v>
      </c>
      <c r="BV785" s="4">
        <v>21.786144</v>
      </c>
    </row>
    <row r="786" spans="1:74" x14ac:dyDescent="0.25">
      <c r="A786" s="4">
        <v>42801</v>
      </c>
      <c r="B786" s="3">
        <v>0.66184997685185187</v>
      </c>
      <c r="C786" s="4">
        <v>12.965</v>
      </c>
      <c r="D786" s="4">
        <v>3.7000000000000002E-3</v>
      </c>
      <c r="E786" s="4">
        <v>37.341991</v>
      </c>
      <c r="F786" s="4">
        <v>391.8</v>
      </c>
      <c r="G786" s="4">
        <v>133.19999999999999</v>
      </c>
      <c r="H786" s="4">
        <v>0.8</v>
      </c>
      <c r="J786" s="4">
        <v>3.87</v>
      </c>
      <c r="K786" s="4">
        <v>0.90010000000000001</v>
      </c>
      <c r="L786" s="4">
        <v>11.669600000000001</v>
      </c>
      <c r="M786" s="4">
        <v>3.3999999999999998E-3</v>
      </c>
      <c r="N786" s="4">
        <v>352.6182</v>
      </c>
      <c r="O786" s="4">
        <v>119.8685</v>
      </c>
      <c r="P786" s="4">
        <v>472.5</v>
      </c>
      <c r="Q786" s="4">
        <v>306.20940000000002</v>
      </c>
      <c r="R786" s="4">
        <v>104.0924</v>
      </c>
      <c r="S786" s="4">
        <v>410.3</v>
      </c>
      <c r="T786" s="4">
        <v>0.82420000000000004</v>
      </c>
      <c r="W786" s="4">
        <v>0</v>
      </c>
      <c r="X786" s="4">
        <v>3.4809999999999999</v>
      </c>
      <c r="Y786" s="4">
        <v>11.9</v>
      </c>
      <c r="Z786" s="4">
        <v>810</v>
      </c>
      <c r="AA786" s="4">
        <v>826</v>
      </c>
      <c r="AB786" s="4">
        <v>845</v>
      </c>
      <c r="AC786" s="4">
        <v>36</v>
      </c>
      <c r="AD786" s="4">
        <v>18.87</v>
      </c>
      <c r="AE786" s="4">
        <v>0.43</v>
      </c>
      <c r="AF786" s="4">
        <v>957</v>
      </c>
      <c r="AG786" s="4">
        <v>9</v>
      </c>
      <c r="AH786" s="4">
        <v>27</v>
      </c>
      <c r="AI786" s="4">
        <v>30</v>
      </c>
      <c r="AJ786" s="4">
        <v>191</v>
      </c>
      <c r="AK786" s="4">
        <v>190</v>
      </c>
      <c r="AL786" s="4">
        <v>3.7</v>
      </c>
      <c r="AM786" s="4">
        <v>195</v>
      </c>
      <c r="AN786" s="4" t="s">
        <v>155</v>
      </c>
      <c r="AO786" s="4">
        <v>2</v>
      </c>
      <c r="AP786" s="4">
        <v>0.87019675925925932</v>
      </c>
      <c r="AQ786" s="4">
        <v>47.162044000000002</v>
      </c>
      <c r="AR786" s="4">
        <v>-88.484162999999995</v>
      </c>
      <c r="AS786" s="4">
        <v>311.89999999999998</v>
      </c>
      <c r="AT786" s="4">
        <v>26.7</v>
      </c>
      <c r="AU786" s="4">
        <v>12</v>
      </c>
      <c r="AV786" s="4">
        <v>8</v>
      </c>
      <c r="AW786" s="4" t="s">
        <v>417</v>
      </c>
      <c r="AX786" s="4">
        <v>1.1000000000000001</v>
      </c>
      <c r="AY786" s="4">
        <v>2.2353999999999998</v>
      </c>
      <c r="AZ786" s="4">
        <v>2.5</v>
      </c>
      <c r="BA786" s="4">
        <v>13.836</v>
      </c>
      <c r="BB786" s="4">
        <v>16.5</v>
      </c>
      <c r="BC786" s="4">
        <v>1.19</v>
      </c>
      <c r="BD786" s="4">
        <v>11.1</v>
      </c>
      <c r="BE786" s="4">
        <v>3086.8780000000002</v>
      </c>
      <c r="BF786" s="4">
        <v>0.56599999999999995</v>
      </c>
      <c r="BG786" s="4">
        <v>9.7680000000000007</v>
      </c>
      <c r="BH786" s="4">
        <v>3.3210000000000002</v>
      </c>
      <c r="BI786" s="4">
        <v>13.087999999999999</v>
      </c>
      <c r="BJ786" s="4">
        <v>8.4819999999999993</v>
      </c>
      <c r="BK786" s="4">
        <v>2.883</v>
      </c>
      <c r="BL786" s="4">
        <v>11.366</v>
      </c>
      <c r="BM786" s="4">
        <v>7.1000000000000004E-3</v>
      </c>
      <c r="BQ786" s="4">
        <v>669.51900000000001</v>
      </c>
      <c r="BR786" s="4">
        <v>0.355126</v>
      </c>
      <c r="BS786" s="4">
        <v>-5</v>
      </c>
      <c r="BT786" s="4">
        <v>1.079761</v>
      </c>
      <c r="BU786" s="4">
        <v>8.6783909999999995</v>
      </c>
      <c r="BV786" s="4">
        <v>21.811171999999999</v>
      </c>
    </row>
    <row r="787" spans="1:74" x14ac:dyDescent="0.25">
      <c r="A787" s="4">
        <v>42801</v>
      </c>
      <c r="B787" s="3">
        <v>0.66186155092592591</v>
      </c>
      <c r="C787" s="4">
        <v>13.07</v>
      </c>
      <c r="D787" s="4">
        <v>2.3999999999999998E-3</v>
      </c>
      <c r="E787" s="4">
        <v>23.665595</v>
      </c>
      <c r="F787" s="4">
        <v>385</v>
      </c>
      <c r="G787" s="4">
        <v>126.4</v>
      </c>
      <c r="H787" s="4">
        <v>4.3</v>
      </c>
      <c r="J787" s="4">
        <v>3.04</v>
      </c>
      <c r="K787" s="4">
        <v>0.89929999999999999</v>
      </c>
      <c r="L787" s="4">
        <v>11.7537</v>
      </c>
      <c r="M787" s="4">
        <v>2.0999999999999999E-3</v>
      </c>
      <c r="N787" s="4">
        <v>346.238</v>
      </c>
      <c r="O787" s="4">
        <v>113.6704</v>
      </c>
      <c r="P787" s="4">
        <v>459.9</v>
      </c>
      <c r="Q787" s="4">
        <v>300.66890000000001</v>
      </c>
      <c r="R787" s="4">
        <v>98.71</v>
      </c>
      <c r="S787" s="4">
        <v>399.4</v>
      </c>
      <c r="T787" s="4">
        <v>4.2546999999999997</v>
      </c>
      <c r="W787" s="4">
        <v>0</v>
      </c>
      <c r="X787" s="4">
        <v>2.7301000000000002</v>
      </c>
      <c r="Y787" s="4">
        <v>11.9</v>
      </c>
      <c r="Z787" s="4">
        <v>810</v>
      </c>
      <c r="AA787" s="4">
        <v>825</v>
      </c>
      <c r="AB787" s="4">
        <v>846</v>
      </c>
      <c r="AC787" s="4">
        <v>36</v>
      </c>
      <c r="AD787" s="4">
        <v>18.87</v>
      </c>
      <c r="AE787" s="4">
        <v>0.43</v>
      </c>
      <c r="AF787" s="4">
        <v>957</v>
      </c>
      <c r="AG787" s="4">
        <v>9</v>
      </c>
      <c r="AH787" s="4">
        <v>27</v>
      </c>
      <c r="AI787" s="4">
        <v>30</v>
      </c>
      <c r="AJ787" s="4">
        <v>191</v>
      </c>
      <c r="AK787" s="4">
        <v>190</v>
      </c>
      <c r="AL787" s="4">
        <v>3.6</v>
      </c>
      <c r="AM787" s="4">
        <v>195</v>
      </c>
      <c r="AN787" s="4" t="s">
        <v>155</v>
      </c>
      <c r="AO787" s="4">
        <v>2</v>
      </c>
      <c r="AP787" s="4">
        <v>0.87020833333333336</v>
      </c>
      <c r="AQ787" s="4">
        <v>47.162160999999998</v>
      </c>
      <c r="AR787" s="4">
        <v>-88.484174999999993</v>
      </c>
      <c r="AS787" s="4">
        <v>312.39999999999998</v>
      </c>
      <c r="AT787" s="4">
        <v>27.7</v>
      </c>
      <c r="AU787" s="4">
        <v>12</v>
      </c>
      <c r="AV787" s="4">
        <v>8</v>
      </c>
      <c r="AW787" s="4" t="s">
        <v>417</v>
      </c>
      <c r="AX787" s="4">
        <v>1.1000000000000001</v>
      </c>
      <c r="AY787" s="4">
        <v>2.2999999999999998</v>
      </c>
      <c r="AZ787" s="4">
        <v>2.5</v>
      </c>
      <c r="BA787" s="4">
        <v>13.836</v>
      </c>
      <c r="BB787" s="4">
        <v>16.37</v>
      </c>
      <c r="BC787" s="4">
        <v>1.18</v>
      </c>
      <c r="BD787" s="4">
        <v>11.199</v>
      </c>
      <c r="BE787" s="4">
        <v>3087.0430000000001</v>
      </c>
      <c r="BF787" s="4">
        <v>0.35599999999999998</v>
      </c>
      <c r="BG787" s="4">
        <v>9.5229999999999997</v>
      </c>
      <c r="BH787" s="4">
        <v>3.1259999999999999</v>
      </c>
      <c r="BI787" s="4">
        <v>12.65</v>
      </c>
      <c r="BJ787" s="4">
        <v>8.27</v>
      </c>
      <c r="BK787" s="4">
        <v>2.7149999999999999</v>
      </c>
      <c r="BL787" s="4">
        <v>10.984999999999999</v>
      </c>
      <c r="BM787" s="4">
        <v>3.6299999999999999E-2</v>
      </c>
      <c r="BQ787" s="4">
        <v>521.36699999999996</v>
      </c>
      <c r="BR787" s="4">
        <v>0.330258</v>
      </c>
      <c r="BS787" s="4">
        <v>-5</v>
      </c>
      <c r="BT787" s="4">
        <v>1.0807610000000001</v>
      </c>
      <c r="BU787" s="4">
        <v>8.0706799999999994</v>
      </c>
      <c r="BV787" s="4">
        <v>21.831372000000002</v>
      </c>
    </row>
    <row r="788" spans="1:74" x14ac:dyDescent="0.25">
      <c r="A788" s="4">
        <v>42801</v>
      </c>
      <c r="B788" s="3">
        <v>0.66187312499999995</v>
      </c>
      <c r="C788" s="4">
        <v>13.07</v>
      </c>
      <c r="D788" s="4">
        <v>2E-3</v>
      </c>
      <c r="E788" s="4">
        <v>20</v>
      </c>
      <c r="F788" s="4">
        <v>382</v>
      </c>
      <c r="G788" s="4">
        <v>126.3</v>
      </c>
      <c r="H788" s="4">
        <v>0</v>
      </c>
      <c r="J788" s="4">
        <v>2.65</v>
      </c>
      <c r="K788" s="4">
        <v>0.89929999999999999</v>
      </c>
      <c r="L788" s="4">
        <v>11.753299999999999</v>
      </c>
      <c r="M788" s="4">
        <v>1.8E-3</v>
      </c>
      <c r="N788" s="4">
        <v>343.5154</v>
      </c>
      <c r="O788" s="4">
        <v>113.5759</v>
      </c>
      <c r="P788" s="4">
        <v>457.1</v>
      </c>
      <c r="Q788" s="4">
        <v>298.30459999999999</v>
      </c>
      <c r="R788" s="4">
        <v>98.627899999999997</v>
      </c>
      <c r="S788" s="4">
        <v>396.9</v>
      </c>
      <c r="T788" s="4">
        <v>0</v>
      </c>
      <c r="W788" s="4">
        <v>0</v>
      </c>
      <c r="X788" s="4">
        <v>2.3871000000000002</v>
      </c>
      <c r="Y788" s="4">
        <v>11.9</v>
      </c>
      <c r="Z788" s="4">
        <v>811</v>
      </c>
      <c r="AA788" s="4">
        <v>827</v>
      </c>
      <c r="AB788" s="4">
        <v>848</v>
      </c>
      <c r="AC788" s="4">
        <v>36</v>
      </c>
      <c r="AD788" s="4">
        <v>18.87</v>
      </c>
      <c r="AE788" s="4">
        <v>0.43</v>
      </c>
      <c r="AF788" s="4">
        <v>957</v>
      </c>
      <c r="AG788" s="4">
        <v>9</v>
      </c>
      <c r="AH788" s="4">
        <v>27</v>
      </c>
      <c r="AI788" s="4">
        <v>30</v>
      </c>
      <c r="AJ788" s="4">
        <v>191</v>
      </c>
      <c r="AK788" s="4">
        <v>189.2</v>
      </c>
      <c r="AL788" s="4">
        <v>3.5</v>
      </c>
      <c r="AM788" s="4">
        <v>195</v>
      </c>
      <c r="AN788" s="4" t="s">
        <v>155</v>
      </c>
      <c r="AO788" s="4">
        <v>2</v>
      </c>
      <c r="AP788" s="4">
        <v>0.8702199074074074</v>
      </c>
      <c r="AQ788" s="4">
        <v>47.162275000000001</v>
      </c>
      <c r="AR788" s="4">
        <v>-88.484183999999999</v>
      </c>
      <c r="AS788" s="4">
        <v>312.7</v>
      </c>
      <c r="AT788" s="4">
        <v>28</v>
      </c>
      <c r="AU788" s="4">
        <v>12</v>
      </c>
      <c r="AV788" s="4">
        <v>8</v>
      </c>
      <c r="AW788" s="4" t="s">
        <v>417</v>
      </c>
      <c r="AX788" s="4">
        <v>1.064665</v>
      </c>
      <c r="AY788" s="4">
        <v>2.2646649999999999</v>
      </c>
      <c r="AZ788" s="4">
        <v>2.4646650000000001</v>
      </c>
      <c r="BA788" s="4">
        <v>13.836</v>
      </c>
      <c r="BB788" s="4">
        <v>16.37</v>
      </c>
      <c r="BC788" s="4">
        <v>1.18</v>
      </c>
      <c r="BD788" s="4">
        <v>11.202999999999999</v>
      </c>
      <c r="BE788" s="4">
        <v>3087.2429999999999</v>
      </c>
      <c r="BF788" s="4">
        <v>0.30099999999999999</v>
      </c>
      <c r="BG788" s="4">
        <v>9.4489999999999998</v>
      </c>
      <c r="BH788" s="4">
        <v>3.1240000000000001</v>
      </c>
      <c r="BI788" s="4">
        <v>12.573</v>
      </c>
      <c r="BJ788" s="4">
        <v>8.2059999999999995</v>
      </c>
      <c r="BK788" s="4">
        <v>2.7130000000000001</v>
      </c>
      <c r="BL788" s="4">
        <v>10.919</v>
      </c>
      <c r="BM788" s="4">
        <v>0</v>
      </c>
      <c r="BQ788" s="4">
        <v>455.90699999999998</v>
      </c>
      <c r="BR788" s="4">
        <v>0.29075499999999999</v>
      </c>
      <c r="BS788" s="4">
        <v>-5</v>
      </c>
      <c r="BT788" s="4">
        <v>1.0802389999999999</v>
      </c>
      <c r="BU788" s="4">
        <v>7.1053249999999997</v>
      </c>
      <c r="BV788" s="4">
        <v>21.820827999999999</v>
      </c>
    </row>
    <row r="789" spans="1:74" x14ac:dyDescent="0.25">
      <c r="A789" s="4">
        <v>42801</v>
      </c>
      <c r="B789" s="3">
        <v>0.6618846990740741</v>
      </c>
      <c r="C789" s="4">
        <v>13.07</v>
      </c>
      <c r="D789" s="4">
        <v>2.3E-3</v>
      </c>
      <c r="E789" s="4">
        <v>23.230640999999999</v>
      </c>
      <c r="F789" s="4">
        <v>381.2</v>
      </c>
      <c r="G789" s="4">
        <v>126.4</v>
      </c>
      <c r="H789" s="4">
        <v>2.8</v>
      </c>
      <c r="J789" s="4">
        <v>2.5</v>
      </c>
      <c r="K789" s="4">
        <v>0.89929999999999999</v>
      </c>
      <c r="L789" s="4">
        <v>11.7539</v>
      </c>
      <c r="M789" s="4">
        <v>2.0999999999999999E-3</v>
      </c>
      <c r="N789" s="4">
        <v>342.8152</v>
      </c>
      <c r="O789" s="4">
        <v>113.6722</v>
      </c>
      <c r="P789" s="4">
        <v>456.5</v>
      </c>
      <c r="Q789" s="4">
        <v>297.69659999999999</v>
      </c>
      <c r="R789" s="4">
        <v>98.711600000000004</v>
      </c>
      <c r="S789" s="4">
        <v>396.4</v>
      </c>
      <c r="T789" s="4">
        <v>2.7654000000000001</v>
      </c>
      <c r="W789" s="4">
        <v>0</v>
      </c>
      <c r="X789" s="4">
        <v>2.2515999999999998</v>
      </c>
      <c r="Y789" s="4">
        <v>11.9</v>
      </c>
      <c r="Z789" s="4">
        <v>811</v>
      </c>
      <c r="AA789" s="4">
        <v>827</v>
      </c>
      <c r="AB789" s="4">
        <v>846</v>
      </c>
      <c r="AC789" s="4">
        <v>36</v>
      </c>
      <c r="AD789" s="4">
        <v>18.87</v>
      </c>
      <c r="AE789" s="4">
        <v>0.43</v>
      </c>
      <c r="AF789" s="4">
        <v>957</v>
      </c>
      <c r="AG789" s="4">
        <v>9</v>
      </c>
      <c r="AH789" s="4">
        <v>27</v>
      </c>
      <c r="AI789" s="4">
        <v>30</v>
      </c>
      <c r="AJ789" s="4">
        <v>191</v>
      </c>
      <c r="AK789" s="4">
        <v>189</v>
      </c>
      <c r="AL789" s="4">
        <v>3.7</v>
      </c>
      <c r="AM789" s="4">
        <v>195</v>
      </c>
      <c r="AN789" s="4" t="s">
        <v>155</v>
      </c>
      <c r="AO789" s="4">
        <v>2</v>
      </c>
      <c r="AP789" s="4">
        <v>0.87023148148148144</v>
      </c>
      <c r="AQ789" s="4">
        <v>47.162399999999998</v>
      </c>
      <c r="AR789" s="4">
        <v>-88.484164000000007</v>
      </c>
      <c r="AS789" s="4">
        <v>313</v>
      </c>
      <c r="AT789" s="4">
        <v>29</v>
      </c>
      <c r="AU789" s="4">
        <v>12</v>
      </c>
      <c r="AV789" s="4">
        <v>8</v>
      </c>
      <c r="AW789" s="4" t="s">
        <v>417</v>
      </c>
      <c r="AX789" s="4">
        <v>1.3186</v>
      </c>
      <c r="AY789" s="4">
        <v>1.7751999999999999</v>
      </c>
      <c r="AZ789" s="4">
        <v>2.6478000000000002</v>
      </c>
      <c r="BA789" s="4">
        <v>13.836</v>
      </c>
      <c r="BB789" s="4">
        <v>16.37</v>
      </c>
      <c r="BC789" s="4">
        <v>1.18</v>
      </c>
      <c r="BD789" s="4">
        <v>11.196999999999999</v>
      </c>
      <c r="BE789" s="4">
        <v>3087.0929999999998</v>
      </c>
      <c r="BF789" s="4">
        <v>0.34899999999999998</v>
      </c>
      <c r="BG789" s="4">
        <v>9.4290000000000003</v>
      </c>
      <c r="BH789" s="4">
        <v>3.1259999999999999</v>
      </c>
      <c r="BI789" s="4">
        <v>12.555</v>
      </c>
      <c r="BJ789" s="4">
        <v>8.1880000000000006</v>
      </c>
      <c r="BK789" s="4">
        <v>2.7149999999999999</v>
      </c>
      <c r="BL789" s="4">
        <v>10.903</v>
      </c>
      <c r="BM789" s="4">
        <v>2.3599999999999999E-2</v>
      </c>
      <c r="BQ789" s="4">
        <v>429.99</v>
      </c>
      <c r="BR789" s="4">
        <v>0.328704</v>
      </c>
      <c r="BS789" s="4">
        <v>-5</v>
      </c>
      <c r="BT789" s="4">
        <v>1.0807610000000001</v>
      </c>
      <c r="BU789" s="4">
        <v>8.0327040000000007</v>
      </c>
      <c r="BV789" s="4">
        <v>21.831372000000002</v>
      </c>
    </row>
    <row r="790" spans="1:74" x14ac:dyDescent="0.25">
      <c r="A790" s="4">
        <v>42801</v>
      </c>
      <c r="B790" s="3">
        <v>0.66189627314814814</v>
      </c>
      <c r="C790" s="4">
        <v>13.061999999999999</v>
      </c>
      <c r="D790" s="4">
        <v>2.8E-3</v>
      </c>
      <c r="E790" s="4">
        <v>28.442964</v>
      </c>
      <c r="F790" s="4">
        <v>381.3</v>
      </c>
      <c r="G790" s="4">
        <v>126.4</v>
      </c>
      <c r="H790" s="4">
        <v>2.1</v>
      </c>
      <c r="J790" s="4">
        <v>2.5</v>
      </c>
      <c r="K790" s="4">
        <v>0.89939999999999998</v>
      </c>
      <c r="L790" s="4">
        <v>11.7484</v>
      </c>
      <c r="M790" s="4">
        <v>2.5999999999999999E-3</v>
      </c>
      <c r="N790" s="4">
        <v>342.95960000000002</v>
      </c>
      <c r="O790" s="4">
        <v>113.69029999999999</v>
      </c>
      <c r="P790" s="4">
        <v>456.6</v>
      </c>
      <c r="Q790" s="4">
        <v>297.822</v>
      </c>
      <c r="R790" s="4">
        <v>98.7273</v>
      </c>
      <c r="S790" s="4">
        <v>396.5</v>
      </c>
      <c r="T790" s="4">
        <v>2.0844</v>
      </c>
      <c r="W790" s="4">
        <v>0</v>
      </c>
      <c r="X790" s="4">
        <v>2.2486000000000002</v>
      </c>
      <c r="Y790" s="4">
        <v>11.9</v>
      </c>
      <c r="Z790" s="4">
        <v>811</v>
      </c>
      <c r="AA790" s="4">
        <v>827</v>
      </c>
      <c r="AB790" s="4">
        <v>846</v>
      </c>
      <c r="AC790" s="4">
        <v>36</v>
      </c>
      <c r="AD790" s="4">
        <v>18.87</v>
      </c>
      <c r="AE790" s="4">
        <v>0.43</v>
      </c>
      <c r="AF790" s="4">
        <v>957</v>
      </c>
      <c r="AG790" s="4">
        <v>9</v>
      </c>
      <c r="AH790" s="4">
        <v>27</v>
      </c>
      <c r="AI790" s="4">
        <v>30</v>
      </c>
      <c r="AJ790" s="4">
        <v>191</v>
      </c>
      <c r="AK790" s="4">
        <v>189</v>
      </c>
      <c r="AL790" s="4">
        <v>3.9</v>
      </c>
      <c r="AM790" s="4">
        <v>195</v>
      </c>
      <c r="AN790" s="4" t="s">
        <v>155</v>
      </c>
      <c r="AO790" s="4">
        <v>2</v>
      </c>
      <c r="AP790" s="4">
        <v>0.87024305555555559</v>
      </c>
      <c r="AQ790" s="4">
        <v>47.162534999999998</v>
      </c>
      <c r="AR790" s="4">
        <v>-88.484136000000007</v>
      </c>
      <c r="AS790" s="4">
        <v>313.3</v>
      </c>
      <c r="AT790" s="4">
        <v>30.5</v>
      </c>
      <c r="AU790" s="4">
        <v>12</v>
      </c>
      <c r="AV790" s="4">
        <v>8</v>
      </c>
      <c r="AW790" s="4" t="s">
        <v>417</v>
      </c>
      <c r="AX790" s="4">
        <v>1.7230000000000001</v>
      </c>
      <c r="AY790" s="4">
        <v>1.0708</v>
      </c>
      <c r="AZ790" s="4">
        <v>3.1</v>
      </c>
      <c r="BA790" s="4">
        <v>13.836</v>
      </c>
      <c r="BB790" s="4">
        <v>16.38</v>
      </c>
      <c r="BC790" s="4">
        <v>1.18</v>
      </c>
      <c r="BD790" s="4">
        <v>11.179</v>
      </c>
      <c r="BE790" s="4">
        <v>3086.991</v>
      </c>
      <c r="BF790" s="4">
        <v>0.42799999999999999</v>
      </c>
      <c r="BG790" s="4">
        <v>9.4369999999999994</v>
      </c>
      <c r="BH790" s="4">
        <v>3.1280000000000001</v>
      </c>
      <c r="BI790" s="4">
        <v>12.565</v>
      </c>
      <c r="BJ790" s="4">
        <v>8.1950000000000003</v>
      </c>
      <c r="BK790" s="4">
        <v>2.7170000000000001</v>
      </c>
      <c r="BL790" s="4">
        <v>10.912000000000001</v>
      </c>
      <c r="BM790" s="4">
        <v>1.78E-2</v>
      </c>
      <c r="BQ790" s="4">
        <v>429.608</v>
      </c>
      <c r="BR790" s="4">
        <v>0.334868</v>
      </c>
      <c r="BS790" s="4">
        <v>-5</v>
      </c>
      <c r="BT790" s="4">
        <v>1.0794779999999999</v>
      </c>
      <c r="BU790" s="4">
        <v>8.1833369999999999</v>
      </c>
      <c r="BV790" s="4">
        <v>21.805456</v>
      </c>
    </row>
    <row r="791" spans="1:74" x14ac:dyDescent="0.25">
      <c r="A791" s="4">
        <v>42801</v>
      </c>
      <c r="B791" s="3">
        <v>0.66190784722222229</v>
      </c>
      <c r="C791" s="4">
        <v>13.035</v>
      </c>
      <c r="D791" s="4">
        <v>2E-3</v>
      </c>
      <c r="E791" s="4">
        <v>20.116569999999999</v>
      </c>
      <c r="F791" s="4">
        <v>387.8</v>
      </c>
      <c r="G791" s="4">
        <v>118.1</v>
      </c>
      <c r="H791" s="4">
        <v>0.6</v>
      </c>
      <c r="J791" s="4">
        <v>2.5</v>
      </c>
      <c r="K791" s="4">
        <v>0.89959999999999996</v>
      </c>
      <c r="L791" s="4">
        <v>11.7265</v>
      </c>
      <c r="M791" s="4">
        <v>1.8E-3</v>
      </c>
      <c r="N791" s="4">
        <v>348.89609999999999</v>
      </c>
      <c r="O791" s="4">
        <v>106.2435</v>
      </c>
      <c r="P791" s="4">
        <v>455.1</v>
      </c>
      <c r="Q791" s="4">
        <v>302.97710000000001</v>
      </c>
      <c r="R791" s="4">
        <v>92.260499999999993</v>
      </c>
      <c r="S791" s="4">
        <v>395.2</v>
      </c>
      <c r="T791" s="4">
        <v>0.55840000000000001</v>
      </c>
      <c r="W791" s="4">
        <v>0</v>
      </c>
      <c r="X791" s="4">
        <v>2.2490999999999999</v>
      </c>
      <c r="Y791" s="4">
        <v>11.9</v>
      </c>
      <c r="Z791" s="4">
        <v>812</v>
      </c>
      <c r="AA791" s="4">
        <v>827</v>
      </c>
      <c r="AB791" s="4">
        <v>847</v>
      </c>
      <c r="AC791" s="4">
        <v>36</v>
      </c>
      <c r="AD791" s="4">
        <v>18.87</v>
      </c>
      <c r="AE791" s="4">
        <v>0.43</v>
      </c>
      <c r="AF791" s="4">
        <v>957</v>
      </c>
      <c r="AG791" s="4">
        <v>9</v>
      </c>
      <c r="AH791" s="4">
        <v>27</v>
      </c>
      <c r="AI791" s="4">
        <v>30</v>
      </c>
      <c r="AJ791" s="4">
        <v>191</v>
      </c>
      <c r="AK791" s="4">
        <v>189</v>
      </c>
      <c r="AL791" s="4">
        <v>3.8</v>
      </c>
      <c r="AM791" s="4">
        <v>195</v>
      </c>
      <c r="AN791" s="4" t="s">
        <v>155</v>
      </c>
      <c r="AO791" s="4">
        <v>2</v>
      </c>
      <c r="AP791" s="4">
        <v>0.87025462962962974</v>
      </c>
      <c r="AQ791" s="4">
        <v>47.162671000000003</v>
      </c>
      <c r="AR791" s="4">
        <v>-88.484128999999996</v>
      </c>
      <c r="AS791" s="4">
        <v>313.7</v>
      </c>
      <c r="AT791" s="4">
        <v>32</v>
      </c>
      <c r="AU791" s="4">
        <v>12</v>
      </c>
      <c r="AV791" s="4">
        <v>8</v>
      </c>
      <c r="AW791" s="4" t="s">
        <v>417</v>
      </c>
      <c r="AX791" s="4">
        <v>1.4354</v>
      </c>
      <c r="AY791" s="4">
        <v>1.1292</v>
      </c>
      <c r="AZ791" s="4">
        <v>2.6751999999999998</v>
      </c>
      <c r="BA791" s="4">
        <v>13.836</v>
      </c>
      <c r="BB791" s="4">
        <v>16.420000000000002</v>
      </c>
      <c r="BC791" s="4">
        <v>1.19</v>
      </c>
      <c r="BD791" s="4">
        <v>11.156000000000001</v>
      </c>
      <c r="BE791" s="4">
        <v>3087.248</v>
      </c>
      <c r="BF791" s="4">
        <v>0.30299999999999999</v>
      </c>
      <c r="BG791" s="4">
        <v>9.6189999999999998</v>
      </c>
      <c r="BH791" s="4">
        <v>2.9289999999999998</v>
      </c>
      <c r="BI791" s="4">
        <v>12.548</v>
      </c>
      <c r="BJ791" s="4">
        <v>8.3529999999999998</v>
      </c>
      <c r="BK791" s="4">
        <v>2.544</v>
      </c>
      <c r="BL791" s="4">
        <v>10.897</v>
      </c>
      <c r="BM791" s="4">
        <v>4.7999999999999996E-3</v>
      </c>
      <c r="BQ791" s="4">
        <v>430.53800000000001</v>
      </c>
      <c r="BR791" s="4">
        <v>0.31525799999999998</v>
      </c>
      <c r="BS791" s="4">
        <v>-5</v>
      </c>
      <c r="BT791" s="4">
        <v>1.0774779999999999</v>
      </c>
      <c r="BU791" s="4">
        <v>7.7041170000000001</v>
      </c>
      <c r="BV791" s="4">
        <v>21.765056000000001</v>
      </c>
    </row>
    <row r="792" spans="1:74" x14ac:dyDescent="0.25">
      <c r="A792" s="4">
        <v>42801</v>
      </c>
      <c r="B792" s="3">
        <v>0.66191942129629633</v>
      </c>
      <c r="C792" s="4">
        <v>13.02</v>
      </c>
      <c r="D792" s="4">
        <v>2E-3</v>
      </c>
      <c r="E792" s="4">
        <v>20</v>
      </c>
      <c r="F792" s="4">
        <v>390.2</v>
      </c>
      <c r="G792" s="4">
        <v>114.3</v>
      </c>
      <c r="H792" s="4">
        <v>4.2</v>
      </c>
      <c r="J792" s="4">
        <v>2.5</v>
      </c>
      <c r="K792" s="4">
        <v>0.89970000000000006</v>
      </c>
      <c r="L792" s="4">
        <v>11.714499999999999</v>
      </c>
      <c r="M792" s="4">
        <v>1.8E-3</v>
      </c>
      <c r="N792" s="4">
        <v>351.07299999999998</v>
      </c>
      <c r="O792" s="4">
        <v>102.8105</v>
      </c>
      <c r="P792" s="4">
        <v>453.9</v>
      </c>
      <c r="Q792" s="4">
        <v>304.86759999999998</v>
      </c>
      <c r="R792" s="4">
        <v>89.279399999999995</v>
      </c>
      <c r="S792" s="4">
        <v>394.1</v>
      </c>
      <c r="T792" s="4">
        <v>4.2049000000000003</v>
      </c>
      <c r="W792" s="4">
        <v>0</v>
      </c>
      <c r="X792" s="4">
        <v>2.2492999999999999</v>
      </c>
      <c r="Y792" s="4">
        <v>12</v>
      </c>
      <c r="Z792" s="4">
        <v>811</v>
      </c>
      <c r="AA792" s="4">
        <v>826</v>
      </c>
      <c r="AB792" s="4">
        <v>847</v>
      </c>
      <c r="AC792" s="4">
        <v>36</v>
      </c>
      <c r="AD792" s="4">
        <v>18.87</v>
      </c>
      <c r="AE792" s="4">
        <v>0.43</v>
      </c>
      <c r="AF792" s="4">
        <v>957</v>
      </c>
      <c r="AG792" s="4">
        <v>9</v>
      </c>
      <c r="AH792" s="4">
        <v>27</v>
      </c>
      <c r="AI792" s="4">
        <v>30</v>
      </c>
      <c r="AJ792" s="4">
        <v>191</v>
      </c>
      <c r="AK792" s="4">
        <v>189</v>
      </c>
      <c r="AL792" s="4">
        <v>3.8</v>
      </c>
      <c r="AM792" s="4">
        <v>195</v>
      </c>
      <c r="AN792" s="4" t="s">
        <v>155</v>
      </c>
      <c r="AO792" s="4">
        <v>2</v>
      </c>
      <c r="AP792" s="4">
        <v>0.87026620370370367</v>
      </c>
      <c r="AQ792" s="4">
        <v>47.162806000000003</v>
      </c>
      <c r="AR792" s="4">
        <v>-88.484134999999995</v>
      </c>
      <c r="AS792" s="4">
        <v>314.10000000000002</v>
      </c>
      <c r="AT792" s="4">
        <v>32.9</v>
      </c>
      <c r="AU792" s="4">
        <v>12</v>
      </c>
      <c r="AV792" s="4">
        <v>8</v>
      </c>
      <c r="AW792" s="4" t="s">
        <v>417</v>
      </c>
      <c r="AX792" s="4">
        <v>1.5</v>
      </c>
      <c r="AY792" s="4">
        <v>1.1062000000000001</v>
      </c>
      <c r="AZ792" s="4">
        <v>1.9708000000000001</v>
      </c>
      <c r="BA792" s="4">
        <v>13.836</v>
      </c>
      <c r="BB792" s="4">
        <v>16.43</v>
      </c>
      <c r="BC792" s="4">
        <v>1.19</v>
      </c>
      <c r="BD792" s="4">
        <v>11.144</v>
      </c>
      <c r="BE792" s="4">
        <v>3087.1640000000002</v>
      </c>
      <c r="BF792" s="4">
        <v>0.30199999999999999</v>
      </c>
      <c r="BG792" s="4">
        <v>9.6890000000000001</v>
      </c>
      <c r="BH792" s="4">
        <v>2.8370000000000002</v>
      </c>
      <c r="BI792" s="4">
        <v>12.526</v>
      </c>
      <c r="BJ792" s="4">
        <v>8.4139999999999997</v>
      </c>
      <c r="BK792" s="4">
        <v>2.464</v>
      </c>
      <c r="BL792" s="4">
        <v>10.878</v>
      </c>
      <c r="BM792" s="4">
        <v>3.5999999999999997E-2</v>
      </c>
      <c r="BQ792" s="4">
        <v>431.01</v>
      </c>
      <c r="BR792" s="4">
        <v>0.313805</v>
      </c>
      <c r="BS792" s="4">
        <v>-5</v>
      </c>
      <c r="BT792" s="4">
        <v>1.078522</v>
      </c>
      <c r="BU792" s="4">
        <v>7.6686100000000001</v>
      </c>
      <c r="BV792" s="4">
        <v>21.786144</v>
      </c>
    </row>
    <row r="793" spans="1:74" x14ac:dyDescent="0.25">
      <c r="A793" s="4">
        <v>42801</v>
      </c>
      <c r="B793" s="3">
        <v>0.66193099537037037</v>
      </c>
      <c r="C793" s="4">
        <v>13.02</v>
      </c>
      <c r="D793" s="4">
        <v>2E-3</v>
      </c>
      <c r="E793" s="4">
        <v>20</v>
      </c>
      <c r="F793" s="4">
        <v>391.6</v>
      </c>
      <c r="G793" s="4">
        <v>111.7</v>
      </c>
      <c r="H793" s="4">
        <v>0.8</v>
      </c>
      <c r="J793" s="4">
        <v>2.5</v>
      </c>
      <c r="K793" s="4">
        <v>0.89980000000000004</v>
      </c>
      <c r="L793" s="4">
        <v>11.715400000000001</v>
      </c>
      <c r="M793" s="4">
        <v>1.8E-3</v>
      </c>
      <c r="N793" s="4">
        <v>352.38810000000001</v>
      </c>
      <c r="O793" s="4">
        <v>100.48009999999999</v>
      </c>
      <c r="P793" s="4">
        <v>452.9</v>
      </c>
      <c r="Q793" s="4">
        <v>306.00959999999998</v>
      </c>
      <c r="R793" s="4">
        <v>87.255700000000004</v>
      </c>
      <c r="S793" s="4">
        <v>393.3</v>
      </c>
      <c r="T793" s="4">
        <v>0.75239999999999996</v>
      </c>
      <c r="W793" s="4">
        <v>0</v>
      </c>
      <c r="X793" s="4">
        <v>2.2494999999999998</v>
      </c>
      <c r="Y793" s="4">
        <v>11.9</v>
      </c>
      <c r="Z793" s="4">
        <v>811</v>
      </c>
      <c r="AA793" s="4">
        <v>826</v>
      </c>
      <c r="AB793" s="4">
        <v>846</v>
      </c>
      <c r="AC793" s="4">
        <v>36</v>
      </c>
      <c r="AD793" s="4">
        <v>18.87</v>
      </c>
      <c r="AE793" s="4">
        <v>0.43</v>
      </c>
      <c r="AF793" s="4">
        <v>957</v>
      </c>
      <c r="AG793" s="4">
        <v>9</v>
      </c>
      <c r="AH793" s="4">
        <v>27</v>
      </c>
      <c r="AI793" s="4">
        <v>30</v>
      </c>
      <c r="AJ793" s="4">
        <v>191</v>
      </c>
      <c r="AK793" s="4">
        <v>189</v>
      </c>
      <c r="AL793" s="4">
        <v>4</v>
      </c>
      <c r="AM793" s="4">
        <v>195</v>
      </c>
      <c r="AN793" s="4" t="s">
        <v>155</v>
      </c>
      <c r="AO793" s="4">
        <v>2</v>
      </c>
      <c r="AP793" s="4">
        <v>0.87027777777777782</v>
      </c>
      <c r="AQ793" s="4">
        <v>47.162939999999999</v>
      </c>
      <c r="AR793" s="4">
        <v>-88.484179999999995</v>
      </c>
      <c r="AS793" s="4">
        <v>314.39999999999998</v>
      </c>
      <c r="AT793" s="4">
        <v>33.5</v>
      </c>
      <c r="AU793" s="4">
        <v>12</v>
      </c>
      <c r="AV793" s="4">
        <v>8</v>
      </c>
      <c r="AW793" s="4" t="s">
        <v>417</v>
      </c>
      <c r="AX793" s="4">
        <v>1.677</v>
      </c>
      <c r="AY793" s="4">
        <v>1.1938</v>
      </c>
      <c r="AZ793" s="4">
        <v>2.2770000000000001</v>
      </c>
      <c r="BA793" s="4">
        <v>13.836</v>
      </c>
      <c r="BB793" s="4">
        <v>16.43</v>
      </c>
      <c r="BC793" s="4">
        <v>1.19</v>
      </c>
      <c r="BD793" s="4">
        <v>11.135</v>
      </c>
      <c r="BE793" s="4">
        <v>3087.2550000000001</v>
      </c>
      <c r="BF793" s="4">
        <v>0.30199999999999999</v>
      </c>
      <c r="BG793" s="4">
        <v>9.7249999999999996</v>
      </c>
      <c r="BH793" s="4">
        <v>2.7730000000000001</v>
      </c>
      <c r="BI793" s="4">
        <v>12.497</v>
      </c>
      <c r="BJ793" s="4">
        <v>8.4450000000000003</v>
      </c>
      <c r="BK793" s="4">
        <v>2.4079999999999999</v>
      </c>
      <c r="BL793" s="4">
        <v>10.853</v>
      </c>
      <c r="BM793" s="4">
        <v>6.4000000000000003E-3</v>
      </c>
      <c r="BQ793" s="4">
        <v>431.02300000000002</v>
      </c>
      <c r="BR793" s="4">
        <v>0.296736</v>
      </c>
      <c r="BS793" s="4">
        <v>-5</v>
      </c>
      <c r="BT793" s="4">
        <v>1.0767169999999999</v>
      </c>
      <c r="BU793" s="4">
        <v>7.2514859999999999</v>
      </c>
      <c r="BV793" s="4">
        <v>21.749683000000001</v>
      </c>
    </row>
    <row r="794" spans="1:74" x14ac:dyDescent="0.25">
      <c r="A794" s="4">
        <v>42801</v>
      </c>
      <c r="B794" s="3">
        <v>0.66194256944444441</v>
      </c>
      <c r="C794" s="4">
        <v>12.904999999999999</v>
      </c>
      <c r="D794" s="4">
        <v>2E-3</v>
      </c>
      <c r="E794" s="4">
        <v>20</v>
      </c>
      <c r="F794" s="4">
        <v>398.4</v>
      </c>
      <c r="G794" s="4">
        <v>108.5</v>
      </c>
      <c r="H794" s="4">
        <v>1.6</v>
      </c>
      <c r="J794" s="4">
        <v>2.5</v>
      </c>
      <c r="K794" s="4">
        <v>0.90069999999999995</v>
      </c>
      <c r="L794" s="4">
        <v>11.6228</v>
      </c>
      <c r="M794" s="4">
        <v>1.8E-3</v>
      </c>
      <c r="N794" s="4">
        <v>358.8458</v>
      </c>
      <c r="O794" s="4">
        <v>97.721599999999995</v>
      </c>
      <c r="P794" s="4">
        <v>456.6</v>
      </c>
      <c r="Q794" s="4">
        <v>311.61739999999998</v>
      </c>
      <c r="R794" s="4">
        <v>84.860200000000006</v>
      </c>
      <c r="S794" s="4">
        <v>396.5</v>
      </c>
      <c r="T794" s="4">
        <v>1.5582</v>
      </c>
      <c r="W794" s="4">
        <v>0</v>
      </c>
      <c r="X794" s="4">
        <v>2.2515999999999998</v>
      </c>
      <c r="Y794" s="4">
        <v>12</v>
      </c>
      <c r="Z794" s="4">
        <v>810</v>
      </c>
      <c r="AA794" s="4">
        <v>825</v>
      </c>
      <c r="AB794" s="4">
        <v>847</v>
      </c>
      <c r="AC794" s="4">
        <v>36</v>
      </c>
      <c r="AD794" s="4">
        <v>18.87</v>
      </c>
      <c r="AE794" s="4">
        <v>0.43</v>
      </c>
      <c r="AF794" s="4">
        <v>957</v>
      </c>
      <c r="AG794" s="4">
        <v>9</v>
      </c>
      <c r="AH794" s="4">
        <v>27</v>
      </c>
      <c r="AI794" s="4">
        <v>30</v>
      </c>
      <c r="AJ794" s="4">
        <v>191</v>
      </c>
      <c r="AK794" s="4">
        <v>189</v>
      </c>
      <c r="AL794" s="4">
        <v>4</v>
      </c>
      <c r="AM794" s="4">
        <v>195</v>
      </c>
      <c r="AN794" s="4" t="s">
        <v>155</v>
      </c>
      <c r="AO794" s="4">
        <v>2</v>
      </c>
      <c r="AP794" s="4">
        <v>0.87028935185185186</v>
      </c>
      <c r="AQ794" s="4">
        <v>47.163072999999997</v>
      </c>
      <c r="AR794" s="4">
        <v>-88.484245000000001</v>
      </c>
      <c r="AS794" s="4">
        <v>314.7</v>
      </c>
      <c r="AT794" s="4">
        <v>33.6</v>
      </c>
      <c r="AU794" s="4">
        <v>12</v>
      </c>
      <c r="AV794" s="4">
        <v>8</v>
      </c>
      <c r="AW794" s="4" t="s">
        <v>417</v>
      </c>
      <c r="AX794" s="4">
        <v>1.6459999999999999</v>
      </c>
      <c r="AY794" s="4">
        <v>1.0354000000000001</v>
      </c>
      <c r="AZ794" s="4">
        <v>2.5291999999999999</v>
      </c>
      <c r="BA794" s="4">
        <v>13.836</v>
      </c>
      <c r="BB794" s="4">
        <v>16.57</v>
      </c>
      <c r="BC794" s="4">
        <v>1.2</v>
      </c>
      <c r="BD794" s="4">
        <v>11.03</v>
      </c>
      <c r="BE794" s="4">
        <v>3087.3130000000001</v>
      </c>
      <c r="BF794" s="4">
        <v>0.30499999999999999</v>
      </c>
      <c r="BG794" s="4">
        <v>9.9819999999999993</v>
      </c>
      <c r="BH794" s="4">
        <v>2.718</v>
      </c>
      <c r="BI794" s="4">
        <v>12.7</v>
      </c>
      <c r="BJ794" s="4">
        <v>8.6679999999999993</v>
      </c>
      <c r="BK794" s="4">
        <v>2.3610000000000002</v>
      </c>
      <c r="BL794" s="4">
        <v>11.029</v>
      </c>
      <c r="BM794" s="4">
        <v>1.34E-2</v>
      </c>
      <c r="BQ794" s="4">
        <v>434.88099999999997</v>
      </c>
      <c r="BR794" s="4">
        <v>0.335899</v>
      </c>
      <c r="BS794" s="4">
        <v>-5</v>
      </c>
      <c r="BT794" s="4">
        <v>1.0760000000000001</v>
      </c>
      <c r="BU794" s="4">
        <v>8.2085319999999999</v>
      </c>
      <c r="BV794" s="4">
        <v>21.735199999999999</v>
      </c>
    </row>
    <row r="795" spans="1:74" x14ac:dyDescent="0.25">
      <c r="A795" s="4">
        <v>42801</v>
      </c>
      <c r="B795" s="3">
        <v>0.66195414351851845</v>
      </c>
      <c r="C795" s="4">
        <v>12.295</v>
      </c>
      <c r="D795" s="4">
        <v>2E-3</v>
      </c>
      <c r="E795" s="4">
        <v>20</v>
      </c>
      <c r="F795" s="4">
        <v>404.9</v>
      </c>
      <c r="G795" s="4">
        <v>108.5</v>
      </c>
      <c r="H795" s="4">
        <v>0.5</v>
      </c>
      <c r="J795" s="4">
        <v>2.5</v>
      </c>
      <c r="K795" s="4">
        <v>0.90510000000000002</v>
      </c>
      <c r="L795" s="4">
        <v>11.1282</v>
      </c>
      <c r="M795" s="4">
        <v>1.8E-3</v>
      </c>
      <c r="N795" s="4">
        <v>366.49439999999998</v>
      </c>
      <c r="O795" s="4">
        <v>98.204999999999998</v>
      </c>
      <c r="P795" s="4">
        <v>464.7</v>
      </c>
      <c r="Q795" s="4">
        <v>318.2706</v>
      </c>
      <c r="R795" s="4">
        <v>85.283100000000005</v>
      </c>
      <c r="S795" s="4">
        <v>403.6</v>
      </c>
      <c r="T795" s="4">
        <v>0.51749999999999996</v>
      </c>
      <c r="W795" s="4">
        <v>0</v>
      </c>
      <c r="X795" s="4">
        <v>2.2627999999999999</v>
      </c>
      <c r="Y795" s="4">
        <v>11.9</v>
      </c>
      <c r="Z795" s="4">
        <v>810</v>
      </c>
      <c r="AA795" s="4">
        <v>825</v>
      </c>
      <c r="AB795" s="4">
        <v>846</v>
      </c>
      <c r="AC795" s="4">
        <v>36</v>
      </c>
      <c r="AD795" s="4">
        <v>18.88</v>
      </c>
      <c r="AE795" s="4">
        <v>0.43</v>
      </c>
      <c r="AF795" s="4">
        <v>956</v>
      </c>
      <c r="AG795" s="4">
        <v>9</v>
      </c>
      <c r="AH795" s="4">
        <v>27</v>
      </c>
      <c r="AI795" s="4">
        <v>30</v>
      </c>
      <c r="AJ795" s="4">
        <v>191</v>
      </c>
      <c r="AK795" s="4">
        <v>189</v>
      </c>
      <c r="AL795" s="4">
        <v>4</v>
      </c>
      <c r="AM795" s="4">
        <v>195</v>
      </c>
      <c r="AN795" s="4" t="s">
        <v>155</v>
      </c>
      <c r="AO795" s="4">
        <v>2</v>
      </c>
      <c r="AP795" s="4">
        <v>0.87030092592592589</v>
      </c>
      <c r="AQ795" s="4">
        <v>47.163204</v>
      </c>
      <c r="AR795" s="4">
        <v>-88.484316000000007</v>
      </c>
      <c r="AS795" s="4">
        <v>314.89999999999998</v>
      </c>
      <c r="AT795" s="4">
        <v>34.1</v>
      </c>
      <c r="AU795" s="4">
        <v>12</v>
      </c>
      <c r="AV795" s="4">
        <v>8</v>
      </c>
      <c r="AW795" s="4" t="s">
        <v>417</v>
      </c>
      <c r="AX795" s="4">
        <v>1</v>
      </c>
      <c r="AY795" s="4">
        <v>1.1354</v>
      </c>
      <c r="AZ795" s="4">
        <v>2.4</v>
      </c>
      <c r="BA795" s="4">
        <v>13.836</v>
      </c>
      <c r="BB795" s="4">
        <v>17.350000000000001</v>
      </c>
      <c r="BC795" s="4">
        <v>1.25</v>
      </c>
      <c r="BD795" s="4">
        <v>10.483000000000001</v>
      </c>
      <c r="BE795" s="4">
        <v>3087.788</v>
      </c>
      <c r="BF795" s="4">
        <v>0.32</v>
      </c>
      <c r="BG795" s="4">
        <v>10.648999999999999</v>
      </c>
      <c r="BH795" s="4">
        <v>2.8540000000000001</v>
      </c>
      <c r="BI795" s="4">
        <v>13.503</v>
      </c>
      <c r="BJ795" s="4">
        <v>9.2479999999999993</v>
      </c>
      <c r="BK795" s="4">
        <v>2.4780000000000002</v>
      </c>
      <c r="BL795" s="4">
        <v>11.726000000000001</v>
      </c>
      <c r="BM795" s="4">
        <v>4.7000000000000002E-3</v>
      </c>
      <c r="BQ795" s="4">
        <v>456.52600000000001</v>
      </c>
      <c r="BR795" s="4">
        <v>0.33858500000000002</v>
      </c>
      <c r="BS795" s="4">
        <v>-5</v>
      </c>
      <c r="BT795" s="4">
        <v>1.074478</v>
      </c>
      <c r="BU795" s="4">
        <v>8.2741710000000008</v>
      </c>
      <c r="BV795" s="4">
        <v>21.704456</v>
      </c>
    </row>
    <row r="796" spans="1:74" x14ac:dyDescent="0.25">
      <c r="A796" s="4">
        <v>42801</v>
      </c>
      <c r="B796" s="3">
        <v>0.6619657175925926</v>
      </c>
      <c r="C796" s="4">
        <v>12.26</v>
      </c>
      <c r="D796" s="4">
        <v>2E-3</v>
      </c>
      <c r="E796" s="4">
        <v>20</v>
      </c>
      <c r="F796" s="4">
        <v>412.8</v>
      </c>
      <c r="G796" s="4">
        <v>108.5</v>
      </c>
      <c r="H796" s="4">
        <v>-0.7</v>
      </c>
      <c r="J796" s="4">
        <v>2.82</v>
      </c>
      <c r="K796" s="4">
        <v>0.90539999999999998</v>
      </c>
      <c r="L796" s="4">
        <v>11.100300000000001</v>
      </c>
      <c r="M796" s="4">
        <v>1.8E-3</v>
      </c>
      <c r="N796" s="4">
        <v>373.79250000000002</v>
      </c>
      <c r="O796" s="4">
        <v>98.197100000000006</v>
      </c>
      <c r="P796" s="4">
        <v>472</v>
      </c>
      <c r="Q796" s="4">
        <v>324.61200000000002</v>
      </c>
      <c r="R796" s="4">
        <v>85.277199999999993</v>
      </c>
      <c r="S796" s="4">
        <v>409.9</v>
      </c>
      <c r="T796" s="4">
        <v>0</v>
      </c>
      <c r="W796" s="4">
        <v>0</v>
      </c>
      <c r="X796" s="4">
        <v>2.5535999999999999</v>
      </c>
      <c r="Y796" s="4">
        <v>11.9</v>
      </c>
      <c r="Z796" s="4">
        <v>810</v>
      </c>
      <c r="AA796" s="4">
        <v>825</v>
      </c>
      <c r="AB796" s="4">
        <v>846</v>
      </c>
      <c r="AC796" s="4">
        <v>36</v>
      </c>
      <c r="AD796" s="4">
        <v>18.89</v>
      </c>
      <c r="AE796" s="4">
        <v>0.43</v>
      </c>
      <c r="AF796" s="4">
        <v>956</v>
      </c>
      <c r="AG796" s="4">
        <v>9</v>
      </c>
      <c r="AH796" s="4">
        <v>27</v>
      </c>
      <c r="AI796" s="4">
        <v>30</v>
      </c>
      <c r="AJ796" s="4">
        <v>191</v>
      </c>
      <c r="AK796" s="4">
        <v>189.8</v>
      </c>
      <c r="AL796" s="4">
        <v>4.0999999999999996</v>
      </c>
      <c r="AM796" s="4">
        <v>195.3</v>
      </c>
      <c r="AN796" s="4" t="s">
        <v>155</v>
      </c>
      <c r="AO796" s="4">
        <v>2</v>
      </c>
      <c r="AP796" s="4">
        <v>0.87031249999999993</v>
      </c>
      <c r="AQ796" s="4">
        <v>47.163330999999999</v>
      </c>
      <c r="AR796" s="4">
        <v>-88.484407000000004</v>
      </c>
      <c r="AS796" s="4">
        <v>315.10000000000002</v>
      </c>
      <c r="AT796" s="4">
        <v>34.700000000000003</v>
      </c>
      <c r="AU796" s="4">
        <v>12</v>
      </c>
      <c r="AV796" s="4">
        <v>8</v>
      </c>
      <c r="AW796" s="4" t="s">
        <v>417</v>
      </c>
      <c r="AX796" s="4">
        <v>1.0354000000000001</v>
      </c>
      <c r="AY796" s="4">
        <v>1.3062</v>
      </c>
      <c r="AZ796" s="4">
        <v>2.4708000000000001</v>
      </c>
      <c r="BA796" s="4">
        <v>13.836</v>
      </c>
      <c r="BB796" s="4">
        <v>17.399999999999999</v>
      </c>
      <c r="BC796" s="4">
        <v>1.26</v>
      </c>
      <c r="BD796" s="4">
        <v>10.448</v>
      </c>
      <c r="BE796" s="4">
        <v>3087.8290000000002</v>
      </c>
      <c r="BF796" s="4">
        <v>0.32100000000000001</v>
      </c>
      <c r="BG796" s="4">
        <v>10.888999999999999</v>
      </c>
      <c r="BH796" s="4">
        <v>2.8610000000000002</v>
      </c>
      <c r="BI796" s="4">
        <v>13.75</v>
      </c>
      <c r="BJ796" s="4">
        <v>9.4559999999999995</v>
      </c>
      <c r="BK796" s="4">
        <v>2.484</v>
      </c>
      <c r="BL796" s="4">
        <v>11.94</v>
      </c>
      <c r="BM796" s="4">
        <v>0</v>
      </c>
      <c r="BQ796" s="4">
        <v>516.49099999999999</v>
      </c>
      <c r="BR796" s="4">
        <v>0.30608200000000002</v>
      </c>
      <c r="BS796" s="4">
        <v>-5</v>
      </c>
      <c r="BT796" s="4">
        <v>1.071717</v>
      </c>
      <c r="BU796" s="4">
        <v>7.4798790000000004</v>
      </c>
      <c r="BV796" s="4">
        <v>21.648682999999998</v>
      </c>
    </row>
    <row r="797" spans="1:74" x14ac:dyDescent="0.25">
      <c r="A797" s="4">
        <v>42801</v>
      </c>
      <c r="B797" s="3">
        <v>0.66197729166666663</v>
      </c>
      <c r="C797" s="4">
        <v>11.71</v>
      </c>
      <c r="D797" s="4">
        <v>2E-3</v>
      </c>
      <c r="E797" s="4">
        <v>20</v>
      </c>
      <c r="F797" s="4">
        <v>426.5</v>
      </c>
      <c r="G797" s="4">
        <v>110.2</v>
      </c>
      <c r="H797" s="4">
        <v>0</v>
      </c>
      <c r="J797" s="4">
        <v>3.48</v>
      </c>
      <c r="K797" s="4">
        <v>0.9093</v>
      </c>
      <c r="L797" s="4">
        <v>10.647600000000001</v>
      </c>
      <c r="M797" s="4">
        <v>1.8E-3</v>
      </c>
      <c r="N797" s="4">
        <v>387.81689999999998</v>
      </c>
      <c r="O797" s="4">
        <v>100.20140000000001</v>
      </c>
      <c r="P797" s="4">
        <v>488</v>
      </c>
      <c r="Q797" s="4">
        <v>337.10820000000001</v>
      </c>
      <c r="R797" s="4">
        <v>87.099599999999995</v>
      </c>
      <c r="S797" s="4">
        <v>424.2</v>
      </c>
      <c r="T797" s="4">
        <v>0</v>
      </c>
      <c r="W797" s="4">
        <v>0</v>
      </c>
      <c r="X797" s="4">
        <v>3.1667000000000001</v>
      </c>
      <c r="Y797" s="4">
        <v>12</v>
      </c>
      <c r="Z797" s="4">
        <v>809</v>
      </c>
      <c r="AA797" s="4">
        <v>824</v>
      </c>
      <c r="AB797" s="4">
        <v>844</v>
      </c>
      <c r="AC797" s="4">
        <v>36.799999999999997</v>
      </c>
      <c r="AD797" s="4">
        <v>19.29</v>
      </c>
      <c r="AE797" s="4">
        <v>0.44</v>
      </c>
      <c r="AF797" s="4">
        <v>956</v>
      </c>
      <c r="AG797" s="4">
        <v>9</v>
      </c>
      <c r="AH797" s="4">
        <v>27</v>
      </c>
      <c r="AI797" s="4">
        <v>30</v>
      </c>
      <c r="AJ797" s="4">
        <v>191</v>
      </c>
      <c r="AK797" s="4">
        <v>189.2</v>
      </c>
      <c r="AL797" s="4">
        <v>3.9</v>
      </c>
      <c r="AM797" s="4">
        <v>195.7</v>
      </c>
      <c r="AN797" s="4" t="s">
        <v>155</v>
      </c>
      <c r="AO797" s="4">
        <v>2</v>
      </c>
      <c r="AP797" s="4">
        <v>0.87032407407407408</v>
      </c>
      <c r="AQ797" s="4">
        <v>47.163457000000001</v>
      </c>
      <c r="AR797" s="4">
        <v>-88.484515000000002</v>
      </c>
      <c r="AS797" s="4">
        <v>315</v>
      </c>
      <c r="AT797" s="4">
        <v>35.299999999999997</v>
      </c>
      <c r="AU797" s="4">
        <v>12</v>
      </c>
      <c r="AV797" s="4">
        <v>8</v>
      </c>
      <c r="AW797" s="4" t="s">
        <v>417</v>
      </c>
      <c r="AX797" s="4">
        <v>1.1708000000000001</v>
      </c>
      <c r="AY797" s="4">
        <v>1.677</v>
      </c>
      <c r="AZ797" s="4">
        <v>2.7770000000000001</v>
      </c>
      <c r="BA797" s="4">
        <v>13.836</v>
      </c>
      <c r="BB797" s="4">
        <v>18.170000000000002</v>
      </c>
      <c r="BC797" s="4">
        <v>1.31</v>
      </c>
      <c r="BD797" s="4">
        <v>9.9760000000000009</v>
      </c>
      <c r="BE797" s="4">
        <v>3088.277</v>
      </c>
      <c r="BF797" s="4">
        <v>0.33600000000000002</v>
      </c>
      <c r="BG797" s="4">
        <v>11.78</v>
      </c>
      <c r="BH797" s="4">
        <v>3.044</v>
      </c>
      <c r="BI797" s="4">
        <v>14.823</v>
      </c>
      <c r="BJ797" s="4">
        <v>10.239000000000001</v>
      </c>
      <c r="BK797" s="4">
        <v>2.6459999999999999</v>
      </c>
      <c r="BL797" s="4">
        <v>12.885</v>
      </c>
      <c r="BM797" s="4">
        <v>0</v>
      </c>
      <c r="BQ797" s="4">
        <v>667.83299999999997</v>
      </c>
      <c r="BR797" s="4">
        <v>0.297761</v>
      </c>
      <c r="BS797" s="4">
        <v>-5</v>
      </c>
      <c r="BT797" s="4">
        <v>1.071761</v>
      </c>
      <c r="BU797" s="4">
        <v>7.2765339999999998</v>
      </c>
      <c r="BV797" s="4">
        <v>21.649571999999999</v>
      </c>
    </row>
    <row r="798" spans="1:74" x14ac:dyDescent="0.25">
      <c r="A798" s="4">
        <v>42801</v>
      </c>
      <c r="B798" s="3">
        <v>0.66198886574074078</v>
      </c>
      <c r="C798" s="4">
        <v>11.413</v>
      </c>
      <c r="D798" s="4">
        <v>3.5999999999999999E-3</v>
      </c>
      <c r="E798" s="4">
        <v>36.377550999999997</v>
      </c>
      <c r="F798" s="4">
        <v>441.1</v>
      </c>
      <c r="G798" s="4">
        <v>123.7</v>
      </c>
      <c r="H798" s="4">
        <v>-4.2</v>
      </c>
      <c r="J798" s="4">
        <v>3.73</v>
      </c>
      <c r="K798" s="4">
        <v>0.91139999999999999</v>
      </c>
      <c r="L798" s="4">
        <v>10.4015</v>
      </c>
      <c r="M798" s="4">
        <v>3.3E-3</v>
      </c>
      <c r="N798" s="4">
        <v>401.99590000000001</v>
      </c>
      <c r="O798" s="4">
        <v>112.72</v>
      </c>
      <c r="P798" s="4">
        <v>514.70000000000005</v>
      </c>
      <c r="Q798" s="4">
        <v>349.53660000000002</v>
      </c>
      <c r="R798" s="4">
        <v>98.010300000000001</v>
      </c>
      <c r="S798" s="4">
        <v>447.5</v>
      </c>
      <c r="T798" s="4">
        <v>0</v>
      </c>
      <c r="W798" s="4">
        <v>0</v>
      </c>
      <c r="X798" s="4">
        <v>3.4007999999999998</v>
      </c>
      <c r="Y798" s="4">
        <v>11.9</v>
      </c>
      <c r="Z798" s="4">
        <v>808</v>
      </c>
      <c r="AA798" s="4">
        <v>824</v>
      </c>
      <c r="AB798" s="4">
        <v>844</v>
      </c>
      <c r="AC798" s="4">
        <v>37</v>
      </c>
      <c r="AD798" s="4">
        <v>19.41</v>
      </c>
      <c r="AE798" s="4">
        <v>0.45</v>
      </c>
      <c r="AF798" s="4">
        <v>956</v>
      </c>
      <c r="AG798" s="4">
        <v>9</v>
      </c>
      <c r="AH798" s="4">
        <v>27</v>
      </c>
      <c r="AI798" s="4">
        <v>30</v>
      </c>
      <c r="AJ798" s="4">
        <v>191</v>
      </c>
      <c r="AK798" s="4">
        <v>189</v>
      </c>
      <c r="AL798" s="4">
        <v>3.7</v>
      </c>
      <c r="AM798" s="4">
        <v>196</v>
      </c>
      <c r="AN798" s="4" t="s">
        <v>155</v>
      </c>
      <c r="AO798" s="4">
        <v>2</v>
      </c>
      <c r="AP798" s="4">
        <v>0.87033564814814823</v>
      </c>
      <c r="AQ798" s="4">
        <v>47.163581000000001</v>
      </c>
      <c r="AR798" s="4">
        <v>-88.484628999999998</v>
      </c>
      <c r="AS798" s="4">
        <v>315.10000000000002</v>
      </c>
      <c r="AT798" s="4">
        <v>35.700000000000003</v>
      </c>
      <c r="AU798" s="4">
        <v>12</v>
      </c>
      <c r="AV798" s="4">
        <v>8</v>
      </c>
      <c r="AW798" s="4" t="s">
        <v>417</v>
      </c>
      <c r="AX798" s="4">
        <v>1.3</v>
      </c>
      <c r="AY798" s="4">
        <v>2.0708000000000002</v>
      </c>
      <c r="AZ798" s="4">
        <v>3.1</v>
      </c>
      <c r="BA798" s="4">
        <v>13.836</v>
      </c>
      <c r="BB798" s="4">
        <v>18.62</v>
      </c>
      <c r="BC798" s="4">
        <v>1.35</v>
      </c>
      <c r="BD798" s="4">
        <v>9.7230000000000008</v>
      </c>
      <c r="BE798" s="4">
        <v>3088.0920000000001</v>
      </c>
      <c r="BF798" s="4">
        <v>0.626</v>
      </c>
      <c r="BG798" s="4">
        <v>12.497999999999999</v>
      </c>
      <c r="BH798" s="4">
        <v>3.5049999999999999</v>
      </c>
      <c r="BI798" s="4">
        <v>16.003</v>
      </c>
      <c r="BJ798" s="4">
        <v>10.867000000000001</v>
      </c>
      <c r="BK798" s="4">
        <v>3.0470000000000002</v>
      </c>
      <c r="BL798" s="4">
        <v>13.914999999999999</v>
      </c>
      <c r="BM798" s="4">
        <v>0</v>
      </c>
      <c r="BQ798" s="4">
        <v>734.125</v>
      </c>
      <c r="BR798" s="4">
        <v>0.27593099999999998</v>
      </c>
      <c r="BS798" s="4">
        <v>-5</v>
      </c>
      <c r="BT798" s="4">
        <v>1.068195</v>
      </c>
      <c r="BU798" s="4">
        <v>6.7430640000000004</v>
      </c>
      <c r="BV798" s="4">
        <v>21.577539000000002</v>
      </c>
    </row>
    <row r="799" spans="1:74" x14ac:dyDescent="0.25">
      <c r="A799" s="4">
        <v>42801</v>
      </c>
      <c r="B799" s="3">
        <v>0.66200043981481482</v>
      </c>
      <c r="C799" s="4">
        <v>11.568</v>
      </c>
      <c r="D799" s="4">
        <v>3.3999999999999998E-3</v>
      </c>
      <c r="E799" s="4">
        <v>33.527960999999998</v>
      </c>
      <c r="F799" s="4">
        <v>455.8</v>
      </c>
      <c r="G799" s="4">
        <v>114.6</v>
      </c>
      <c r="H799" s="4">
        <v>-4</v>
      </c>
      <c r="J799" s="4">
        <v>4.46</v>
      </c>
      <c r="K799" s="4">
        <v>0.91020000000000001</v>
      </c>
      <c r="L799" s="4">
        <v>10.529299999999999</v>
      </c>
      <c r="M799" s="4">
        <v>3.0999999999999999E-3</v>
      </c>
      <c r="N799" s="4">
        <v>414.84679999999997</v>
      </c>
      <c r="O799" s="4">
        <v>104.3124</v>
      </c>
      <c r="P799" s="4">
        <v>519.20000000000005</v>
      </c>
      <c r="Q799" s="4">
        <v>360.71039999999999</v>
      </c>
      <c r="R799" s="4">
        <v>90.7</v>
      </c>
      <c r="S799" s="4">
        <v>451.4</v>
      </c>
      <c r="T799" s="4">
        <v>0</v>
      </c>
      <c r="W799" s="4">
        <v>0</v>
      </c>
      <c r="X799" s="4">
        <v>4.0590000000000002</v>
      </c>
      <c r="Y799" s="4">
        <v>11.9</v>
      </c>
      <c r="Z799" s="4">
        <v>808</v>
      </c>
      <c r="AA799" s="4">
        <v>823</v>
      </c>
      <c r="AB799" s="4">
        <v>844</v>
      </c>
      <c r="AC799" s="4">
        <v>37</v>
      </c>
      <c r="AD799" s="4">
        <v>19.41</v>
      </c>
      <c r="AE799" s="4">
        <v>0.45</v>
      </c>
      <c r="AF799" s="4">
        <v>956</v>
      </c>
      <c r="AG799" s="4">
        <v>9</v>
      </c>
      <c r="AH799" s="4">
        <v>27</v>
      </c>
      <c r="AI799" s="4">
        <v>30</v>
      </c>
      <c r="AJ799" s="4">
        <v>191</v>
      </c>
      <c r="AK799" s="4">
        <v>189</v>
      </c>
      <c r="AL799" s="4">
        <v>3.7</v>
      </c>
      <c r="AM799" s="4">
        <v>196</v>
      </c>
      <c r="AN799" s="4" t="s">
        <v>155</v>
      </c>
      <c r="AO799" s="4">
        <v>2</v>
      </c>
      <c r="AP799" s="4">
        <v>0.87034722222222216</v>
      </c>
      <c r="AQ799" s="4">
        <v>47.163697999999997</v>
      </c>
      <c r="AR799" s="4">
        <v>-88.484753999999995</v>
      </c>
      <c r="AS799" s="4">
        <v>315</v>
      </c>
      <c r="AT799" s="4">
        <v>35.5</v>
      </c>
      <c r="AU799" s="4">
        <v>12</v>
      </c>
      <c r="AV799" s="4">
        <v>8</v>
      </c>
      <c r="AW799" s="4" t="s">
        <v>417</v>
      </c>
      <c r="AX799" s="4">
        <v>1.3</v>
      </c>
      <c r="AY799" s="4">
        <v>2.2000000000000002</v>
      </c>
      <c r="AZ799" s="4">
        <v>3.1</v>
      </c>
      <c r="BA799" s="4">
        <v>13.836</v>
      </c>
      <c r="BB799" s="4">
        <v>18.38</v>
      </c>
      <c r="BC799" s="4">
        <v>1.33</v>
      </c>
      <c r="BD799" s="4">
        <v>9.8620000000000001</v>
      </c>
      <c r="BE799" s="4">
        <v>3088.038</v>
      </c>
      <c r="BF799" s="4">
        <v>0.56999999999999995</v>
      </c>
      <c r="BG799" s="4">
        <v>12.741</v>
      </c>
      <c r="BH799" s="4">
        <v>3.2040000000000002</v>
      </c>
      <c r="BI799" s="4">
        <v>15.945</v>
      </c>
      <c r="BJ799" s="4">
        <v>11.077999999999999</v>
      </c>
      <c r="BK799" s="4">
        <v>2.786</v>
      </c>
      <c r="BL799" s="4">
        <v>13.864000000000001</v>
      </c>
      <c r="BM799" s="4">
        <v>0</v>
      </c>
      <c r="BQ799" s="4">
        <v>865.57600000000002</v>
      </c>
      <c r="BR799" s="4">
        <v>0.30552800000000002</v>
      </c>
      <c r="BS799" s="4">
        <v>-5</v>
      </c>
      <c r="BT799" s="4">
        <v>1.0662389999999999</v>
      </c>
      <c r="BU799" s="4">
        <v>7.4663409999999999</v>
      </c>
      <c r="BV799" s="4">
        <v>21.538028000000001</v>
      </c>
    </row>
    <row r="800" spans="1:74" x14ac:dyDescent="0.25">
      <c r="A800" s="4">
        <v>42801</v>
      </c>
      <c r="B800" s="3">
        <v>0.66201201388888886</v>
      </c>
      <c r="C800" s="4">
        <v>11.859</v>
      </c>
      <c r="D800" s="4">
        <v>2.5000000000000001E-3</v>
      </c>
      <c r="E800" s="4">
        <v>25.288779000000002</v>
      </c>
      <c r="F800" s="4">
        <v>457</v>
      </c>
      <c r="G800" s="4">
        <v>109.1</v>
      </c>
      <c r="H800" s="4">
        <v>-1.8</v>
      </c>
      <c r="J800" s="4">
        <v>4.66</v>
      </c>
      <c r="K800" s="4">
        <v>0.90800000000000003</v>
      </c>
      <c r="L800" s="4">
        <v>10.7683</v>
      </c>
      <c r="M800" s="4">
        <v>2.3E-3</v>
      </c>
      <c r="N800" s="4">
        <v>414.97789999999998</v>
      </c>
      <c r="O800" s="4">
        <v>99.067999999999998</v>
      </c>
      <c r="P800" s="4">
        <v>514</v>
      </c>
      <c r="Q800" s="4">
        <v>360.81130000000002</v>
      </c>
      <c r="R800" s="4">
        <v>86.136799999999994</v>
      </c>
      <c r="S800" s="4">
        <v>446.9</v>
      </c>
      <c r="T800" s="4">
        <v>0</v>
      </c>
      <c r="W800" s="4">
        <v>0</v>
      </c>
      <c r="X800" s="4">
        <v>4.2313999999999998</v>
      </c>
      <c r="Y800" s="4">
        <v>11.9</v>
      </c>
      <c r="Z800" s="4">
        <v>809</v>
      </c>
      <c r="AA800" s="4">
        <v>824</v>
      </c>
      <c r="AB800" s="4">
        <v>845</v>
      </c>
      <c r="AC800" s="4">
        <v>37</v>
      </c>
      <c r="AD800" s="4">
        <v>19.399999999999999</v>
      </c>
      <c r="AE800" s="4">
        <v>0.45</v>
      </c>
      <c r="AF800" s="4">
        <v>957</v>
      </c>
      <c r="AG800" s="4">
        <v>9</v>
      </c>
      <c r="AH800" s="4">
        <v>27</v>
      </c>
      <c r="AI800" s="4">
        <v>30</v>
      </c>
      <c r="AJ800" s="4">
        <v>191</v>
      </c>
      <c r="AK800" s="4">
        <v>189</v>
      </c>
      <c r="AL800" s="4">
        <v>3.6</v>
      </c>
      <c r="AM800" s="4">
        <v>196</v>
      </c>
      <c r="AN800" s="4" t="s">
        <v>155</v>
      </c>
      <c r="AO800" s="4">
        <v>2</v>
      </c>
      <c r="AP800" s="4">
        <v>0.87035879629629631</v>
      </c>
      <c r="AQ800" s="4">
        <v>47.163809000000001</v>
      </c>
      <c r="AR800" s="4">
        <v>-88.484888999999995</v>
      </c>
      <c r="AS800" s="4">
        <v>315.10000000000002</v>
      </c>
      <c r="AT800" s="4">
        <v>35.5</v>
      </c>
      <c r="AU800" s="4">
        <v>12</v>
      </c>
      <c r="AV800" s="4">
        <v>8</v>
      </c>
      <c r="AW800" s="4" t="s">
        <v>417</v>
      </c>
      <c r="AX800" s="4">
        <v>1.3708</v>
      </c>
      <c r="AY800" s="4">
        <v>2.2707999999999999</v>
      </c>
      <c r="AZ800" s="4">
        <v>3.2061999999999999</v>
      </c>
      <c r="BA800" s="4">
        <v>13.836</v>
      </c>
      <c r="BB800" s="4">
        <v>17.96</v>
      </c>
      <c r="BC800" s="4">
        <v>1.3</v>
      </c>
      <c r="BD800" s="4">
        <v>10.125999999999999</v>
      </c>
      <c r="BE800" s="4">
        <v>3088.0149999999999</v>
      </c>
      <c r="BF800" s="4">
        <v>0.41899999999999998</v>
      </c>
      <c r="BG800" s="4">
        <v>12.462</v>
      </c>
      <c r="BH800" s="4">
        <v>2.9750000000000001</v>
      </c>
      <c r="BI800" s="4">
        <v>15.436999999999999</v>
      </c>
      <c r="BJ800" s="4">
        <v>10.836</v>
      </c>
      <c r="BK800" s="4">
        <v>2.5870000000000002</v>
      </c>
      <c r="BL800" s="4">
        <v>13.422000000000001</v>
      </c>
      <c r="BM800" s="4">
        <v>0</v>
      </c>
      <c r="BQ800" s="4">
        <v>882.3</v>
      </c>
      <c r="BR800" s="4">
        <v>0.31471700000000002</v>
      </c>
      <c r="BS800" s="4">
        <v>-5</v>
      </c>
      <c r="BT800" s="4">
        <v>1.063717</v>
      </c>
      <c r="BU800" s="4">
        <v>7.6908969999999997</v>
      </c>
      <c r="BV800" s="4">
        <v>21.487082999999998</v>
      </c>
    </row>
    <row r="801" spans="1:74" x14ac:dyDescent="0.25">
      <c r="A801" s="4">
        <v>42801</v>
      </c>
      <c r="B801" s="3">
        <v>0.6620235879629629</v>
      </c>
      <c r="C801" s="4">
        <v>11.709</v>
      </c>
      <c r="D801" s="4">
        <v>2.3E-3</v>
      </c>
      <c r="E801" s="4">
        <v>23.063140000000001</v>
      </c>
      <c r="F801" s="4">
        <v>457</v>
      </c>
      <c r="G801" s="4">
        <v>109.1</v>
      </c>
      <c r="H801" s="4">
        <v>-2.1</v>
      </c>
      <c r="J801" s="4">
        <v>4.3099999999999996</v>
      </c>
      <c r="K801" s="4">
        <v>0.90920000000000001</v>
      </c>
      <c r="L801" s="4">
        <v>10.645</v>
      </c>
      <c r="M801" s="4">
        <v>2.0999999999999999E-3</v>
      </c>
      <c r="N801" s="4">
        <v>415.44150000000002</v>
      </c>
      <c r="O801" s="4">
        <v>99.188299999999998</v>
      </c>
      <c r="P801" s="4">
        <v>514.6</v>
      </c>
      <c r="Q801" s="4">
        <v>361.22340000000003</v>
      </c>
      <c r="R801" s="4">
        <v>86.243499999999997</v>
      </c>
      <c r="S801" s="4">
        <v>447.5</v>
      </c>
      <c r="T801" s="4">
        <v>0</v>
      </c>
      <c r="W801" s="4">
        <v>0</v>
      </c>
      <c r="X801" s="4">
        <v>3.9220000000000002</v>
      </c>
      <c r="Y801" s="4">
        <v>11.8</v>
      </c>
      <c r="Z801" s="4">
        <v>810</v>
      </c>
      <c r="AA801" s="4">
        <v>824</v>
      </c>
      <c r="AB801" s="4">
        <v>845</v>
      </c>
      <c r="AC801" s="4">
        <v>37</v>
      </c>
      <c r="AD801" s="4">
        <v>19.41</v>
      </c>
      <c r="AE801" s="4">
        <v>0.45</v>
      </c>
      <c r="AF801" s="4">
        <v>956</v>
      </c>
      <c r="AG801" s="4">
        <v>9</v>
      </c>
      <c r="AH801" s="4">
        <v>27</v>
      </c>
      <c r="AI801" s="4">
        <v>30</v>
      </c>
      <c r="AJ801" s="4">
        <v>191</v>
      </c>
      <c r="AK801" s="4">
        <v>188.2</v>
      </c>
      <c r="AL801" s="4">
        <v>3.6</v>
      </c>
      <c r="AM801" s="4">
        <v>195.9</v>
      </c>
      <c r="AN801" s="4" t="s">
        <v>155</v>
      </c>
      <c r="AO801" s="4">
        <v>2</v>
      </c>
      <c r="AP801" s="4">
        <v>0.87037037037037035</v>
      </c>
      <c r="AQ801" s="4">
        <v>47.163907000000002</v>
      </c>
      <c r="AR801" s="4">
        <v>-88.485048000000006</v>
      </c>
      <c r="AS801" s="4">
        <v>315</v>
      </c>
      <c r="AT801" s="4">
        <v>35.6</v>
      </c>
      <c r="AU801" s="4">
        <v>12</v>
      </c>
      <c r="AV801" s="4">
        <v>8</v>
      </c>
      <c r="AW801" s="4" t="s">
        <v>417</v>
      </c>
      <c r="AX801" s="4">
        <v>1.6062000000000001</v>
      </c>
      <c r="AY801" s="4">
        <v>1.9044000000000001</v>
      </c>
      <c r="AZ801" s="4">
        <v>3.4354</v>
      </c>
      <c r="BA801" s="4">
        <v>13.836</v>
      </c>
      <c r="BB801" s="4">
        <v>18.18</v>
      </c>
      <c r="BC801" s="4">
        <v>1.31</v>
      </c>
      <c r="BD801" s="4">
        <v>9.9930000000000003</v>
      </c>
      <c r="BE801" s="4">
        <v>3088.1979999999999</v>
      </c>
      <c r="BF801" s="4">
        <v>0.38700000000000001</v>
      </c>
      <c r="BG801" s="4">
        <v>12.621</v>
      </c>
      <c r="BH801" s="4">
        <v>3.0129999999999999</v>
      </c>
      <c r="BI801" s="4">
        <v>15.635</v>
      </c>
      <c r="BJ801" s="4">
        <v>10.974</v>
      </c>
      <c r="BK801" s="4">
        <v>2.62</v>
      </c>
      <c r="BL801" s="4">
        <v>13.593999999999999</v>
      </c>
      <c r="BM801" s="4">
        <v>0</v>
      </c>
      <c r="BQ801" s="4">
        <v>827.30600000000004</v>
      </c>
      <c r="BR801" s="4">
        <v>0.30258499999999999</v>
      </c>
      <c r="BS801" s="4">
        <v>-5</v>
      </c>
      <c r="BT801" s="4">
        <v>1.0599559999999999</v>
      </c>
      <c r="BU801" s="4">
        <v>7.3944210000000004</v>
      </c>
      <c r="BV801" s="4">
        <v>21.411110999999998</v>
      </c>
    </row>
    <row r="802" spans="1:74" x14ac:dyDescent="0.25">
      <c r="A802" s="4">
        <v>42801</v>
      </c>
      <c r="B802" s="3">
        <v>0.66203516203703705</v>
      </c>
      <c r="C802" s="4">
        <v>11.708</v>
      </c>
      <c r="D802" s="4">
        <v>1.8E-3</v>
      </c>
      <c r="E802" s="4">
        <v>18.012820999999999</v>
      </c>
      <c r="F802" s="4">
        <v>456.9</v>
      </c>
      <c r="G802" s="4">
        <v>109.1</v>
      </c>
      <c r="H802" s="4">
        <v>2.6</v>
      </c>
      <c r="J802" s="4">
        <v>4.0999999999999996</v>
      </c>
      <c r="K802" s="4">
        <v>0.90920000000000001</v>
      </c>
      <c r="L802" s="4">
        <v>10.644600000000001</v>
      </c>
      <c r="M802" s="4">
        <v>1.6000000000000001E-3</v>
      </c>
      <c r="N802" s="4">
        <v>415.39389999999997</v>
      </c>
      <c r="O802" s="4">
        <v>99.189099999999996</v>
      </c>
      <c r="P802" s="4">
        <v>514.6</v>
      </c>
      <c r="Q802" s="4">
        <v>361.18619999999999</v>
      </c>
      <c r="R802" s="4">
        <v>86.245199999999997</v>
      </c>
      <c r="S802" s="4">
        <v>447.4</v>
      </c>
      <c r="T802" s="4">
        <v>2.5573000000000001</v>
      </c>
      <c r="W802" s="4">
        <v>0</v>
      </c>
      <c r="X802" s="4">
        <v>3.7275</v>
      </c>
      <c r="Y802" s="4">
        <v>11.9</v>
      </c>
      <c r="Z802" s="4">
        <v>808</v>
      </c>
      <c r="AA802" s="4">
        <v>824</v>
      </c>
      <c r="AB802" s="4">
        <v>844</v>
      </c>
      <c r="AC802" s="4">
        <v>37</v>
      </c>
      <c r="AD802" s="4">
        <v>19.41</v>
      </c>
      <c r="AE802" s="4">
        <v>0.45</v>
      </c>
      <c r="AF802" s="4">
        <v>956</v>
      </c>
      <c r="AG802" s="4">
        <v>9</v>
      </c>
      <c r="AH802" s="4">
        <v>27</v>
      </c>
      <c r="AI802" s="4">
        <v>30</v>
      </c>
      <c r="AJ802" s="4">
        <v>191</v>
      </c>
      <c r="AK802" s="4">
        <v>188.8</v>
      </c>
      <c r="AL802" s="4">
        <v>3.6</v>
      </c>
      <c r="AM802" s="4">
        <v>195.5</v>
      </c>
      <c r="AN802" s="4" t="s">
        <v>155</v>
      </c>
      <c r="AO802" s="4">
        <v>2</v>
      </c>
      <c r="AP802" s="4">
        <v>0.8703819444444445</v>
      </c>
      <c r="AQ802" s="4">
        <v>47.163994000000002</v>
      </c>
      <c r="AR802" s="4">
        <v>-88.485215999999994</v>
      </c>
      <c r="AS802" s="4">
        <v>315.10000000000002</v>
      </c>
      <c r="AT802" s="4">
        <v>35.5</v>
      </c>
      <c r="AU802" s="4">
        <v>12</v>
      </c>
      <c r="AV802" s="4">
        <v>8</v>
      </c>
      <c r="AW802" s="4" t="s">
        <v>417</v>
      </c>
      <c r="AX802" s="4">
        <v>1.8708</v>
      </c>
      <c r="AY802" s="4">
        <v>1.0708</v>
      </c>
      <c r="AZ802" s="4">
        <v>3.5354000000000001</v>
      </c>
      <c r="BA802" s="4">
        <v>13.836</v>
      </c>
      <c r="BB802" s="4">
        <v>18.18</v>
      </c>
      <c r="BC802" s="4">
        <v>1.31</v>
      </c>
      <c r="BD802" s="4">
        <v>9.9920000000000009</v>
      </c>
      <c r="BE802" s="4">
        <v>3088.2579999999998</v>
      </c>
      <c r="BF802" s="4">
        <v>0.30199999999999999</v>
      </c>
      <c r="BG802" s="4">
        <v>12.621</v>
      </c>
      <c r="BH802" s="4">
        <v>3.0139999999999998</v>
      </c>
      <c r="BI802" s="4">
        <v>15.634</v>
      </c>
      <c r="BJ802" s="4">
        <v>10.974</v>
      </c>
      <c r="BK802" s="4">
        <v>2.62</v>
      </c>
      <c r="BL802" s="4">
        <v>13.593999999999999</v>
      </c>
      <c r="BM802" s="4">
        <v>2.41E-2</v>
      </c>
      <c r="BQ802" s="4">
        <v>786.33399999999995</v>
      </c>
      <c r="BR802" s="4">
        <v>0.30204399999999998</v>
      </c>
      <c r="BS802" s="4">
        <v>-5</v>
      </c>
      <c r="BT802" s="4">
        <v>1.060522</v>
      </c>
      <c r="BU802" s="4">
        <v>7.3811999999999998</v>
      </c>
      <c r="BV802" s="4">
        <v>21.422543999999998</v>
      </c>
    </row>
    <row r="803" spans="1:74" x14ac:dyDescent="0.25">
      <c r="A803" s="4">
        <v>42801</v>
      </c>
      <c r="B803" s="3">
        <v>0.66204673611111109</v>
      </c>
      <c r="C803" s="4">
        <v>9.5380000000000003</v>
      </c>
      <c r="D803" s="4">
        <v>-4.5999999999999999E-3</v>
      </c>
      <c r="E803" s="4">
        <v>-46.089744000000003</v>
      </c>
      <c r="F803" s="4">
        <v>461.1</v>
      </c>
      <c r="G803" s="4">
        <v>109.1</v>
      </c>
      <c r="H803" s="4">
        <v>0.8</v>
      </c>
      <c r="J803" s="4">
        <v>4.2</v>
      </c>
      <c r="K803" s="4">
        <v>0.92549999999999999</v>
      </c>
      <c r="L803" s="4">
        <v>8.8275000000000006</v>
      </c>
      <c r="M803" s="4">
        <v>0</v>
      </c>
      <c r="N803" s="4">
        <v>426.7577</v>
      </c>
      <c r="O803" s="4">
        <v>100.9735</v>
      </c>
      <c r="P803" s="4">
        <v>527.70000000000005</v>
      </c>
      <c r="Q803" s="4">
        <v>371.06700000000001</v>
      </c>
      <c r="R803" s="4">
        <v>87.796700000000001</v>
      </c>
      <c r="S803" s="4">
        <v>458.9</v>
      </c>
      <c r="T803" s="4">
        <v>0.7712</v>
      </c>
      <c r="W803" s="4">
        <v>0</v>
      </c>
      <c r="X803" s="4">
        <v>3.8872</v>
      </c>
      <c r="Y803" s="4">
        <v>11.8</v>
      </c>
      <c r="Z803" s="4">
        <v>808</v>
      </c>
      <c r="AA803" s="4">
        <v>823</v>
      </c>
      <c r="AB803" s="4">
        <v>843</v>
      </c>
      <c r="AC803" s="4">
        <v>37</v>
      </c>
      <c r="AD803" s="4">
        <v>19.41</v>
      </c>
      <c r="AE803" s="4">
        <v>0.45</v>
      </c>
      <c r="AF803" s="4">
        <v>956</v>
      </c>
      <c r="AG803" s="4">
        <v>9</v>
      </c>
      <c r="AH803" s="4">
        <v>26.239000000000001</v>
      </c>
      <c r="AI803" s="4">
        <v>30</v>
      </c>
      <c r="AJ803" s="4">
        <v>191</v>
      </c>
      <c r="AK803" s="4">
        <v>189</v>
      </c>
      <c r="AL803" s="4">
        <v>3.6</v>
      </c>
      <c r="AM803" s="4">
        <v>195.1</v>
      </c>
      <c r="AN803" s="4" t="s">
        <v>155</v>
      </c>
      <c r="AO803" s="4">
        <v>2</v>
      </c>
      <c r="AP803" s="4">
        <v>0.87039351851851843</v>
      </c>
      <c r="AQ803" s="4">
        <v>47.164074999999997</v>
      </c>
      <c r="AR803" s="4">
        <v>-88.485388</v>
      </c>
      <c r="AS803" s="4">
        <v>315.2</v>
      </c>
      <c r="AT803" s="4">
        <v>35.200000000000003</v>
      </c>
      <c r="AU803" s="4">
        <v>12</v>
      </c>
      <c r="AV803" s="4">
        <v>8</v>
      </c>
      <c r="AW803" s="4" t="s">
        <v>417</v>
      </c>
      <c r="AX803" s="4">
        <v>2.0353650000000001</v>
      </c>
      <c r="AY803" s="4">
        <v>1.1292709999999999</v>
      </c>
      <c r="AZ803" s="4">
        <v>3.4585409999999999</v>
      </c>
      <c r="BA803" s="4">
        <v>13.836</v>
      </c>
      <c r="BB803" s="4">
        <v>22.12</v>
      </c>
      <c r="BC803" s="4">
        <v>1.6</v>
      </c>
      <c r="BD803" s="4">
        <v>8.048</v>
      </c>
      <c r="BE803" s="4">
        <v>3091.172</v>
      </c>
      <c r="BF803" s="4">
        <v>0</v>
      </c>
      <c r="BG803" s="4">
        <v>15.65</v>
      </c>
      <c r="BH803" s="4">
        <v>3.7029999999999998</v>
      </c>
      <c r="BI803" s="4">
        <v>19.352</v>
      </c>
      <c r="BJ803" s="4">
        <v>13.606999999999999</v>
      </c>
      <c r="BK803" s="4">
        <v>3.22</v>
      </c>
      <c r="BL803" s="4">
        <v>16.827000000000002</v>
      </c>
      <c r="BM803" s="4">
        <v>8.8000000000000005E-3</v>
      </c>
      <c r="BQ803" s="4">
        <v>989.72799999999995</v>
      </c>
      <c r="BR803" s="4">
        <v>0.25886199999999998</v>
      </c>
      <c r="BS803" s="4">
        <v>-5</v>
      </c>
      <c r="BT803" s="4">
        <v>1.0587169999999999</v>
      </c>
      <c r="BU803" s="4">
        <v>6.3259400000000001</v>
      </c>
      <c r="BV803" s="4">
        <v>21.386082999999999</v>
      </c>
    </row>
    <row r="804" spans="1:74" x14ac:dyDescent="0.25">
      <c r="A804" s="4">
        <v>42801</v>
      </c>
      <c r="B804" s="3">
        <v>0.66205831018518524</v>
      </c>
      <c r="C804" s="4">
        <v>8.234</v>
      </c>
      <c r="D804" s="4">
        <v>2E-3</v>
      </c>
      <c r="E804" s="4">
        <v>20.30782</v>
      </c>
      <c r="F804" s="4">
        <v>476.2</v>
      </c>
      <c r="G804" s="4">
        <v>109</v>
      </c>
      <c r="H804" s="4">
        <v>-0.5</v>
      </c>
      <c r="J804" s="4">
        <v>5.18</v>
      </c>
      <c r="K804" s="4">
        <v>0.93559999999999999</v>
      </c>
      <c r="L804" s="4">
        <v>7.7037000000000004</v>
      </c>
      <c r="M804" s="4">
        <v>1.9E-3</v>
      </c>
      <c r="N804" s="4">
        <v>445.57420000000002</v>
      </c>
      <c r="O804" s="4">
        <v>101.9385</v>
      </c>
      <c r="P804" s="4">
        <v>547.5</v>
      </c>
      <c r="Q804" s="4">
        <v>387.428</v>
      </c>
      <c r="R804" s="4">
        <v>88.635800000000003</v>
      </c>
      <c r="S804" s="4">
        <v>476.1</v>
      </c>
      <c r="T804" s="4">
        <v>0</v>
      </c>
      <c r="W804" s="4">
        <v>0</v>
      </c>
      <c r="X804" s="4">
        <v>4.8451000000000004</v>
      </c>
      <c r="Y804" s="4">
        <v>11.9</v>
      </c>
      <c r="Z804" s="4">
        <v>807</v>
      </c>
      <c r="AA804" s="4">
        <v>821</v>
      </c>
      <c r="AB804" s="4">
        <v>841</v>
      </c>
      <c r="AC804" s="4">
        <v>37</v>
      </c>
      <c r="AD804" s="4">
        <v>19.41</v>
      </c>
      <c r="AE804" s="4">
        <v>0.45</v>
      </c>
      <c r="AF804" s="4">
        <v>956</v>
      </c>
      <c r="AG804" s="4">
        <v>9</v>
      </c>
      <c r="AH804" s="4">
        <v>26</v>
      </c>
      <c r="AI804" s="4">
        <v>30</v>
      </c>
      <c r="AJ804" s="4">
        <v>191</v>
      </c>
      <c r="AK804" s="4">
        <v>189</v>
      </c>
      <c r="AL804" s="4">
        <v>3.6</v>
      </c>
      <c r="AM804" s="4">
        <v>195.2</v>
      </c>
      <c r="AN804" s="4" t="s">
        <v>155</v>
      </c>
      <c r="AO804" s="4">
        <v>2</v>
      </c>
      <c r="AP804" s="4">
        <v>0.87040509259259258</v>
      </c>
      <c r="AQ804" s="4">
        <v>47.164149000000002</v>
      </c>
      <c r="AR804" s="4">
        <v>-88.485568000000001</v>
      </c>
      <c r="AS804" s="4">
        <v>315.2</v>
      </c>
      <c r="AT804" s="4">
        <v>35.299999999999997</v>
      </c>
      <c r="AU804" s="4">
        <v>12</v>
      </c>
      <c r="AV804" s="4">
        <v>8</v>
      </c>
      <c r="AW804" s="4" t="s">
        <v>417</v>
      </c>
      <c r="AX804" s="4">
        <v>2.135335</v>
      </c>
      <c r="AY804" s="4">
        <v>1</v>
      </c>
      <c r="AZ804" s="4">
        <v>3.2353350000000001</v>
      </c>
      <c r="BA804" s="4">
        <v>13.836</v>
      </c>
      <c r="BB804" s="4">
        <v>25.47</v>
      </c>
      <c r="BC804" s="4">
        <v>1.84</v>
      </c>
      <c r="BD804" s="4">
        <v>6.8840000000000003</v>
      </c>
      <c r="BE804" s="4">
        <v>3092.4769999999999</v>
      </c>
      <c r="BF804" s="4">
        <v>0.48499999999999999</v>
      </c>
      <c r="BG804" s="4">
        <v>18.731000000000002</v>
      </c>
      <c r="BH804" s="4">
        <v>4.2850000000000001</v>
      </c>
      <c r="BI804" s="4">
        <v>23.016999999999999</v>
      </c>
      <c r="BJ804" s="4">
        <v>16.286999999999999</v>
      </c>
      <c r="BK804" s="4">
        <v>3.726</v>
      </c>
      <c r="BL804" s="4">
        <v>20.013000000000002</v>
      </c>
      <c r="BM804" s="4">
        <v>0</v>
      </c>
      <c r="BQ804" s="4">
        <v>1414.1949999999999</v>
      </c>
      <c r="BR804" s="4">
        <v>0.203906</v>
      </c>
      <c r="BS804" s="4">
        <v>-5</v>
      </c>
      <c r="BT804" s="4">
        <v>1.0602830000000001</v>
      </c>
      <c r="BU804" s="4">
        <v>4.9829530000000002</v>
      </c>
      <c r="BV804" s="4">
        <v>21.417717</v>
      </c>
    </row>
    <row r="805" spans="1:74" x14ac:dyDescent="0.25">
      <c r="A805" s="4">
        <v>42801</v>
      </c>
      <c r="B805" s="3">
        <v>0.66206988425925928</v>
      </c>
      <c r="C805" s="4">
        <v>8.3049999999999997</v>
      </c>
      <c r="D805" s="4">
        <v>4.5999999999999999E-3</v>
      </c>
      <c r="E805" s="4">
        <v>46.146788999999998</v>
      </c>
      <c r="F805" s="4">
        <v>492.7</v>
      </c>
      <c r="G805" s="4">
        <v>118.1</v>
      </c>
      <c r="H805" s="4">
        <v>1.2</v>
      </c>
      <c r="J805" s="4">
        <v>8.25</v>
      </c>
      <c r="K805" s="4">
        <v>0.93500000000000005</v>
      </c>
      <c r="L805" s="4">
        <v>7.7652000000000001</v>
      </c>
      <c r="M805" s="4">
        <v>4.3E-3</v>
      </c>
      <c r="N805" s="4">
        <v>460.70080000000002</v>
      </c>
      <c r="O805" s="4">
        <v>110.4243</v>
      </c>
      <c r="P805" s="4">
        <v>571.1</v>
      </c>
      <c r="Q805" s="4">
        <v>400.95819999999998</v>
      </c>
      <c r="R805" s="4">
        <v>96.104799999999997</v>
      </c>
      <c r="S805" s="4">
        <v>497.1</v>
      </c>
      <c r="T805" s="4">
        <v>1.167</v>
      </c>
      <c r="W805" s="4">
        <v>0</v>
      </c>
      <c r="X805" s="4">
        <v>7.7100999999999997</v>
      </c>
      <c r="Y805" s="4">
        <v>11.9</v>
      </c>
      <c r="Z805" s="4">
        <v>805</v>
      </c>
      <c r="AA805" s="4">
        <v>819</v>
      </c>
      <c r="AB805" s="4">
        <v>840</v>
      </c>
      <c r="AC805" s="4">
        <v>37.799999999999997</v>
      </c>
      <c r="AD805" s="4">
        <v>19.809999999999999</v>
      </c>
      <c r="AE805" s="4">
        <v>0.46</v>
      </c>
      <c r="AF805" s="4">
        <v>956</v>
      </c>
      <c r="AG805" s="4">
        <v>9</v>
      </c>
      <c r="AH805" s="4">
        <v>26</v>
      </c>
      <c r="AI805" s="4">
        <v>30</v>
      </c>
      <c r="AJ805" s="4">
        <v>191</v>
      </c>
      <c r="AK805" s="4">
        <v>189</v>
      </c>
      <c r="AL805" s="4">
        <v>3.8</v>
      </c>
      <c r="AM805" s="4">
        <v>195.6</v>
      </c>
      <c r="AN805" s="4" t="s">
        <v>155</v>
      </c>
      <c r="AO805" s="4">
        <v>2</v>
      </c>
      <c r="AP805" s="4">
        <v>0.87041666666666673</v>
      </c>
      <c r="AQ805" s="4">
        <v>47.164214999999999</v>
      </c>
      <c r="AR805" s="4">
        <v>-88.485757000000007</v>
      </c>
      <c r="AS805" s="4">
        <v>315.10000000000002</v>
      </c>
      <c r="AT805" s="4">
        <v>35.299999999999997</v>
      </c>
      <c r="AU805" s="4">
        <v>12</v>
      </c>
      <c r="AV805" s="4">
        <v>8</v>
      </c>
      <c r="AW805" s="4" t="s">
        <v>417</v>
      </c>
      <c r="AX805" s="4">
        <v>2.2353999999999998</v>
      </c>
      <c r="AY805" s="4">
        <v>1.1062000000000001</v>
      </c>
      <c r="AZ805" s="4">
        <v>3.3353999999999999</v>
      </c>
      <c r="BA805" s="4">
        <v>13.836</v>
      </c>
      <c r="BB805" s="4">
        <v>25.25</v>
      </c>
      <c r="BC805" s="4">
        <v>1.83</v>
      </c>
      <c r="BD805" s="4">
        <v>6.952</v>
      </c>
      <c r="BE805" s="4">
        <v>3091.3409999999999</v>
      </c>
      <c r="BF805" s="4">
        <v>1.093</v>
      </c>
      <c r="BG805" s="4">
        <v>19.207000000000001</v>
      </c>
      <c r="BH805" s="4">
        <v>4.6040000000000001</v>
      </c>
      <c r="BI805" s="4">
        <v>23.81</v>
      </c>
      <c r="BJ805" s="4">
        <v>16.716000000000001</v>
      </c>
      <c r="BK805" s="4">
        <v>4.0069999999999997</v>
      </c>
      <c r="BL805" s="4">
        <v>20.722999999999999</v>
      </c>
      <c r="BM805" s="4">
        <v>1.5100000000000001E-2</v>
      </c>
      <c r="BQ805" s="4">
        <v>2231.7860000000001</v>
      </c>
      <c r="BR805" s="4">
        <v>0.174258</v>
      </c>
      <c r="BS805" s="4">
        <v>-5</v>
      </c>
      <c r="BT805" s="4">
        <v>1.062522</v>
      </c>
      <c r="BU805" s="4">
        <v>4.2584299999999997</v>
      </c>
      <c r="BV805" s="4">
        <v>21.462944</v>
      </c>
    </row>
    <row r="806" spans="1:74" x14ac:dyDescent="0.25">
      <c r="A806" s="4">
        <v>42801</v>
      </c>
      <c r="B806" s="3">
        <v>0.66208145833333332</v>
      </c>
      <c r="C806" s="4">
        <v>8.4469999999999992</v>
      </c>
      <c r="D806" s="4">
        <v>4.1000000000000003E-3</v>
      </c>
      <c r="E806" s="4">
        <v>41.003343999999998</v>
      </c>
      <c r="F806" s="4">
        <v>508.8</v>
      </c>
      <c r="G806" s="4">
        <v>130</v>
      </c>
      <c r="H806" s="4">
        <v>0</v>
      </c>
      <c r="J806" s="4">
        <v>9.1</v>
      </c>
      <c r="K806" s="4">
        <v>0.93379999999999996</v>
      </c>
      <c r="L806" s="4">
        <v>7.8876999999999997</v>
      </c>
      <c r="M806" s="4">
        <v>3.8E-3</v>
      </c>
      <c r="N806" s="4">
        <v>475.13510000000002</v>
      </c>
      <c r="O806" s="4">
        <v>121.41249999999999</v>
      </c>
      <c r="P806" s="4">
        <v>596.5</v>
      </c>
      <c r="Q806" s="4">
        <v>413.6431</v>
      </c>
      <c r="R806" s="4">
        <v>105.69929999999999</v>
      </c>
      <c r="S806" s="4">
        <v>519.29999999999995</v>
      </c>
      <c r="T806" s="4">
        <v>0</v>
      </c>
      <c r="W806" s="4">
        <v>0</v>
      </c>
      <c r="X806" s="4">
        <v>8.4977999999999998</v>
      </c>
      <c r="Y806" s="4">
        <v>11.9</v>
      </c>
      <c r="Z806" s="4">
        <v>805</v>
      </c>
      <c r="AA806" s="4">
        <v>819</v>
      </c>
      <c r="AB806" s="4">
        <v>840</v>
      </c>
      <c r="AC806" s="4">
        <v>38</v>
      </c>
      <c r="AD806" s="4">
        <v>19.940000000000001</v>
      </c>
      <c r="AE806" s="4">
        <v>0.46</v>
      </c>
      <c r="AF806" s="4">
        <v>956</v>
      </c>
      <c r="AG806" s="4">
        <v>9</v>
      </c>
      <c r="AH806" s="4">
        <v>26</v>
      </c>
      <c r="AI806" s="4">
        <v>30</v>
      </c>
      <c r="AJ806" s="4">
        <v>191</v>
      </c>
      <c r="AK806" s="4">
        <v>189</v>
      </c>
      <c r="AL806" s="4">
        <v>3.6</v>
      </c>
      <c r="AM806" s="4">
        <v>195.9</v>
      </c>
      <c r="AN806" s="4" t="s">
        <v>155</v>
      </c>
      <c r="AO806" s="4">
        <v>2</v>
      </c>
      <c r="AP806" s="4">
        <v>0.87042824074074077</v>
      </c>
      <c r="AQ806" s="4">
        <v>47.164273000000001</v>
      </c>
      <c r="AR806" s="4">
        <v>-88.485944000000003</v>
      </c>
      <c r="AS806" s="4">
        <v>315</v>
      </c>
      <c r="AT806" s="4">
        <v>34.9</v>
      </c>
      <c r="AU806" s="4">
        <v>12</v>
      </c>
      <c r="AV806" s="4">
        <v>8</v>
      </c>
      <c r="AW806" s="4" t="s">
        <v>417</v>
      </c>
      <c r="AX806" s="4">
        <v>2.1583999999999999</v>
      </c>
      <c r="AY806" s="4">
        <v>1.4061999999999999</v>
      </c>
      <c r="AZ806" s="4">
        <v>3.4354</v>
      </c>
      <c r="BA806" s="4">
        <v>13.836</v>
      </c>
      <c r="BB806" s="4">
        <v>24.85</v>
      </c>
      <c r="BC806" s="4">
        <v>1.8</v>
      </c>
      <c r="BD806" s="4">
        <v>7.0860000000000003</v>
      </c>
      <c r="BE806" s="4">
        <v>3091.3580000000002</v>
      </c>
      <c r="BF806" s="4">
        <v>0.95499999999999996</v>
      </c>
      <c r="BG806" s="4">
        <v>19.501000000000001</v>
      </c>
      <c r="BH806" s="4">
        <v>4.9829999999999997</v>
      </c>
      <c r="BI806" s="4">
        <v>24.484000000000002</v>
      </c>
      <c r="BJ806" s="4">
        <v>16.977</v>
      </c>
      <c r="BK806" s="4">
        <v>4.3380000000000001</v>
      </c>
      <c r="BL806" s="4">
        <v>21.315000000000001</v>
      </c>
      <c r="BM806" s="4">
        <v>0</v>
      </c>
      <c r="BQ806" s="4">
        <v>2421.616</v>
      </c>
      <c r="BR806" s="4">
        <v>0.14616999999999999</v>
      </c>
      <c r="BS806" s="4">
        <v>-5</v>
      </c>
      <c r="BT806" s="4">
        <v>1.0614779999999999</v>
      </c>
      <c r="BU806" s="4">
        <v>3.5720299999999998</v>
      </c>
      <c r="BV806" s="4">
        <v>21.441856000000001</v>
      </c>
    </row>
    <row r="807" spans="1:74" x14ac:dyDescent="0.25">
      <c r="A807" s="4">
        <v>42801</v>
      </c>
      <c r="B807" s="3">
        <v>0.66209303240740736</v>
      </c>
      <c r="C807" s="4">
        <v>7.734</v>
      </c>
      <c r="D807" s="4">
        <v>3.8999999999999998E-3</v>
      </c>
      <c r="E807" s="4">
        <v>38.860104</v>
      </c>
      <c r="F807" s="4">
        <v>517.5</v>
      </c>
      <c r="G807" s="4">
        <v>132.1</v>
      </c>
      <c r="H807" s="4">
        <v>3.5</v>
      </c>
      <c r="J807" s="4">
        <v>8.9</v>
      </c>
      <c r="K807" s="4">
        <v>0.9395</v>
      </c>
      <c r="L807" s="4">
        <v>7.2653999999999996</v>
      </c>
      <c r="M807" s="4">
        <v>3.7000000000000002E-3</v>
      </c>
      <c r="N807" s="4">
        <v>486.13780000000003</v>
      </c>
      <c r="O807" s="4">
        <v>124.14490000000001</v>
      </c>
      <c r="P807" s="4">
        <v>610.29999999999995</v>
      </c>
      <c r="Q807" s="4">
        <v>423.22179999999997</v>
      </c>
      <c r="R807" s="4">
        <v>108.07810000000001</v>
      </c>
      <c r="S807" s="4">
        <v>531.29999999999995</v>
      </c>
      <c r="T807" s="4">
        <v>3.5261</v>
      </c>
      <c r="W807" s="4">
        <v>0</v>
      </c>
      <c r="X807" s="4">
        <v>8.3612000000000002</v>
      </c>
      <c r="Y807" s="4">
        <v>11.9</v>
      </c>
      <c r="Z807" s="4">
        <v>805</v>
      </c>
      <c r="AA807" s="4">
        <v>819</v>
      </c>
      <c r="AB807" s="4">
        <v>841</v>
      </c>
      <c r="AC807" s="4">
        <v>38</v>
      </c>
      <c r="AD807" s="4">
        <v>19.940000000000001</v>
      </c>
      <c r="AE807" s="4">
        <v>0.46</v>
      </c>
      <c r="AF807" s="4">
        <v>956</v>
      </c>
      <c r="AG807" s="4">
        <v>9</v>
      </c>
      <c r="AH807" s="4">
        <v>26</v>
      </c>
      <c r="AI807" s="4">
        <v>30</v>
      </c>
      <c r="AJ807" s="4">
        <v>191</v>
      </c>
      <c r="AK807" s="4">
        <v>188.2</v>
      </c>
      <c r="AL807" s="4">
        <v>3.8</v>
      </c>
      <c r="AM807" s="4">
        <v>196</v>
      </c>
      <c r="AN807" s="4" t="s">
        <v>155</v>
      </c>
      <c r="AO807" s="4">
        <v>2</v>
      </c>
      <c r="AP807" s="4">
        <v>0.87043981481481481</v>
      </c>
      <c r="AQ807" s="4">
        <v>47.164319999999996</v>
      </c>
      <c r="AR807" s="4">
        <v>-88.486120999999997</v>
      </c>
      <c r="AS807" s="4">
        <v>315.10000000000002</v>
      </c>
      <c r="AT807" s="4">
        <v>33.4</v>
      </c>
      <c r="AU807" s="4">
        <v>12</v>
      </c>
      <c r="AV807" s="4">
        <v>8</v>
      </c>
      <c r="AW807" s="4" t="s">
        <v>417</v>
      </c>
      <c r="AX807" s="4">
        <v>2.0062000000000002</v>
      </c>
      <c r="AY807" s="4">
        <v>1.3875999999999999</v>
      </c>
      <c r="AZ807" s="4">
        <v>3.5354000000000001</v>
      </c>
      <c r="BA807" s="4">
        <v>13.836</v>
      </c>
      <c r="BB807" s="4">
        <v>27.06</v>
      </c>
      <c r="BC807" s="4">
        <v>1.96</v>
      </c>
      <c r="BD807" s="4">
        <v>6.4429999999999996</v>
      </c>
      <c r="BE807" s="4">
        <v>3092.498</v>
      </c>
      <c r="BF807" s="4">
        <v>0.98899999999999999</v>
      </c>
      <c r="BG807" s="4">
        <v>21.669</v>
      </c>
      <c r="BH807" s="4">
        <v>5.5339999999999998</v>
      </c>
      <c r="BI807" s="4">
        <v>27.202999999999999</v>
      </c>
      <c r="BJ807" s="4">
        <v>18.864999999999998</v>
      </c>
      <c r="BK807" s="4">
        <v>4.8179999999999996</v>
      </c>
      <c r="BL807" s="4">
        <v>23.683</v>
      </c>
      <c r="BM807" s="4">
        <v>4.8800000000000003E-2</v>
      </c>
      <c r="BQ807" s="4">
        <v>2587.7469999999998</v>
      </c>
      <c r="BR807" s="4">
        <v>0.15041499999999999</v>
      </c>
      <c r="BS807" s="4">
        <v>-5</v>
      </c>
      <c r="BT807" s="4">
        <v>1.061761</v>
      </c>
      <c r="BU807" s="4">
        <v>3.675767</v>
      </c>
      <c r="BV807" s="4">
        <v>21.447572000000001</v>
      </c>
    </row>
    <row r="808" spans="1:74" x14ac:dyDescent="0.25">
      <c r="A808" s="4">
        <v>42801</v>
      </c>
      <c r="B808" s="3">
        <v>0.66210460648148151</v>
      </c>
      <c r="C808" s="4">
        <v>6.899</v>
      </c>
      <c r="D808" s="4">
        <v>6.8999999999999999E-3</v>
      </c>
      <c r="E808" s="4">
        <v>68.867469999999997</v>
      </c>
      <c r="F808" s="4">
        <v>520.70000000000005</v>
      </c>
      <c r="G808" s="4">
        <v>132.19999999999999</v>
      </c>
      <c r="H808" s="4">
        <v>1.5</v>
      </c>
      <c r="J808" s="4">
        <v>9.2899999999999991</v>
      </c>
      <c r="K808" s="4">
        <v>0.94610000000000005</v>
      </c>
      <c r="L808" s="4">
        <v>6.5270999999999999</v>
      </c>
      <c r="M808" s="4">
        <v>6.4999999999999997E-3</v>
      </c>
      <c r="N808" s="4">
        <v>492.65780000000001</v>
      </c>
      <c r="O808" s="4">
        <v>125.0804</v>
      </c>
      <c r="P808" s="4">
        <v>617.70000000000005</v>
      </c>
      <c r="Q808" s="4">
        <v>428.49400000000003</v>
      </c>
      <c r="R808" s="4">
        <v>108.7899</v>
      </c>
      <c r="S808" s="4">
        <v>537.29999999999995</v>
      </c>
      <c r="T808" s="4">
        <v>1.5158</v>
      </c>
      <c r="W808" s="4">
        <v>0</v>
      </c>
      <c r="X808" s="4">
        <v>8.7858000000000001</v>
      </c>
      <c r="Y808" s="4">
        <v>11.8</v>
      </c>
      <c r="Z808" s="4">
        <v>805</v>
      </c>
      <c r="AA808" s="4">
        <v>819</v>
      </c>
      <c r="AB808" s="4">
        <v>840</v>
      </c>
      <c r="AC808" s="4">
        <v>37.200000000000003</v>
      </c>
      <c r="AD808" s="4">
        <v>19.54</v>
      </c>
      <c r="AE808" s="4">
        <v>0.45</v>
      </c>
      <c r="AF808" s="4">
        <v>956</v>
      </c>
      <c r="AG808" s="4">
        <v>9</v>
      </c>
      <c r="AH808" s="4">
        <v>26</v>
      </c>
      <c r="AI808" s="4">
        <v>30</v>
      </c>
      <c r="AJ808" s="4">
        <v>191</v>
      </c>
      <c r="AK808" s="4">
        <v>188.8</v>
      </c>
      <c r="AL808" s="4">
        <v>3.7</v>
      </c>
      <c r="AM808" s="4">
        <v>196</v>
      </c>
      <c r="AN808" s="4" t="s">
        <v>155</v>
      </c>
      <c r="AO808" s="4">
        <v>2</v>
      </c>
      <c r="AP808" s="4">
        <v>0.87045138888888884</v>
      </c>
      <c r="AQ808" s="4">
        <v>47.164358</v>
      </c>
      <c r="AR808" s="4">
        <v>-88.486294000000001</v>
      </c>
      <c r="AS808" s="4">
        <v>315.10000000000002</v>
      </c>
      <c r="AT808" s="4">
        <v>31.9</v>
      </c>
      <c r="AU808" s="4">
        <v>12</v>
      </c>
      <c r="AV808" s="4">
        <v>8</v>
      </c>
      <c r="AW808" s="4" t="s">
        <v>417</v>
      </c>
      <c r="AX808" s="4">
        <v>1.9521999999999999</v>
      </c>
      <c r="AY808" s="4">
        <v>1.0708</v>
      </c>
      <c r="AZ808" s="4">
        <v>3.5291999999999999</v>
      </c>
      <c r="BA808" s="4">
        <v>13.836</v>
      </c>
      <c r="BB808" s="4">
        <v>30.21</v>
      </c>
      <c r="BC808" s="4">
        <v>2.1800000000000002</v>
      </c>
      <c r="BD808" s="4">
        <v>5.6920000000000002</v>
      </c>
      <c r="BE808" s="4">
        <v>3092.9630000000002</v>
      </c>
      <c r="BF808" s="4">
        <v>1.9650000000000001</v>
      </c>
      <c r="BG808" s="4">
        <v>24.446999999999999</v>
      </c>
      <c r="BH808" s="4">
        <v>6.2069999999999999</v>
      </c>
      <c r="BI808" s="4">
        <v>30.654</v>
      </c>
      <c r="BJ808" s="4">
        <v>21.263000000000002</v>
      </c>
      <c r="BK808" s="4">
        <v>5.399</v>
      </c>
      <c r="BL808" s="4">
        <v>26.661999999999999</v>
      </c>
      <c r="BM808" s="4">
        <v>2.3300000000000001E-2</v>
      </c>
      <c r="BQ808" s="4">
        <v>3027.127</v>
      </c>
      <c r="BR808" s="4">
        <v>0.13877999999999999</v>
      </c>
      <c r="BS808" s="4">
        <v>-5</v>
      </c>
      <c r="BT808" s="4">
        <v>1.060478</v>
      </c>
      <c r="BU808" s="4">
        <v>3.3914360000000001</v>
      </c>
      <c r="BV808" s="4">
        <v>21.421655999999999</v>
      </c>
    </row>
    <row r="809" spans="1:74" x14ac:dyDescent="0.25">
      <c r="A809" s="4">
        <v>42801</v>
      </c>
      <c r="B809" s="3">
        <v>0.66211618055555554</v>
      </c>
      <c r="C809" s="4">
        <v>7.1859999999999999</v>
      </c>
      <c r="D809" s="4">
        <v>1.17E-2</v>
      </c>
      <c r="E809" s="4">
        <v>117.060241</v>
      </c>
      <c r="F809" s="4">
        <v>520.79999999999995</v>
      </c>
      <c r="G809" s="4">
        <v>132.1</v>
      </c>
      <c r="H809" s="4">
        <v>0.9</v>
      </c>
      <c r="J809" s="4">
        <v>10.14</v>
      </c>
      <c r="K809" s="4">
        <v>0.94379999999999997</v>
      </c>
      <c r="L809" s="4">
        <v>6.7827999999999999</v>
      </c>
      <c r="M809" s="4">
        <v>1.0999999999999999E-2</v>
      </c>
      <c r="N809" s="4">
        <v>491.54329999999999</v>
      </c>
      <c r="O809" s="4">
        <v>124.67910000000001</v>
      </c>
      <c r="P809" s="4">
        <v>616.20000000000005</v>
      </c>
      <c r="Q809" s="4">
        <v>427.39819999999997</v>
      </c>
      <c r="R809" s="4">
        <v>108.4088</v>
      </c>
      <c r="S809" s="4">
        <v>535.79999999999995</v>
      </c>
      <c r="T809" s="4">
        <v>0.93359999999999999</v>
      </c>
      <c r="W809" s="4">
        <v>0</v>
      </c>
      <c r="X809" s="4">
        <v>9.5701000000000001</v>
      </c>
      <c r="Y809" s="4">
        <v>11.9</v>
      </c>
      <c r="Z809" s="4">
        <v>805</v>
      </c>
      <c r="AA809" s="4">
        <v>819</v>
      </c>
      <c r="AB809" s="4">
        <v>840</v>
      </c>
      <c r="AC809" s="4">
        <v>37</v>
      </c>
      <c r="AD809" s="4">
        <v>19.41</v>
      </c>
      <c r="AE809" s="4">
        <v>0.45</v>
      </c>
      <c r="AF809" s="4">
        <v>956</v>
      </c>
      <c r="AG809" s="4">
        <v>9</v>
      </c>
      <c r="AH809" s="4">
        <v>26</v>
      </c>
      <c r="AI809" s="4">
        <v>30</v>
      </c>
      <c r="AJ809" s="4">
        <v>191</v>
      </c>
      <c r="AK809" s="4">
        <v>189.8</v>
      </c>
      <c r="AL809" s="4">
        <v>3.7</v>
      </c>
      <c r="AM809" s="4">
        <v>195.9</v>
      </c>
      <c r="AN809" s="4" t="s">
        <v>155</v>
      </c>
      <c r="AO809" s="4">
        <v>2</v>
      </c>
      <c r="AP809" s="4">
        <v>0.87046296296296299</v>
      </c>
      <c r="AQ809" s="4">
        <v>47.164382000000003</v>
      </c>
      <c r="AR809" s="4">
        <v>-88.486470999999995</v>
      </c>
      <c r="AS809" s="4">
        <v>314.8</v>
      </c>
      <c r="AT809" s="4">
        <v>31.1</v>
      </c>
      <c r="AU809" s="4">
        <v>12</v>
      </c>
      <c r="AV809" s="4">
        <v>8</v>
      </c>
      <c r="AW809" s="4" t="s">
        <v>417</v>
      </c>
      <c r="AX809" s="4">
        <v>1.4645999999999999</v>
      </c>
      <c r="AY809" s="4">
        <v>1.2707999999999999</v>
      </c>
      <c r="AZ809" s="4">
        <v>3.3292000000000002</v>
      </c>
      <c r="BA809" s="4">
        <v>13.836</v>
      </c>
      <c r="BB809" s="4">
        <v>29.02</v>
      </c>
      <c r="BC809" s="4">
        <v>2.1</v>
      </c>
      <c r="BD809" s="4">
        <v>5.952</v>
      </c>
      <c r="BE809" s="4">
        <v>3090.32</v>
      </c>
      <c r="BF809" s="4">
        <v>3.2040000000000002</v>
      </c>
      <c r="BG809" s="4">
        <v>23.452999999999999</v>
      </c>
      <c r="BH809" s="4">
        <v>5.9489999999999998</v>
      </c>
      <c r="BI809" s="4">
        <v>29.401</v>
      </c>
      <c r="BJ809" s="4">
        <v>20.391999999999999</v>
      </c>
      <c r="BK809" s="4">
        <v>5.1719999999999997</v>
      </c>
      <c r="BL809" s="4">
        <v>25.565000000000001</v>
      </c>
      <c r="BM809" s="4">
        <v>1.38E-2</v>
      </c>
      <c r="BQ809" s="4">
        <v>3170.3870000000002</v>
      </c>
      <c r="BR809" s="4">
        <v>0.10127700000000001</v>
      </c>
      <c r="BS809" s="4">
        <v>-5</v>
      </c>
      <c r="BT809" s="4">
        <v>1.06</v>
      </c>
      <c r="BU809" s="4">
        <v>2.4749560000000002</v>
      </c>
      <c r="BV809" s="4">
        <v>21.411999999999999</v>
      </c>
    </row>
    <row r="810" spans="1:74" x14ac:dyDescent="0.25">
      <c r="A810" s="4">
        <v>42801</v>
      </c>
      <c r="B810" s="3">
        <v>0.66212775462962969</v>
      </c>
      <c r="C810" s="4">
        <v>7.4969999999999999</v>
      </c>
      <c r="D810" s="4">
        <v>8.0999999999999996E-3</v>
      </c>
      <c r="E810" s="4">
        <v>80.940100000000001</v>
      </c>
      <c r="F810" s="4">
        <v>520.70000000000005</v>
      </c>
      <c r="G810" s="4">
        <v>129</v>
      </c>
      <c r="H810" s="4">
        <v>5.9</v>
      </c>
      <c r="J810" s="4">
        <v>10.7</v>
      </c>
      <c r="K810" s="4">
        <v>0.94130000000000003</v>
      </c>
      <c r="L810" s="4">
        <v>7.0567000000000002</v>
      </c>
      <c r="M810" s="4">
        <v>7.6E-3</v>
      </c>
      <c r="N810" s="4">
        <v>490.101</v>
      </c>
      <c r="O810" s="4">
        <v>121.407</v>
      </c>
      <c r="P810" s="4">
        <v>611.5</v>
      </c>
      <c r="Q810" s="4">
        <v>426.12860000000001</v>
      </c>
      <c r="R810" s="4">
        <v>105.5598</v>
      </c>
      <c r="S810" s="4">
        <v>531.70000000000005</v>
      </c>
      <c r="T810" s="4">
        <v>5.9431000000000003</v>
      </c>
      <c r="W810" s="4">
        <v>0</v>
      </c>
      <c r="X810" s="4">
        <v>10.072100000000001</v>
      </c>
      <c r="Y810" s="4">
        <v>11.9</v>
      </c>
      <c r="Z810" s="4">
        <v>803</v>
      </c>
      <c r="AA810" s="4">
        <v>817</v>
      </c>
      <c r="AB810" s="4">
        <v>840</v>
      </c>
      <c r="AC810" s="4">
        <v>37</v>
      </c>
      <c r="AD810" s="4">
        <v>19.399999999999999</v>
      </c>
      <c r="AE810" s="4">
        <v>0.45</v>
      </c>
      <c r="AF810" s="4">
        <v>957</v>
      </c>
      <c r="AG810" s="4">
        <v>9</v>
      </c>
      <c r="AH810" s="4">
        <v>26</v>
      </c>
      <c r="AI810" s="4">
        <v>30</v>
      </c>
      <c r="AJ810" s="4">
        <v>191</v>
      </c>
      <c r="AK810" s="4">
        <v>189.2</v>
      </c>
      <c r="AL810" s="4">
        <v>3.5</v>
      </c>
      <c r="AM810" s="4">
        <v>195.6</v>
      </c>
      <c r="AN810" s="4" t="s">
        <v>155</v>
      </c>
      <c r="AO810" s="4">
        <v>2</v>
      </c>
      <c r="AP810" s="4">
        <v>0.87047453703703714</v>
      </c>
      <c r="AQ810" s="4">
        <v>47.164391000000002</v>
      </c>
      <c r="AR810" s="4">
        <v>-88.486645999999993</v>
      </c>
      <c r="AS810" s="4">
        <v>314.5</v>
      </c>
      <c r="AT810" s="4">
        <v>30.2</v>
      </c>
      <c r="AU810" s="4">
        <v>12</v>
      </c>
      <c r="AV810" s="4">
        <v>8</v>
      </c>
      <c r="AW810" s="4" t="s">
        <v>417</v>
      </c>
      <c r="AX810" s="4">
        <v>1.4708000000000001</v>
      </c>
      <c r="AY810" s="4">
        <v>1.4354</v>
      </c>
      <c r="AZ810" s="4">
        <v>3.2353999999999998</v>
      </c>
      <c r="BA810" s="4">
        <v>13.836</v>
      </c>
      <c r="BB810" s="4">
        <v>27.87</v>
      </c>
      <c r="BC810" s="4">
        <v>2.0099999999999998</v>
      </c>
      <c r="BD810" s="4">
        <v>6.234</v>
      </c>
      <c r="BE810" s="4">
        <v>3091.0990000000002</v>
      </c>
      <c r="BF810" s="4">
        <v>2.1240000000000001</v>
      </c>
      <c r="BG810" s="4">
        <v>22.481999999999999</v>
      </c>
      <c r="BH810" s="4">
        <v>5.569</v>
      </c>
      <c r="BI810" s="4">
        <v>28.050999999999998</v>
      </c>
      <c r="BJ810" s="4">
        <v>19.547000000000001</v>
      </c>
      <c r="BK810" s="4">
        <v>4.8419999999999996</v>
      </c>
      <c r="BL810" s="4">
        <v>24.39</v>
      </c>
      <c r="BM810" s="4">
        <v>8.4599999999999995E-2</v>
      </c>
      <c r="BQ810" s="4">
        <v>3207.962</v>
      </c>
      <c r="BR810" s="4">
        <v>0.14122599999999999</v>
      </c>
      <c r="BS810" s="4">
        <v>-5</v>
      </c>
      <c r="BT810" s="4">
        <v>1.0622830000000001</v>
      </c>
      <c r="BU810" s="4">
        <v>3.4512109999999998</v>
      </c>
      <c r="BV810" s="4">
        <v>21.458117000000001</v>
      </c>
    </row>
    <row r="811" spans="1:74" x14ac:dyDescent="0.25">
      <c r="A811" s="4">
        <v>42801</v>
      </c>
      <c r="B811" s="3">
        <v>0.66213932870370373</v>
      </c>
      <c r="C811" s="4">
        <v>7.6109999999999998</v>
      </c>
      <c r="D811" s="4">
        <v>7.0000000000000001E-3</v>
      </c>
      <c r="E811" s="4">
        <v>70</v>
      </c>
      <c r="F811" s="4">
        <v>520.6</v>
      </c>
      <c r="G811" s="4">
        <v>124.9</v>
      </c>
      <c r="H811" s="4">
        <v>-0.5</v>
      </c>
      <c r="J811" s="4">
        <v>10.43</v>
      </c>
      <c r="K811" s="4">
        <v>0.94040000000000001</v>
      </c>
      <c r="L811" s="4">
        <v>7.1577999999999999</v>
      </c>
      <c r="M811" s="4">
        <v>6.6E-3</v>
      </c>
      <c r="N811" s="4">
        <v>489.59210000000002</v>
      </c>
      <c r="O811" s="4">
        <v>117.4198</v>
      </c>
      <c r="P811" s="4">
        <v>607</v>
      </c>
      <c r="Q811" s="4">
        <v>425.6968</v>
      </c>
      <c r="R811" s="4">
        <v>102.0956</v>
      </c>
      <c r="S811" s="4">
        <v>527.79999999999995</v>
      </c>
      <c r="T811" s="4">
        <v>0</v>
      </c>
      <c r="W811" s="4">
        <v>0</v>
      </c>
      <c r="X811" s="4">
        <v>9.8045000000000009</v>
      </c>
      <c r="Y811" s="4">
        <v>11.9</v>
      </c>
      <c r="Z811" s="4">
        <v>804</v>
      </c>
      <c r="AA811" s="4">
        <v>818</v>
      </c>
      <c r="AB811" s="4">
        <v>839</v>
      </c>
      <c r="AC811" s="4">
        <v>37</v>
      </c>
      <c r="AD811" s="4">
        <v>19.41</v>
      </c>
      <c r="AE811" s="4">
        <v>0.45</v>
      </c>
      <c r="AF811" s="4">
        <v>956</v>
      </c>
      <c r="AG811" s="4">
        <v>9</v>
      </c>
      <c r="AH811" s="4">
        <v>26</v>
      </c>
      <c r="AI811" s="4">
        <v>30</v>
      </c>
      <c r="AJ811" s="4">
        <v>191</v>
      </c>
      <c r="AK811" s="4">
        <v>189</v>
      </c>
      <c r="AL811" s="4">
        <v>3.6</v>
      </c>
      <c r="AM811" s="4">
        <v>195.2</v>
      </c>
      <c r="AN811" s="4" t="s">
        <v>155</v>
      </c>
      <c r="AO811" s="4">
        <v>2</v>
      </c>
      <c r="AP811" s="4">
        <v>0.87048611111111107</v>
      </c>
      <c r="AQ811" s="4">
        <v>47.164389</v>
      </c>
      <c r="AR811" s="4">
        <v>-88.486812</v>
      </c>
      <c r="AS811" s="4">
        <v>314.39999999999998</v>
      </c>
      <c r="AT811" s="4">
        <v>29</v>
      </c>
      <c r="AU811" s="4">
        <v>12</v>
      </c>
      <c r="AV811" s="4">
        <v>8</v>
      </c>
      <c r="AW811" s="4" t="s">
        <v>417</v>
      </c>
      <c r="AX811" s="4">
        <v>1.6708000000000001</v>
      </c>
      <c r="AY811" s="4">
        <v>1.6062000000000001</v>
      </c>
      <c r="AZ811" s="4">
        <v>3.4062000000000001</v>
      </c>
      <c r="BA811" s="4">
        <v>13.836</v>
      </c>
      <c r="BB811" s="4">
        <v>27.47</v>
      </c>
      <c r="BC811" s="4">
        <v>1.99</v>
      </c>
      <c r="BD811" s="4">
        <v>6.3330000000000002</v>
      </c>
      <c r="BE811" s="4">
        <v>3091.61</v>
      </c>
      <c r="BF811" s="4">
        <v>1.81</v>
      </c>
      <c r="BG811" s="4">
        <v>22.145</v>
      </c>
      <c r="BH811" s="4">
        <v>5.3109999999999999</v>
      </c>
      <c r="BI811" s="4">
        <v>27.456</v>
      </c>
      <c r="BJ811" s="4">
        <v>19.254999999999999</v>
      </c>
      <c r="BK811" s="4">
        <v>4.6180000000000003</v>
      </c>
      <c r="BL811" s="4">
        <v>23.873000000000001</v>
      </c>
      <c r="BM811" s="4">
        <v>0</v>
      </c>
      <c r="BQ811" s="4">
        <v>3079.1509999999998</v>
      </c>
      <c r="BR811" s="4">
        <v>0.13036500000000001</v>
      </c>
      <c r="BS811" s="4">
        <v>-5</v>
      </c>
      <c r="BT811" s="4">
        <v>1.0629999999999999</v>
      </c>
      <c r="BU811" s="4">
        <v>3.1857950000000002</v>
      </c>
      <c r="BV811" s="4">
        <v>21.4726</v>
      </c>
    </row>
    <row r="812" spans="1:74" x14ac:dyDescent="0.25">
      <c r="A812" s="4">
        <v>42801</v>
      </c>
      <c r="B812" s="3">
        <v>0.66215090277777777</v>
      </c>
      <c r="C812" s="4">
        <v>7.694</v>
      </c>
      <c r="D812" s="4">
        <v>6.1000000000000004E-3</v>
      </c>
      <c r="E812" s="4">
        <v>60.827190999999999</v>
      </c>
      <c r="F812" s="4">
        <v>520.70000000000005</v>
      </c>
      <c r="G812" s="4">
        <v>122.5</v>
      </c>
      <c r="H812" s="4">
        <v>-0.1</v>
      </c>
      <c r="J812" s="4">
        <v>10.199999999999999</v>
      </c>
      <c r="K812" s="4">
        <v>0.93979999999999997</v>
      </c>
      <c r="L812" s="4">
        <v>7.2313000000000001</v>
      </c>
      <c r="M812" s="4">
        <v>5.7000000000000002E-3</v>
      </c>
      <c r="N812" s="4">
        <v>489.3723</v>
      </c>
      <c r="O812" s="4">
        <v>115.0889</v>
      </c>
      <c r="P812" s="4">
        <v>604.5</v>
      </c>
      <c r="Q812" s="4">
        <v>425.51060000000001</v>
      </c>
      <c r="R812" s="4">
        <v>100.0701</v>
      </c>
      <c r="S812" s="4">
        <v>525.6</v>
      </c>
      <c r="T812" s="4">
        <v>0</v>
      </c>
      <c r="W812" s="4">
        <v>0</v>
      </c>
      <c r="X812" s="4">
        <v>9.5862999999999996</v>
      </c>
      <c r="Y812" s="4">
        <v>12</v>
      </c>
      <c r="Z812" s="4">
        <v>804</v>
      </c>
      <c r="AA812" s="4">
        <v>818</v>
      </c>
      <c r="AB812" s="4">
        <v>839</v>
      </c>
      <c r="AC812" s="4">
        <v>37</v>
      </c>
      <c r="AD812" s="4">
        <v>19.41</v>
      </c>
      <c r="AE812" s="4">
        <v>0.45</v>
      </c>
      <c r="AF812" s="4">
        <v>956</v>
      </c>
      <c r="AG812" s="4">
        <v>9</v>
      </c>
      <c r="AH812" s="4">
        <v>26</v>
      </c>
      <c r="AI812" s="4">
        <v>30</v>
      </c>
      <c r="AJ812" s="4">
        <v>191</v>
      </c>
      <c r="AK812" s="4">
        <v>189.8</v>
      </c>
      <c r="AL812" s="4">
        <v>3.7</v>
      </c>
      <c r="AM812" s="4">
        <v>195.1</v>
      </c>
      <c r="AN812" s="4" t="s">
        <v>155</v>
      </c>
      <c r="AO812" s="4">
        <v>2</v>
      </c>
      <c r="AP812" s="4">
        <v>0.87049768518518522</v>
      </c>
      <c r="AQ812" s="4">
        <v>47.164374000000002</v>
      </c>
      <c r="AR812" s="4">
        <v>-88.486968000000005</v>
      </c>
      <c r="AS812" s="4">
        <v>314.3</v>
      </c>
      <c r="AT812" s="4">
        <v>27.6</v>
      </c>
      <c r="AU812" s="4">
        <v>12</v>
      </c>
      <c r="AV812" s="4">
        <v>8</v>
      </c>
      <c r="AW812" s="4" t="s">
        <v>417</v>
      </c>
      <c r="AX812" s="4">
        <v>1.8</v>
      </c>
      <c r="AY812" s="4">
        <v>1.8</v>
      </c>
      <c r="AZ812" s="4">
        <v>3.6</v>
      </c>
      <c r="BA812" s="4">
        <v>13.836</v>
      </c>
      <c r="BB812" s="4">
        <v>27.18</v>
      </c>
      <c r="BC812" s="4">
        <v>1.96</v>
      </c>
      <c r="BD812" s="4">
        <v>6.4020000000000001</v>
      </c>
      <c r="BE812" s="4">
        <v>3091.835</v>
      </c>
      <c r="BF812" s="4">
        <v>1.556</v>
      </c>
      <c r="BG812" s="4">
        <v>21.911999999999999</v>
      </c>
      <c r="BH812" s="4">
        <v>5.1529999999999996</v>
      </c>
      <c r="BI812" s="4">
        <v>27.065000000000001</v>
      </c>
      <c r="BJ812" s="4">
        <v>19.052</v>
      </c>
      <c r="BK812" s="4">
        <v>4.4809999999999999</v>
      </c>
      <c r="BL812" s="4">
        <v>23.533000000000001</v>
      </c>
      <c r="BM812" s="4">
        <v>0</v>
      </c>
      <c r="BQ812" s="4">
        <v>2980.2179999999998</v>
      </c>
      <c r="BR812" s="4">
        <v>0.122</v>
      </c>
      <c r="BS812" s="4">
        <v>-5</v>
      </c>
      <c r="BT812" s="4">
        <v>1.064522</v>
      </c>
      <c r="BU812" s="4">
        <v>2.9813749999999999</v>
      </c>
      <c r="BV812" s="4">
        <v>21.503343999999998</v>
      </c>
    </row>
    <row r="813" spans="1:74" x14ac:dyDescent="0.25">
      <c r="A813" s="4">
        <v>42801</v>
      </c>
      <c r="B813" s="3">
        <v>0.66216247685185181</v>
      </c>
      <c r="C813" s="4">
        <v>7.0730000000000004</v>
      </c>
      <c r="D813" s="4">
        <v>5.3E-3</v>
      </c>
      <c r="E813" s="4">
        <v>52.882652999999998</v>
      </c>
      <c r="F813" s="4">
        <v>520.70000000000005</v>
      </c>
      <c r="G813" s="4">
        <v>121.8</v>
      </c>
      <c r="H813" s="4">
        <v>0.1</v>
      </c>
      <c r="J813" s="4">
        <v>10.01</v>
      </c>
      <c r="K813" s="4">
        <v>0.94479999999999997</v>
      </c>
      <c r="L813" s="4">
        <v>6.6829000000000001</v>
      </c>
      <c r="M813" s="4">
        <v>5.0000000000000001E-3</v>
      </c>
      <c r="N813" s="4">
        <v>492.02409999999998</v>
      </c>
      <c r="O813" s="4">
        <v>115.1147</v>
      </c>
      <c r="P813" s="4">
        <v>607.1</v>
      </c>
      <c r="Q813" s="4">
        <v>427.80070000000001</v>
      </c>
      <c r="R813" s="4">
        <v>100.0889</v>
      </c>
      <c r="S813" s="4">
        <v>527.9</v>
      </c>
      <c r="T813" s="4">
        <v>9.3899999999999997E-2</v>
      </c>
      <c r="W813" s="4">
        <v>0</v>
      </c>
      <c r="X813" s="4">
        <v>9.4578000000000007</v>
      </c>
      <c r="Y813" s="4">
        <v>11.9</v>
      </c>
      <c r="Z813" s="4">
        <v>804</v>
      </c>
      <c r="AA813" s="4">
        <v>818</v>
      </c>
      <c r="AB813" s="4">
        <v>840</v>
      </c>
      <c r="AC813" s="4">
        <v>37</v>
      </c>
      <c r="AD813" s="4">
        <v>19.399999999999999</v>
      </c>
      <c r="AE813" s="4">
        <v>0.45</v>
      </c>
      <c r="AF813" s="4">
        <v>957</v>
      </c>
      <c r="AG813" s="4">
        <v>9</v>
      </c>
      <c r="AH813" s="4">
        <v>26</v>
      </c>
      <c r="AI813" s="4">
        <v>30</v>
      </c>
      <c r="AJ813" s="4">
        <v>191</v>
      </c>
      <c r="AK813" s="4">
        <v>189.2</v>
      </c>
      <c r="AL813" s="4">
        <v>3.9</v>
      </c>
      <c r="AM813" s="4">
        <v>195.5</v>
      </c>
      <c r="AN813" s="4" t="s">
        <v>155</v>
      </c>
      <c r="AO813" s="4">
        <v>2</v>
      </c>
      <c r="AP813" s="4">
        <v>0.87050925925925926</v>
      </c>
      <c r="AQ813" s="4">
        <v>47.164349000000001</v>
      </c>
      <c r="AR813" s="4">
        <v>-88.487116</v>
      </c>
      <c r="AS813" s="4">
        <v>314.10000000000002</v>
      </c>
      <c r="AT813" s="4">
        <v>26.6</v>
      </c>
      <c r="AU813" s="4">
        <v>12</v>
      </c>
      <c r="AV813" s="4">
        <v>8</v>
      </c>
      <c r="AW813" s="4" t="s">
        <v>417</v>
      </c>
      <c r="AX813" s="4">
        <v>1.9416</v>
      </c>
      <c r="AY813" s="4">
        <v>1.5167999999999999</v>
      </c>
      <c r="AZ813" s="4">
        <v>3.6354000000000002</v>
      </c>
      <c r="BA813" s="4">
        <v>13.836</v>
      </c>
      <c r="BB813" s="4">
        <v>29.5</v>
      </c>
      <c r="BC813" s="4">
        <v>2.13</v>
      </c>
      <c r="BD813" s="4">
        <v>5.8369999999999997</v>
      </c>
      <c r="BE813" s="4">
        <v>3093.3690000000001</v>
      </c>
      <c r="BF813" s="4">
        <v>1.472</v>
      </c>
      <c r="BG813" s="4">
        <v>23.85</v>
      </c>
      <c r="BH813" s="4">
        <v>5.58</v>
      </c>
      <c r="BI813" s="4">
        <v>29.43</v>
      </c>
      <c r="BJ813" s="4">
        <v>20.736999999999998</v>
      </c>
      <c r="BK813" s="4">
        <v>4.8520000000000003</v>
      </c>
      <c r="BL813" s="4">
        <v>25.588999999999999</v>
      </c>
      <c r="BM813" s="4">
        <v>1.4E-3</v>
      </c>
      <c r="BQ813" s="4">
        <v>3183.1320000000001</v>
      </c>
      <c r="BR813" s="4">
        <v>0.11439000000000001</v>
      </c>
      <c r="BS813" s="4">
        <v>-5</v>
      </c>
      <c r="BT813" s="4">
        <v>1.0642389999999999</v>
      </c>
      <c r="BU813" s="4">
        <v>2.7954059999999998</v>
      </c>
      <c r="BV813" s="4">
        <v>21.497627999999999</v>
      </c>
    </row>
    <row r="814" spans="1:74" x14ac:dyDescent="0.25">
      <c r="A814" s="4">
        <v>42801</v>
      </c>
      <c r="B814" s="3">
        <v>0.66217405092592596</v>
      </c>
      <c r="C814" s="4">
        <v>6.8220000000000001</v>
      </c>
      <c r="D814" s="4">
        <v>6.1000000000000004E-3</v>
      </c>
      <c r="E814" s="4">
        <v>61.327362000000001</v>
      </c>
      <c r="F814" s="4">
        <v>522.29999999999995</v>
      </c>
      <c r="G814" s="4">
        <v>111.6</v>
      </c>
      <c r="H814" s="4">
        <v>-1.4</v>
      </c>
      <c r="J814" s="4">
        <v>10.210000000000001</v>
      </c>
      <c r="K814" s="4">
        <v>0.94679999999999997</v>
      </c>
      <c r="L814" s="4">
        <v>6.4593999999999996</v>
      </c>
      <c r="M814" s="4">
        <v>5.7999999999999996E-3</v>
      </c>
      <c r="N814" s="4">
        <v>494.51159999999999</v>
      </c>
      <c r="O814" s="4">
        <v>105.7037</v>
      </c>
      <c r="P814" s="4">
        <v>600.20000000000005</v>
      </c>
      <c r="Q814" s="4">
        <v>429.95859999999999</v>
      </c>
      <c r="R814" s="4">
        <v>91.905199999999994</v>
      </c>
      <c r="S814" s="4">
        <v>521.9</v>
      </c>
      <c r="T814" s="4">
        <v>0</v>
      </c>
      <c r="W814" s="4">
        <v>0</v>
      </c>
      <c r="X814" s="4">
        <v>9.6710999999999991</v>
      </c>
      <c r="Y814" s="4">
        <v>11.8</v>
      </c>
      <c r="Z814" s="4">
        <v>805</v>
      </c>
      <c r="AA814" s="4">
        <v>818</v>
      </c>
      <c r="AB814" s="4">
        <v>841</v>
      </c>
      <c r="AC814" s="4">
        <v>37</v>
      </c>
      <c r="AD814" s="4">
        <v>19.39</v>
      </c>
      <c r="AE814" s="4">
        <v>0.45</v>
      </c>
      <c r="AF814" s="4">
        <v>957</v>
      </c>
      <c r="AG814" s="4">
        <v>9</v>
      </c>
      <c r="AH814" s="4">
        <v>26</v>
      </c>
      <c r="AI814" s="4">
        <v>30</v>
      </c>
      <c r="AJ814" s="4">
        <v>191</v>
      </c>
      <c r="AK814" s="4">
        <v>188.2</v>
      </c>
      <c r="AL814" s="4">
        <v>3.7</v>
      </c>
      <c r="AM814" s="4">
        <v>195.9</v>
      </c>
      <c r="AN814" s="4" t="s">
        <v>155</v>
      </c>
      <c r="AO814" s="4">
        <v>2</v>
      </c>
      <c r="AP814" s="4">
        <v>0.8705208333333333</v>
      </c>
      <c r="AQ814" s="4">
        <v>47.164315000000002</v>
      </c>
      <c r="AR814" s="4">
        <v>-88.487252999999995</v>
      </c>
      <c r="AS814" s="4">
        <v>314</v>
      </c>
      <c r="AT814" s="4">
        <v>25.4</v>
      </c>
      <c r="AU814" s="4">
        <v>12</v>
      </c>
      <c r="AV814" s="4">
        <v>8</v>
      </c>
      <c r="AW814" s="4" t="s">
        <v>417</v>
      </c>
      <c r="AX814" s="4">
        <v>2.2353649999999998</v>
      </c>
      <c r="AY814" s="4">
        <v>1</v>
      </c>
      <c r="AZ814" s="4">
        <v>3.523177</v>
      </c>
      <c r="BA814" s="4">
        <v>13.836</v>
      </c>
      <c r="BB814" s="4">
        <v>30.54</v>
      </c>
      <c r="BC814" s="4">
        <v>2.21</v>
      </c>
      <c r="BD814" s="4">
        <v>5.6189999999999998</v>
      </c>
      <c r="BE814" s="4">
        <v>3093.5439999999999</v>
      </c>
      <c r="BF814" s="4">
        <v>1.77</v>
      </c>
      <c r="BG814" s="4">
        <v>24.800999999999998</v>
      </c>
      <c r="BH814" s="4">
        <v>5.3010000000000002</v>
      </c>
      <c r="BI814" s="4">
        <v>30.103000000000002</v>
      </c>
      <c r="BJ814" s="4">
        <v>21.564</v>
      </c>
      <c r="BK814" s="4">
        <v>4.609</v>
      </c>
      <c r="BL814" s="4">
        <v>26.172999999999998</v>
      </c>
      <c r="BM814" s="4">
        <v>0</v>
      </c>
      <c r="BQ814" s="4">
        <v>3367.72</v>
      </c>
      <c r="BR814" s="4">
        <v>0.11960999999999999</v>
      </c>
      <c r="BS814" s="4">
        <v>-5</v>
      </c>
      <c r="BT814" s="4">
        <v>1.060195</v>
      </c>
      <c r="BU814" s="4">
        <v>2.9229690000000002</v>
      </c>
      <c r="BV814" s="4">
        <v>21.415939000000002</v>
      </c>
    </row>
    <row r="815" spans="1:74" x14ac:dyDescent="0.25">
      <c r="A815" s="4">
        <v>42801</v>
      </c>
      <c r="B815" s="3">
        <v>0.662185625</v>
      </c>
      <c r="C815" s="4">
        <v>6.7480000000000002</v>
      </c>
      <c r="D815" s="4">
        <v>6.8999999999999999E-3</v>
      </c>
      <c r="E815" s="4">
        <v>69.470684000000006</v>
      </c>
      <c r="F815" s="4">
        <v>524.1</v>
      </c>
      <c r="G815" s="4">
        <v>111.7</v>
      </c>
      <c r="H815" s="4">
        <v>1.5</v>
      </c>
      <c r="J815" s="4">
        <v>10.87</v>
      </c>
      <c r="K815" s="4">
        <v>0.94730000000000003</v>
      </c>
      <c r="L815" s="4">
        <v>6.3922999999999996</v>
      </c>
      <c r="M815" s="4">
        <v>6.6E-3</v>
      </c>
      <c r="N815" s="4">
        <v>496.49549999999999</v>
      </c>
      <c r="O815" s="4">
        <v>105.7749</v>
      </c>
      <c r="P815" s="4">
        <v>602.29999999999995</v>
      </c>
      <c r="Q815" s="4">
        <v>431.68349999999998</v>
      </c>
      <c r="R815" s="4">
        <v>91.967100000000002</v>
      </c>
      <c r="S815" s="4">
        <v>523.70000000000005</v>
      </c>
      <c r="T815" s="4">
        <v>1.5407999999999999</v>
      </c>
      <c r="W815" s="4">
        <v>0</v>
      </c>
      <c r="X815" s="4">
        <v>10.296099999999999</v>
      </c>
      <c r="Y815" s="4">
        <v>11.9</v>
      </c>
      <c r="Z815" s="4">
        <v>803</v>
      </c>
      <c r="AA815" s="4">
        <v>817</v>
      </c>
      <c r="AB815" s="4">
        <v>839</v>
      </c>
      <c r="AC815" s="4">
        <v>37</v>
      </c>
      <c r="AD815" s="4">
        <v>19.39</v>
      </c>
      <c r="AE815" s="4">
        <v>0.45</v>
      </c>
      <c r="AF815" s="4">
        <v>957</v>
      </c>
      <c r="AG815" s="4">
        <v>9</v>
      </c>
      <c r="AH815" s="4">
        <v>26</v>
      </c>
      <c r="AI815" s="4">
        <v>30</v>
      </c>
      <c r="AJ815" s="4">
        <v>191</v>
      </c>
      <c r="AK815" s="4">
        <v>188.8</v>
      </c>
      <c r="AL815" s="4">
        <v>3.6</v>
      </c>
      <c r="AM815" s="4">
        <v>196</v>
      </c>
      <c r="AN815" s="4" t="s">
        <v>155</v>
      </c>
      <c r="AO815" s="4">
        <v>2</v>
      </c>
      <c r="AP815" s="4">
        <v>0.87053240740740734</v>
      </c>
      <c r="AQ815" s="4">
        <v>47.164281000000003</v>
      </c>
      <c r="AR815" s="4">
        <v>-88.487390000000005</v>
      </c>
      <c r="AS815" s="4">
        <v>314</v>
      </c>
      <c r="AT815" s="4">
        <v>24.7</v>
      </c>
      <c r="AU815" s="4">
        <v>12</v>
      </c>
      <c r="AV815" s="4">
        <v>8</v>
      </c>
      <c r="AW815" s="4" t="s">
        <v>417</v>
      </c>
      <c r="AX815" s="4">
        <v>2.1586590000000001</v>
      </c>
      <c r="AY815" s="4">
        <v>1.106006</v>
      </c>
      <c r="AZ815" s="4">
        <v>3.2706710000000001</v>
      </c>
      <c r="BA815" s="4">
        <v>13.836</v>
      </c>
      <c r="BB815" s="4">
        <v>30.86</v>
      </c>
      <c r="BC815" s="4">
        <v>2.23</v>
      </c>
      <c r="BD815" s="4">
        <v>5.56</v>
      </c>
      <c r="BE815" s="4">
        <v>3093.2640000000001</v>
      </c>
      <c r="BF815" s="4">
        <v>2.0270000000000001</v>
      </c>
      <c r="BG815" s="4">
        <v>25.16</v>
      </c>
      <c r="BH815" s="4">
        <v>5.36</v>
      </c>
      <c r="BI815" s="4">
        <v>30.52</v>
      </c>
      <c r="BJ815" s="4">
        <v>21.876000000000001</v>
      </c>
      <c r="BK815" s="4">
        <v>4.66</v>
      </c>
      <c r="BL815" s="4">
        <v>26.536000000000001</v>
      </c>
      <c r="BM815" s="4">
        <v>2.4199999999999999E-2</v>
      </c>
      <c r="BQ815" s="4">
        <v>3622.6770000000001</v>
      </c>
      <c r="BR815" s="4">
        <v>0.101453</v>
      </c>
      <c r="BS815" s="4">
        <v>-5</v>
      </c>
      <c r="BT815" s="4">
        <v>1.062044</v>
      </c>
      <c r="BU815" s="4">
        <v>2.4792580000000002</v>
      </c>
      <c r="BV815" s="4">
        <v>21.453289000000002</v>
      </c>
    </row>
    <row r="816" spans="1:74" x14ac:dyDescent="0.25">
      <c r="A816" s="4">
        <v>42801</v>
      </c>
      <c r="B816" s="3">
        <v>0.66219719907407404</v>
      </c>
      <c r="C816" s="4">
        <v>6.4489999999999998</v>
      </c>
      <c r="D816" s="4">
        <v>7.7999999999999996E-3</v>
      </c>
      <c r="E816" s="4">
        <v>77.804674000000006</v>
      </c>
      <c r="F816" s="4">
        <v>524.20000000000005</v>
      </c>
      <c r="G816" s="4">
        <v>111.7</v>
      </c>
      <c r="H816" s="4">
        <v>-1.2</v>
      </c>
      <c r="J816" s="4">
        <v>11.14</v>
      </c>
      <c r="K816" s="4">
        <v>0.94969999999999999</v>
      </c>
      <c r="L816" s="4">
        <v>6.1242999999999999</v>
      </c>
      <c r="M816" s="4">
        <v>7.4000000000000003E-3</v>
      </c>
      <c r="N816" s="4">
        <v>497.8005</v>
      </c>
      <c r="O816" s="4">
        <v>106.1249</v>
      </c>
      <c r="P816" s="4">
        <v>603.9</v>
      </c>
      <c r="Q816" s="4">
        <v>432.81819999999999</v>
      </c>
      <c r="R816" s="4">
        <v>92.271500000000003</v>
      </c>
      <c r="S816" s="4">
        <v>525.1</v>
      </c>
      <c r="T816" s="4">
        <v>0</v>
      </c>
      <c r="W816" s="4">
        <v>0</v>
      </c>
      <c r="X816" s="4">
        <v>10.581300000000001</v>
      </c>
      <c r="Y816" s="4">
        <v>11.8</v>
      </c>
      <c r="Z816" s="4">
        <v>803</v>
      </c>
      <c r="AA816" s="4">
        <v>817</v>
      </c>
      <c r="AB816" s="4">
        <v>838</v>
      </c>
      <c r="AC816" s="4">
        <v>37</v>
      </c>
      <c r="AD816" s="4">
        <v>19.39</v>
      </c>
      <c r="AE816" s="4">
        <v>0.45</v>
      </c>
      <c r="AF816" s="4">
        <v>957</v>
      </c>
      <c r="AG816" s="4">
        <v>9</v>
      </c>
      <c r="AH816" s="4">
        <v>26</v>
      </c>
      <c r="AI816" s="4">
        <v>30</v>
      </c>
      <c r="AJ816" s="4">
        <v>191</v>
      </c>
      <c r="AK816" s="4">
        <v>189.8</v>
      </c>
      <c r="AL816" s="4">
        <v>3.6</v>
      </c>
      <c r="AM816" s="4">
        <v>196</v>
      </c>
      <c r="AN816" s="4" t="s">
        <v>155</v>
      </c>
      <c r="AO816" s="4">
        <v>2</v>
      </c>
      <c r="AP816" s="4">
        <v>0.87054398148148149</v>
      </c>
      <c r="AQ816" s="4">
        <v>47.164251999999998</v>
      </c>
      <c r="AR816" s="4">
        <v>-88.487523999999993</v>
      </c>
      <c r="AS816" s="4">
        <v>314.2</v>
      </c>
      <c r="AT816" s="4">
        <v>24.4</v>
      </c>
      <c r="AU816" s="4">
        <v>12</v>
      </c>
      <c r="AV816" s="4">
        <v>8</v>
      </c>
      <c r="AW816" s="4" t="s">
        <v>417</v>
      </c>
      <c r="AX816" s="4">
        <v>1.9</v>
      </c>
      <c r="AY816" s="4">
        <v>1.3</v>
      </c>
      <c r="AZ816" s="4">
        <v>3.4</v>
      </c>
      <c r="BA816" s="4">
        <v>13.836</v>
      </c>
      <c r="BB816" s="4">
        <v>32.25</v>
      </c>
      <c r="BC816" s="4">
        <v>2.33</v>
      </c>
      <c r="BD816" s="4">
        <v>5.2939999999999996</v>
      </c>
      <c r="BE816" s="4">
        <v>3093.636</v>
      </c>
      <c r="BF816" s="4">
        <v>2.3759999999999999</v>
      </c>
      <c r="BG816" s="4">
        <v>26.332999999999998</v>
      </c>
      <c r="BH816" s="4">
        <v>5.6139999999999999</v>
      </c>
      <c r="BI816" s="4">
        <v>31.946999999999999</v>
      </c>
      <c r="BJ816" s="4">
        <v>22.896000000000001</v>
      </c>
      <c r="BK816" s="4">
        <v>4.8810000000000002</v>
      </c>
      <c r="BL816" s="4">
        <v>27.777000000000001</v>
      </c>
      <c r="BM816" s="4">
        <v>0</v>
      </c>
      <c r="BQ816" s="4">
        <v>3886.4169999999999</v>
      </c>
      <c r="BR816" s="4">
        <v>8.2062999999999997E-2</v>
      </c>
      <c r="BS816" s="4">
        <v>-5</v>
      </c>
      <c r="BT816" s="4">
        <v>1.0614779999999999</v>
      </c>
      <c r="BU816" s="4">
        <v>2.0054150000000002</v>
      </c>
      <c r="BV816" s="4">
        <v>21.441856000000001</v>
      </c>
    </row>
    <row r="817" spans="1:74" x14ac:dyDescent="0.25">
      <c r="A817" s="4">
        <v>42801</v>
      </c>
      <c r="B817" s="3">
        <v>0.66220877314814819</v>
      </c>
      <c r="C817" s="4">
        <v>5.7290000000000001</v>
      </c>
      <c r="D817" s="4">
        <v>3.7000000000000002E-3</v>
      </c>
      <c r="E817" s="4">
        <v>36.972476999999998</v>
      </c>
      <c r="F817" s="4">
        <v>520.9</v>
      </c>
      <c r="G817" s="4">
        <v>111.8</v>
      </c>
      <c r="H817" s="4">
        <v>0.4</v>
      </c>
      <c r="J817" s="4">
        <v>11.2</v>
      </c>
      <c r="K817" s="4">
        <v>0.9556</v>
      </c>
      <c r="L817" s="4">
        <v>5.4744999999999999</v>
      </c>
      <c r="M817" s="4">
        <v>3.5000000000000001E-3</v>
      </c>
      <c r="N817" s="4">
        <v>497.79129999999998</v>
      </c>
      <c r="O817" s="4">
        <v>106.88079999999999</v>
      </c>
      <c r="P817" s="4">
        <v>604.70000000000005</v>
      </c>
      <c r="Q817" s="4">
        <v>432.81020000000001</v>
      </c>
      <c r="R817" s="4">
        <v>92.928700000000006</v>
      </c>
      <c r="S817" s="4">
        <v>525.70000000000005</v>
      </c>
      <c r="T817" s="4">
        <v>0.44159999999999999</v>
      </c>
      <c r="W817" s="4">
        <v>0</v>
      </c>
      <c r="X817" s="4">
        <v>10.702999999999999</v>
      </c>
      <c r="Y817" s="4">
        <v>11.8</v>
      </c>
      <c r="Z817" s="4">
        <v>804</v>
      </c>
      <c r="AA817" s="4">
        <v>817</v>
      </c>
      <c r="AB817" s="4">
        <v>839</v>
      </c>
      <c r="AC817" s="4">
        <v>37</v>
      </c>
      <c r="AD817" s="4">
        <v>19.39</v>
      </c>
      <c r="AE817" s="4">
        <v>0.45</v>
      </c>
      <c r="AF817" s="4">
        <v>957</v>
      </c>
      <c r="AG817" s="4">
        <v>9</v>
      </c>
      <c r="AH817" s="4">
        <v>26.760999999999999</v>
      </c>
      <c r="AI817" s="4">
        <v>30</v>
      </c>
      <c r="AJ817" s="4">
        <v>191</v>
      </c>
      <c r="AK817" s="4">
        <v>190</v>
      </c>
      <c r="AL817" s="4">
        <v>3.7</v>
      </c>
      <c r="AM817" s="4">
        <v>196</v>
      </c>
      <c r="AN817" s="4" t="s">
        <v>155</v>
      </c>
      <c r="AO817" s="4">
        <v>2</v>
      </c>
      <c r="AP817" s="4">
        <v>0.87055555555555564</v>
      </c>
      <c r="AQ817" s="4">
        <v>47.164228999999999</v>
      </c>
      <c r="AR817" s="4">
        <v>-88.487654000000006</v>
      </c>
      <c r="AS817" s="4">
        <v>314.10000000000002</v>
      </c>
      <c r="AT817" s="4">
        <v>23.6</v>
      </c>
      <c r="AU817" s="4">
        <v>12</v>
      </c>
      <c r="AV817" s="4">
        <v>8</v>
      </c>
      <c r="AW817" s="4" t="s">
        <v>417</v>
      </c>
      <c r="AX817" s="4">
        <v>1.9354</v>
      </c>
      <c r="AY817" s="4">
        <v>1.4061999999999999</v>
      </c>
      <c r="AZ817" s="4">
        <v>3.4354</v>
      </c>
      <c r="BA817" s="4">
        <v>13.836</v>
      </c>
      <c r="BB817" s="4">
        <v>36.21</v>
      </c>
      <c r="BC817" s="4">
        <v>2.62</v>
      </c>
      <c r="BD817" s="4">
        <v>4.6440000000000001</v>
      </c>
      <c r="BE817" s="4">
        <v>3097.7629999999999</v>
      </c>
      <c r="BF817" s="4">
        <v>1.272</v>
      </c>
      <c r="BG817" s="4">
        <v>29.498000000000001</v>
      </c>
      <c r="BH817" s="4">
        <v>6.3330000000000002</v>
      </c>
      <c r="BI817" s="4">
        <v>35.831000000000003</v>
      </c>
      <c r="BJ817" s="4">
        <v>25.646999999999998</v>
      </c>
      <c r="BK817" s="4">
        <v>5.5069999999999997</v>
      </c>
      <c r="BL817" s="4">
        <v>31.154</v>
      </c>
      <c r="BM817" s="4">
        <v>8.0999999999999996E-3</v>
      </c>
      <c r="BQ817" s="4">
        <v>4403.6170000000002</v>
      </c>
      <c r="BR817" s="4">
        <v>9.9307999999999994E-2</v>
      </c>
      <c r="BS817" s="4">
        <v>-5</v>
      </c>
      <c r="BT817" s="4">
        <v>1.061761</v>
      </c>
      <c r="BU817" s="4">
        <v>2.4268390000000002</v>
      </c>
      <c r="BV817" s="4">
        <v>21.447572000000001</v>
      </c>
    </row>
    <row r="818" spans="1:74" x14ac:dyDescent="0.25">
      <c r="A818" s="4">
        <v>42801</v>
      </c>
      <c r="B818" s="3">
        <v>0.66222034722222223</v>
      </c>
      <c r="C818" s="4">
        <v>4.9219999999999997</v>
      </c>
      <c r="D818" s="4">
        <v>5.1999999999999998E-3</v>
      </c>
      <c r="E818" s="4">
        <v>52.03125</v>
      </c>
      <c r="F818" s="4">
        <v>495.2</v>
      </c>
      <c r="G818" s="4">
        <v>112</v>
      </c>
      <c r="H818" s="4">
        <v>0.7</v>
      </c>
      <c r="J818" s="4">
        <v>11.87</v>
      </c>
      <c r="K818" s="4">
        <v>0.96230000000000004</v>
      </c>
      <c r="L818" s="4">
        <v>4.7362000000000002</v>
      </c>
      <c r="M818" s="4">
        <v>5.0000000000000001E-3</v>
      </c>
      <c r="N818" s="4">
        <v>476.49849999999998</v>
      </c>
      <c r="O818" s="4">
        <v>107.8182</v>
      </c>
      <c r="P818" s="4">
        <v>584.29999999999995</v>
      </c>
      <c r="Q818" s="4">
        <v>414.29689999999999</v>
      </c>
      <c r="R818" s="4">
        <v>93.743700000000004</v>
      </c>
      <c r="S818" s="4">
        <v>508</v>
      </c>
      <c r="T818" s="4">
        <v>0.72350000000000003</v>
      </c>
      <c r="W818" s="4">
        <v>0</v>
      </c>
      <c r="X818" s="4">
        <v>11.426</v>
      </c>
      <c r="Y818" s="4">
        <v>11.8</v>
      </c>
      <c r="Z818" s="4">
        <v>803</v>
      </c>
      <c r="AA818" s="4">
        <v>816</v>
      </c>
      <c r="AB818" s="4">
        <v>838</v>
      </c>
      <c r="AC818" s="4">
        <v>37</v>
      </c>
      <c r="AD818" s="4">
        <v>19.39</v>
      </c>
      <c r="AE818" s="4">
        <v>0.45</v>
      </c>
      <c r="AF818" s="4">
        <v>957</v>
      </c>
      <c r="AG818" s="4">
        <v>9</v>
      </c>
      <c r="AH818" s="4">
        <v>27</v>
      </c>
      <c r="AI818" s="4">
        <v>30</v>
      </c>
      <c r="AJ818" s="4">
        <v>191</v>
      </c>
      <c r="AK818" s="4">
        <v>189.2</v>
      </c>
      <c r="AL818" s="4">
        <v>3.8</v>
      </c>
      <c r="AM818" s="4">
        <v>196</v>
      </c>
      <c r="AN818" s="4" t="s">
        <v>155</v>
      </c>
      <c r="AO818" s="4">
        <v>2</v>
      </c>
      <c r="AP818" s="4">
        <v>0.87056712962962957</v>
      </c>
      <c r="AQ818" s="4">
        <v>47.164206999999998</v>
      </c>
      <c r="AR818" s="4">
        <v>-88.487780999999998</v>
      </c>
      <c r="AS818" s="4">
        <v>314.10000000000002</v>
      </c>
      <c r="AT818" s="4">
        <v>22.8</v>
      </c>
      <c r="AU818" s="4">
        <v>12</v>
      </c>
      <c r="AV818" s="4">
        <v>8</v>
      </c>
      <c r="AW818" s="4" t="s">
        <v>417</v>
      </c>
      <c r="AX818" s="4">
        <v>2.1061999999999999</v>
      </c>
      <c r="AY818" s="4">
        <v>1.3875999999999999</v>
      </c>
      <c r="AZ818" s="4">
        <v>3.5708000000000002</v>
      </c>
      <c r="BA818" s="4">
        <v>13.836</v>
      </c>
      <c r="BB818" s="4">
        <v>41.99</v>
      </c>
      <c r="BC818" s="4">
        <v>3.03</v>
      </c>
      <c r="BD818" s="4">
        <v>3.92</v>
      </c>
      <c r="BE818" s="4">
        <v>3099.9940000000001</v>
      </c>
      <c r="BF818" s="4">
        <v>2.0859999999999999</v>
      </c>
      <c r="BG818" s="4">
        <v>32.661000000000001</v>
      </c>
      <c r="BH818" s="4">
        <v>7.39</v>
      </c>
      <c r="BI818" s="4">
        <v>40.051000000000002</v>
      </c>
      <c r="BJ818" s="4">
        <v>28.396999999999998</v>
      </c>
      <c r="BK818" s="4">
        <v>6.4260000000000002</v>
      </c>
      <c r="BL818" s="4">
        <v>34.823</v>
      </c>
      <c r="BM818" s="4">
        <v>1.54E-2</v>
      </c>
      <c r="BQ818" s="4">
        <v>5437.81</v>
      </c>
      <c r="BR818" s="4">
        <v>8.0911999999999998E-2</v>
      </c>
      <c r="BS818" s="4">
        <v>-5</v>
      </c>
      <c r="BT818" s="4">
        <v>1.06124</v>
      </c>
      <c r="BU818" s="4">
        <v>1.97729</v>
      </c>
      <c r="BV818" s="4">
        <v>21.437042999999999</v>
      </c>
    </row>
    <row r="819" spans="1:74" x14ac:dyDescent="0.25">
      <c r="A819" s="4">
        <v>42801</v>
      </c>
      <c r="B819" s="3">
        <v>0.66223192129629627</v>
      </c>
      <c r="C819" s="4">
        <v>5.3250000000000002</v>
      </c>
      <c r="D819" s="4">
        <v>9.7000000000000003E-3</v>
      </c>
      <c r="E819" s="4">
        <v>96.780651000000006</v>
      </c>
      <c r="F819" s="4">
        <v>474.8</v>
      </c>
      <c r="G819" s="4">
        <v>112.2</v>
      </c>
      <c r="H819" s="4">
        <v>-0.7</v>
      </c>
      <c r="J819" s="4">
        <v>13.23</v>
      </c>
      <c r="K819" s="4">
        <v>0.95899999999999996</v>
      </c>
      <c r="L819" s="4">
        <v>5.1069000000000004</v>
      </c>
      <c r="M819" s="4">
        <v>9.2999999999999992E-3</v>
      </c>
      <c r="N819" s="4">
        <v>455.29840000000002</v>
      </c>
      <c r="O819" s="4">
        <v>107.6383</v>
      </c>
      <c r="P819" s="4">
        <v>562.9</v>
      </c>
      <c r="Q819" s="4">
        <v>395.86419999999998</v>
      </c>
      <c r="R819" s="4">
        <v>93.587299999999999</v>
      </c>
      <c r="S819" s="4">
        <v>489.5</v>
      </c>
      <c r="T819" s="4">
        <v>0</v>
      </c>
      <c r="W819" s="4">
        <v>0</v>
      </c>
      <c r="X819" s="4">
        <v>12.688800000000001</v>
      </c>
      <c r="Y819" s="4">
        <v>11.8</v>
      </c>
      <c r="Z819" s="4">
        <v>803</v>
      </c>
      <c r="AA819" s="4">
        <v>816</v>
      </c>
      <c r="AB819" s="4">
        <v>838</v>
      </c>
      <c r="AC819" s="4">
        <v>37</v>
      </c>
      <c r="AD819" s="4">
        <v>19.39</v>
      </c>
      <c r="AE819" s="4">
        <v>0.45</v>
      </c>
      <c r="AF819" s="4">
        <v>957</v>
      </c>
      <c r="AG819" s="4">
        <v>9</v>
      </c>
      <c r="AH819" s="4">
        <v>27</v>
      </c>
      <c r="AI819" s="4">
        <v>30</v>
      </c>
      <c r="AJ819" s="4">
        <v>191</v>
      </c>
      <c r="AK819" s="4">
        <v>189.8</v>
      </c>
      <c r="AL819" s="4">
        <v>3.9</v>
      </c>
      <c r="AM819" s="4">
        <v>196</v>
      </c>
      <c r="AN819" s="4" t="s">
        <v>155</v>
      </c>
      <c r="AO819" s="4">
        <v>2</v>
      </c>
      <c r="AP819" s="4">
        <v>0.87057870370370372</v>
      </c>
      <c r="AQ819" s="4">
        <v>47.164180999999999</v>
      </c>
      <c r="AR819" s="4">
        <v>-88.487904999999998</v>
      </c>
      <c r="AS819" s="4">
        <v>314.10000000000002</v>
      </c>
      <c r="AT819" s="4">
        <v>22.3</v>
      </c>
      <c r="AU819" s="4">
        <v>12</v>
      </c>
      <c r="AV819" s="4">
        <v>8</v>
      </c>
      <c r="AW819" s="4" t="s">
        <v>417</v>
      </c>
      <c r="AX819" s="4">
        <v>2.2999999999999998</v>
      </c>
      <c r="AY819" s="4">
        <v>1</v>
      </c>
      <c r="AZ819" s="4">
        <v>3.7</v>
      </c>
      <c r="BA819" s="4">
        <v>13.836</v>
      </c>
      <c r="BB819" s="4">
        <v>38.840000000000003</v>
      </c>
      <c r="BC819" s="4">
        <v>2.81</v>
      </c>
      <c r="BD819" s="4">
        <v>4.2789999999999999</v>
      </c>
      <c r="BE819" s="4">
        <v>3095.7669999999998</v>
      </c>
      <c r="BF819" s="4">
        <v>3.581</v>
      </c>
      <c r="BG819" s="4">
        <v>28.902999999999999</v>
      </c>
      <c r="BH819" s="4">
        <v>6.8330000000000002</v>
      </c>
      <c r="BI819" s="4">
        <v>35.735999999999997</v>
      </c>
      <c r="BJ819" s="4">
        <v>25.13</v>
      </c>
      <c r="BK819" s="4">
        <v>5.9409999999999998</v>
      </c>
      <c r="BL819" s="4">
        <v>31.071000000000002</v>
      </c>
      <c r="BM819" s="4">
        <v>0</v>
      </c>
      <c r="BQ819" s="4">
        <v>5592.8590000000004</v>
      </c>
      <c r="BR819" s="4">
        <v>6.0828E-2</v>
      </c>
      <c r="BS819" s="4">
        <v>-5</v>
      </c>
      <c r="BT819" s="4">
        <v>1.061761</v>
      </c>
      <c r="BU819" s="4">
        <v>1.48648</v>
      </c>
      <c r="BV819" s="4">
        <v>21.447566999999999</v>
      </c>
    </row>
    <row r="820" spans="1:74" x14ac:dyDescent="0.25">
      <c r="A820" s="4">
        <v>42801</v>
      </c>
      <c r="B820" s="3">
        <v>0.66224349537037031</v>
      </c>
      <c r="C820" s="4">
        <v>5.5110000000000001</v>
      </c>
      <c r="D820" s="4">
        <v>8.8999999999999999E-3</v>
      </c>
      <c r="E820" s="4">
        <v>88.501603000000003</v>
      </c>
      <c r="F820" s="4">
        <v>472.6</v>
      </c>
      <c r="G820" s="4">
        <v>114.6</v>
      </c>
      <c r="H820" s="4">
        <v>1</v>
      </c>
      <c r="J820" s="4">
        <v>13.56</v>
      </c>
      <c r="K820" s="4">
        <v>0.95750000000000002</v>
      </c>
      <c r="L820" s="4">
        <v>5.2760999999999996</v>
      </c>
      <c r="M820" s="4">
        <v>8.5000000000000006E-3</v>
      </c>
      <c r="N820" s="4">
        <v>452.49810000000002</v>
      </c>
      <c r="O820" s="4">
        <v>109.7255</v>
      </c>
      <c r="P820" s="4">
        <v>562.20000000000005</v>
      </c>
      <c r="Q820" s="4">
        <v>393.42950000000002</v>
      </c>
      <c r="R820" s="4">
        <v>95.402100000000004</v>
      </c>
      <c r="S820" s="4">
        <v>488.8</v>
      </c>
      <c r="T820" s="4">
        <v>1</v>
      </c>
      <c r="W820" s="4">
        <v>0</v>
      </c>
      <c r="X820" s="4">
        <v>12.9787</v>
      </c>
      <c r="Y820" s="4">
        <v>11.9</v>
      </c>
      <c r="Z820" s="4">
        <v>803</v>
      </c>
      <c r="AA820" s="4">
        <v>816</v>
      </c>
      <c r="AB820" s="4">
        <v>838</v>
      </c>
      <c r="AC820" s="4">
        <v>37</v>
      </c>
      <c r="AD820" s="4">
        <v>19.39</v>
      </c>
      <c r="AE820" s="4">
        <v>0.45</v>
      </c>
      <c r="AF820" s="4">
        <v>957</v>
      </c>
      <c r="AG820" s="4">
        <v>9</v>
      </c>
      <c r="AH820" s="4">
        <v>27</v>
      </c>
      <c r="AI820" s="4">
        <v>30</v>
      </c>
      <c r="AJ820" s="4">
        <v>191</v>
      </c>
      <c r="AK820" s="4">
        <v>190</v>
      </c>
      <c r="AL820" s="4">
        <v>3.9</v>
      </c>
      <c r="AM820" s="4">
        <v>195.9</v>
      </c>
      <c r="AN820" s="4" t="s">
        <v>155</v>
      </c>
      <c r="AO820" s="4">
        <v>2</v>
      </c>
      <c r="AP820" s="4">
        <v>0.87059027777777775</v>
      </c>
      <c r="AQ820" s="4">
        <v>47.164163000000002</v>
      </c>
      <c r="AR820" s="4">
        <v>-88.488026000000005</v>
      </c>
      <c r="AS820" s="4">
        <v>314.2</v>
      </c>
      <c r="AT820" s="4">
        <v>21.1</v>
      </c>
      <c r="AU820" s="4">
        <v>12</v>
      </c>
      <c r="AV820" s="4">
        <v>8</v>
      </c>
      <c r="AW820" s="4" t="s">
        <v>417</v>
      </c>
      <c r="AX820" s="4">
        <v>1.9819819999999999</v>
      </c>
      <c r="AY820" s="4">
        <v>1.0706709999999999</v>
      </c>
      <c r="AZ820" s="4">
        <v>3.523323</v>
      </c>
      <c r="BA820" s="4">
        <v>13.836</v>
      </c>
      <c r="BB820" s="4">
        <v>37.58</v>
      </c>
      <c r="BC820" s="4">
        <v>2.72</v>
      </c>
      <c r="BD820" s="4">
        <v>4.4420000000000002</v>
      </c>
      <c r="BE820" s="4">
        <v>3095.587</v>
      </c>
      <c r="BF820" s="4">
        <v>3.1640000000000001</v>
      </c>
      <c r="BG820" s="4">
        <v>27.802</v>
      </c>
      <c r="BH820" s="4">
        <v>6.742</v>
      </c>
      <c r="BI820" s="4">
        <v>34.543999999999997</v>
      </c>
      <c r="BJ820" s="4">
        <v>24.172999999999998</v>
      </c>
      <c r="BK820" s="4">
        <v>5.8620000000000001</v>
      </c>
      <c r="BL820" s="4">
        <v>30.035</v>
      </c>
      <c r="BM820" s="4">
        <v>1.9099999999999999E-2</v>
      </c>
      <c r="BQ820" s="4">
        <v>5536.7839999999997</v>
      </c>
      <c r="BR820" s="4">
        <v>6.6131999999999996E-2</v>
      </c>
      <c r="BS820" s="4">
        <v>-5</v>
      </c>
      <c r="BT820" s="4">
        <v>1.0650440000000001</v>
      </c>
      <c r="BU820" s="4">
        <v>1.616101</v>
      </c>
      <c r="BV820" s="4">
        <v>21.513888999999999</v>
      </c>
    </row>
    <row r="821" spans="1:74" x14ac:dyDescent="0.25">
      <c r="A821" s="4">
        <v>42801</v>
      </c>
      <c r="B821" s="3">
        <v>0.66225506944444446</v>
      </c>
      <c r="C821" s="4">
        <v>5.55</v>
      </c>
      <c r="D821" s="4">
        <v>8.0000000000000002E-3</v>
      </c>
      <c r="E821" s="4">
        <v>80.488782</v>
      </c>
      <c r="F821" s="4">
        <v>473.3</v>
      </c>
      <c r="G821" s="4">
        <v>121.7</v>
      </c>
      <c r="H821" s="4">
        <v>-0.3</v>
      </c>
      <c r="J821" s="4">
        <v>13.23</v>
      </c>
      <c r="K821" s="4">
        <v>0.95720000000000005</v>
      </c>
      <c r="L821" s="4">
        <v>5.3122999999999996</v>
      </c>
      <c r="M821" s="4">
        <v>7.7000000000000002E-3</v>
      </c>
      <c r="N821" s="4">
        <v>453.07209999999998</v>
      </c>
      <c r="O821" s="4">
        <v>116.48309999999999</v>
      </c>
      <c r="P821" s="4">
        <v>569.6</v>
      </c>
      <c r="Q821" s="4">
        <v>393.55840000000001</v>
      </c>
      <c r="R821" s="4">
        <v>101.1824</v>
      </c>
      <c r="S821" s="4">
        <v>494.7</v>
      </c>
      <c r="T821" s="4">
        <v>0</v>
      </c>
      <c r="W821" s="4">
        <v>0</v>
      </c>
      <c r="X821" s="4">
        <v>12.6631</v>
      </c>
      <c r="Y821" s="4">
        <v>11.8</v>
      </c>
      <c r="Z821" s="4">
        <v>803</v>
      </c>
      <c r="AA821" s="4">
        <v>816</v>
      </c>
      <c r="AB821" s="4">
        <v>838</v>
      </c>
      <c r="AC821" s="4">
        <v>36.200000000000003</v>
      </c>
      <c r="AD821" s="4">
        <v>18.989999999999998</v>
      </c>
      <c r="AE821" s="4">
        <v>0.44</v>
      </c>
      <c r="AF821" s="4">
        <v>957</v>
      </c>
      <c r="AG821" s="4">
        <v>9</v>
      </c>
      <c r="AH821" s="4">
        <v>27</v>
      </c>
      <c r="AI821" s="4">
        <v>30</v>
      </c>
      <c r="AJ821" s="4">
        <v>191</v>
      </c>
      <c r="AK821" s="4">
        <v>190</v>
      </c>
      <c r="AL821" s="4">
        <v>3.7</v>
      </c>
      <c r="AM821" s="4">
        <v>195.6</v>
      </c>
      <c r="AN821" s="4" t="s">
        <v>155</v>
      </c>
      <c r="AO821" s="4">
        <v>2</v>
      </c>
      <c r="AP821" s="4">
        <v>0.8706018518518519</v>
      </c>
      <c r="AQ821" s="4">
        <v>47.164158999999998</v>
      </c>
      <c r="AR821" s="4">
        <v>-88.488134000000002</v>
      </c>
      <c r="AS821" s="4">
        <v>314.10000000000002</v>
      </c>
      <c r="AT821" s="4">
        <v>18.600000000000001</v>
      </c>
      <c r="AU821" s="4">
        <v>12</v>
      </c>
      <c r="AV821" s="4">
        <v>8</v>
      </c>
      <c r="AW821" s="4" t="s">
        <v>417</v>
      </c>
      <c r="AX821" s="4">
        <v>1.4708000000000001</v>
      </c>
      <c r="AY821" s="4">
        <v>1.1292</v>
      </c>
      <c r="AZ821" s="4">
        <v>3.2</v>
      </c>
      <c r="BA821" s="4">
        <v>13.836</v>
      </c>
      <c r="BB821" s="4">
        <v>37.32</v>
      </c>
      <c r="BC821" s="4">
        <v>2.7</v>
      </c>
      <c r="BD821" s="4">
        <v>4.4749999999999996</v>
      </c>
      <c r="BE821" s="4">
        <v>3095.973</v>
      </c>
      <c r="BF821" s="4">
        <v>2.8580000000000001</v>
      </c>
      <c r="BG821" s="4">
        <v>27.652000000000001</v>
      </c>
      <c r="BH821" s="4">
        <v>7.109</v>
      </c>
      <c r="BI821" s="4">
        <v>34.761000000000003</v>
      </c>
      <c r="BJ821" s="4">
        <v>24.018999999999998</v>
      </c>
      <c r="BK821" s="4">
        <v>6.1749999999999998</v>
      </c>
      <c r="BL821" s="4">
        <v>30.195</v>
      </c>
      <c r="BM821" s="4">
        <v>0</v>
      </c>
      <c r="BQ821" s="4">
        <v>5366.0789999999997</v>
      </c>
      <c r="BR821" s="4">
        <v>8.4220000000000003E-2</v>
      </c>
      <c r="BS821" s="4">
        <v>-5</v>
      </c>
      <c r="BT821" s="4">
        <v>1.064478</v>
      </c>
      <c r="BU821" s="4">
        <v>2.0581269999999998</v>
      </c>
      <c r="BV821" s="4">
        <v>21.502455999999999</v>
      </c>
    </row>
    <row r="822" spans="1:74" x14ac:dyDescent="0.25">
      <c r="A822" s="4">
        <v>42801</v>
      </c>
      <c r="B822" s="3">
        <v>0.66226664351851849</v>
      </c>
      <c r="C822" s="4">
        <v>5.5449999999999999</v>
      </c>
      <c r="D822" s="4">
        <v>8.0000000000000002E-3</v>
      </c>
      <c r="E822" s="4">
        <v>80</v>
      </c>
      <c r="F822" s="4">
        <v>477.2</v>
      </c>
      <c r="G822" s="4">
        <v>130.6</v>
      </c>
      <c r="H822" s="4">
        <v>-0.5</v>
      </c>
      <c r="J822" s="4">
        <v>13</v>
      </c>
      <c r="K822" s="4">
        <v>0.95720000000000005</v>
      </c>
      <c r="L822" s="4">
        <v>5.3083</v>
      </c>
      <c r="M822" s="4">
        <v>7.7000000000000002E-3</v>
      </c>
      <c r="N822" s="4">
        <v>456.7808</v>
      </c>
      <c r="O822" s="4">
        <v>125.0159</v>
      </c>
      <c r="P822" s="4">
        <v>581.79999999999995</v>
      </c>
      <c r="Q822" s="4">
        <v>396.66300000000001</v>
      </c>
      <c r="R822" s="4">
        <v>108.56229999999999</v>
      </c>
      <c r="S822" s="4">
        <v>505.2</v>
      </c>
      <c r="T822" s="4">
        <v>0</v>
      </c>
      <c r="W822" s="4">
        <v>0</v>
      </c>
      <c r="X822" s="4">
        <v>12.4442</v>
      </c>
      <c r="Y822" s="4">
        <v>11.8</v>
      </c>
      <c r="Z822" s="4">
        <v>803</v>
      </c>
      <c r="AA822" s="4">
        <v>816</v>
      </c>
      <c r="AB822" s="4">
        <v>839</v>
      </c>
      <c r="AC822" s="4">
        <v>36</v>
      </c>
      <c r="AD822" s="4">
        <v>18.87</v>
      </c>
      <c r="AE822" s="4">
        <v>0.43</v>
      </c>
      <c r="AF822" s="4">
        <v>957</v>
      </c>
      <c r="AG822" s="4">
        <v>9</v>
      </c>
      <c r="AH822" s="4">
        <v>27</v>
      </c>
      <c r="AI822" s="4">
        <v>30</v>
      </c>
      <c r="AJ822" s="4">
        <v>191</v>
      </c>
      <c r="AK822" s="4">
        <v>189.2</v>
      </c>
      <c r="AL822" s="4">
        <v>3.8</v>
      </c>
      <c r="AM822" s="4">
        <v>195.2</v>
      </c>
      <c r="AN822" s="4" t="s">
        <v>155</v>
      </c>
      <c r="AO822" s="4">
        <v>2</v>
      </c>
      <c r="AP822" s="4">
        <v>0.87061342592592583</v>
      </c>
      <c r="AQ822" s="4">
        <v>47.164164</v>
      </c>
      <c r="AR822" s="4">
        <v>-88.488236999999998</v>
      </c>
      <c r="AS822" s="4">
        <v>314.2</v>
      </c>
      <c r="AT822" s="4">
        <v>18</v>
      </c>
      <c r="AU822" s="4">
        <v>12</v>
      </c>
      <c r="AV822" s="4">
        <v>8</v>
      </c>
      <c r="AW822" s="4" t="s">
        <v>417</v>
      </c>
      <c r="AX822" s="4">
        <v>1.7061999999999999</v>
      </c>
      <c r="AY822" s="4">
        <v>1</v>
      </c>
      <c r="AZ822" s="4">
        <v>3.2353999999999998</v>
      </c>
      <c r="BA822" s="4">
        <v>13.836</v>
      </c>
      <c r="BB822" s="4">
        <v>37.35</v>
      </c>
      <c r="BC822" s="4">
        <v>2.7</v>
      </c>
      <c r="BD822" s="4">
        <v>4.4669999999999996</v>
      </c>
      <c r="BE822" s="4">
        <v>3096.0149999999999</v>
      </c>
      <c r="BF822" s="4">
        <v>2.843</v>
      </c>
      <c r="BG822" s="4">
        <v>27.899000000000001</v>
      </c>
      <c r="BH822" s="4">
        <v>7.6360000000000001</v>
      </c>
      <c r="BI822" s="4">
        <v>35.534999999999997</v>
      </c>
      <c r="BJ822" s="4">
        <v>24.227</v>
      </c>
      <c r="BK822" s="4">
        <v>6.6310000000000002</v>
      </c>
      <c r="BL822" s="4">
        <v>30.858000000000001</v>
      </c>
      <c r="BM822" s="4">
        <v>0</v>
      </c>
      <c r="BQ822" s="4">
        <v>5277.2860000000001</v>
      </c>
      <c r="BR822" s="4">
        <v>8.8999999999999996E-2</v>
      </c>
      <c r="BS822" s="4">
        <v>-5</v>
      </c>
      <c r="BT822" s="4">
        <v>1.0655220000000001</v>
      </c>
      <c r="BU822" s="4">
        <v>2.174938</v>
      </c>
      <c r="BV822" s="4">
        <v>21.523544000000001</v>
      </c>
    </row>
    <row r="823" spans="1:74" x14ac:dyDescent="0.25">
      <c r="A823" s="4">
        <v>42801</v>
      </c>
      <c r="B823" s="3">
        <v>0.66227821759259264</v>
      </c>
      <c r="C823" s="4">
        <v>5.5250000000000004</v>
      </c>
      <c r="D823" s="4">
        <v>7.4000000000000003E-3</v>
      </c>
      <c r="E823" s="4">
        <v>73.853211000000002</v>
      </c>
      <c r="F823" s="4">
        <v>478.2</v>
      </c>
      <c r="G823" s="4">
        <v>130.6</v>
      </c>
      <c r="H823" s="4">
        <v>0.7</v>
      </c>
      <c r="J823" s="4">
        <v>13</v>
      </c>
      <c r="K823" s="4">
        <v>0.95740000000000003</v>
      </c>
      <c r="L823" s="4">
        <v>5.29</v>
      </c>
      <c r="M823" s="4">
        <v>7.1000000000000004E-3</v>
      </c>
      <c r="N823" s="4">
        <v>457.82249999999999</v>
      </c>
      <c r="O823" s="4">
        <v>125.0347</v>
      </c>
      <c r="P823" s="4">
        <v>582.9</v>
      </c>
      <c r="Q823" s="4">
        <v>397.5675</v>
      </c>
      <c r="R823" s="4">
        <v>108.5787</v>
      </c>
      <c r="S823" s="4">
        <v>506.1</v>
      </c>
      <c r="T823" s="4">
        <v>0.65</v>
      </c>
      <c r="W823" s="4">
        <v>0</v>
      </c>
      <c r="X823" s="4">
        <v>12.446</v>
      </c>
      <c r="Y823" s="4">
        <v>11.9</v>
      </c>
      <c r="Z823" s="4">
        <v>802</v>
      </c>
      <c r="AA823" s="4">
        <v>817</v>
      </c>
      <c r="AB823" s="4">
        <v>838</v>
      </c>
      <c r="AC823" s="4">
        <v>36</v>
      </c>
      <c r="AD823" s="4">
        <v>18.87</v>
      </c>
      <c r="AE823" s="4">
        <v>0.43</v>
      </c>
      <c r="AF823" s="4">
        <v>957</v>
      </c>
      <c r="AG823" s="4">
        <v>9</v>
      </c>
      <c r="AH823" s="4">
        <v>27</v>
      </c>
      <c r="AI823" s="4">
        <v>30</v>
      </c>
      <c r="AJ823" s="4">
        <v>191</v>
      </c>
      <c r="AK823" s="4">
        <v>189</v>
      </c>
      <c r="AL823" s="4">
        <v>3.7</v>
      </c>
      <c r="AM823" s="4">
        <v>195</v>
      </c>
      <c r="AN823" s="4" t="s">
        <v>155</v>
      </c>
      <c r="AO823" s="4">
        <v>2</v>
      </c>
      <c r="AP823" s="4">
        <v>0.87062499999999998</v>
      </c>
      <c r="AQ823" s="4">
        <v>47.164177000000002</v>
      </c>
      <c r="AR823" s="4">
        <v>-88.488332</v>
      </c>
      <c r="AS823" s="4">
        <v>314.3</v>
      </c>
      <c r="AT823" s="4">
        <v>17.100000000000001</v>
      </c>
      <c r="AU823" s="4">
        <v>12</v>
      </c>
      <c r="AV823" s="4">
        <v>8</v>
      </c>
      <c r="AW823" s="4" t="s">
        <v>417</v>
      </c>
      <c r="AX823" s="4">
        <v>1.9</v>
      </c>
      <c r="AY823" s="4">
        <v>1.0708</v>
      </c>
      <c r="AZ823" s="4">
        <v>3.3</v>
      </c>
      <c r="BA823" s="4">
        <v>13.836</v>
      </c>
      <c r="BB823" s="4">
        <v>37.49</v>
      </c>
      <c r="BC823" s="4">
        <v>2.71</v>
      </c>
      <c r="BD823" s="4">
        <v>4.4509999999999996</v>
      </c>
      <c r="BE823" s="4">
        <v>3096.3879999999999</v>
      </c>
      <c r="BF823" s="4">
        <v>2.6339999999999999</v>
      </c>
      <c r="BG823" s="4">
        <v>28.062999999999999</v>
      </c>
      <c r="BH823" s="4">
        <v>7.6639999999999997</v>
      </c>
      <c r="BI823" s="4">
        <v>35.726999999999997</v>
      </c>
      <c r="BJ823" s="4">
        <v>24.37</v>
      </c>
      <c r="BK823" s="4">
        <v>6.6559999999999997</v>
      </c>
      <c r="BL823" s="4">
        <v>31.024999999999999</v>
      </c>
      <c r="BM823" s="4">
        <v>1.24E-2</v>
      </c>
      <c r="BQ823" s="4">
        <v>5297.0309999999999</v>
      </c>
      <c r="BR823" s="4">
        <v>6.4647999999999997E-2</v>
      </c>
      <c r="BS823" s="4">
        <v>-5</v>
      </c>
      <c r="BT823" s="4">
        <v>1.0667610000000001</v>
      </c>
      <c r="BU823" s="4">
        <v>1.5798350000000001</v>
      </c>
      <c r="BV823" s="4">
        <v>21.548572</v>
      </c>
    </row>
    <row r="824" spans="1:74" x14ac:dyDescent="0.25">
      <c r="A824" s="4">
        <v>42801</v>
      </c>
      <c r="B824" s="3">
        <v>0.66228979166666668</v>
      </c>
      <c r="C824" s="4">
        <v>5.49</v>
      </c>
      <c r="D824" s="4">
        <v>7.0000000000000001E-3</v>
      </c>
      <c r="E824" s="4">
        <v>70</v>
      </c>
      <c r="F824" s="4">
        <v>474.2</v>
      </c>
      <c r="G824" s="4">
        <v>130.69999999999999</v>
      </c>
      <c r="H824" s="4">
        <v>-1.8</v>
      </c>
      <c r="J824" s="4">
        <v>13</v>
      </c>
      <c r="K824" s="4">
        <v>0.9577</v>
      </c>
      <c r="L824" s="4">
        <v>5.2576000000000001</v>
      </c>
      <c r="M824" s="4">
        <v>6.7000000000000002E-3</v>
      </c>
      <c r="N824" s="4">
        <v>454.13389999999998</v>
      </c>
      <c r="O824" s="4">
        <v>125.2092</v>
      </c>
      <c r="P824" s="4">
        <v>579.29999999999995</v>
      </c>
      <c r="Q824" s="4">
        <v>394.36439999999999</v>
      </c>
      <c r="R824" s="4">
        <v>108.7302</v>
      </c>
      <c r="S824" s="4">
        <v>503.1</v>
      </c>
      <c r="T824" s="4">
        <v>0</v>
      </c>
      <c r="W824" s="4">
        <v>0</v>
      </c>
      <c r="X824" s="4">
        <v>12.4497</v>
      </c>
      <c r="Y824" s="4">
        <v>11.8</v>
      </c>
      <c r="Z824" s="4">
        <v>803</v>
      </c>
      <c r="AA824" s="4">
        <v>817</v>
      </c>
      <c r="AB824" s="4">
        <v>838</v>
      </c>
      <c r="AC824" s="4">
        <v>36</v>
      </c>
      <c r="AD824" s="4">
        <v>18.87</v>
      </c>
      <c r="AE824" s="4">
        <v>0.43</v>
      </c>
      <c r="AF824" s="4">
        <v>957</v>
      </c>
      <c r="AG824" s="4">
        <v>9</v>
      </c>
      <c r="AH824" s="4">
        <v>27</v>
      </c>
      <c r="AI824" s="4">
        <v>30</v>
      </c>
      <c r="AJ824" s="4">
        <v>190.2</v>
      </c>
      <c r="AK824" s="4">
        <v>189</v>
      </c>
      <c r="AL824" s="4">
        <v>3.7</v>
      </c>
      <c r="AM824" s="4">
        <v>195</v>
      </c>
      <c r="AN824" s="4" t="s">
        <v>155</v>
      </c>
      <c r="AO824" s="4">
        <v>2</v>
      </c>
      <c r="AP824" s="4">
        <v>0.87063657407407413</v>
      </c>
      <c r="AQ824" s="4">
        <v>47.164200000000001</v>
      </c>
      <c r="AR824" s="4">
        <v>-88.488421000000002</v>
      </c>
      <c r="AS824" s="4">
        <v>314.60000000000002</v>
      </c>
      <c r="AT824" s="4">
        <v>16.399999999999999</v>
      </c>
      <c r="AU824" s="4">
        <v>12</v>
      </c>
      <c r="AV824" s="4">
        <v>8</v>
      </c>
      <c r="AW824" s="4" t="s">
        <v>417</v>
      </c>
      <c r="AX824" s="4">
        <v>1.9</v>
      </c>
      <c r="AY824" s="4">
        <v>1.3062</v>
      </c>
      <c r="AZ824" s="4">
        <v>3.3708</v>
      </c>
      <c r="BA824" s="4">
        <v>13.836</v>
      </c>
      <c r="BB824" s="4">
        <v>37.729999999999997</v>
      </c>
      <c r="BC824" s="4">
        <v>2.73</v>
      </c>
      <c r="BD824" s="4">
        <v>4.42</v>
      </c>
      <c r="BE824" s="4">
        <v>3096.7629999999999</v>
      </c>
      <c r="BF824" s="4">
        <v>2.5129999999999999</v>
      </c>
      <c r="BG824" s="4">
        <v>28.012</v>
      </c>
      <c r="BH824" s="4">
        <v>7.7229999999999999</v>
      </c>
      <c r="BI824" s="4">
        <v>35.734999999999999</v>
      </c>
      <c r="BJ824" s="4">
        <v>24.324999999999999</v>
      </c>
      <c r="BK824" s="4">
        <v>6.7069999999999999</v>
      </c>
      <c r="BL824" s="4">
        <v>31.032</v>
      </c>
      <c r="BM824" s="4">
        <v>0</v>
      </c>
      <c r="BQ824" s="4">
        <v>5331.8459999999995</v>
      </c>
      <c r="BR824" s="4">
        <v>6.9176000000000001E-2</v>
      </c>
      <c r="BS824" s="4">
        <v>-5</v>
      </c>
      <c r="BT824" s="4">
        <v>1.0662389999999999</v>
      </c>
      <c r="BU824" s="4">
        <v>1.6904889999999999</v>
      </c>
      <c r="BV824" s="4">
        <v>21.538028000000001</v>
      </c>
    </row>
    <row r="825" spans="1:74" x14ac:dyDescent="0.25">
      <c r="A825" s="4">
        <v>42801</v>
      </c>
      <c r="B825" s="3">
        <v>0.66230136574074072</v>
      </c>
      <c r="C825" s="4">
        <v>5.49</v>
      </c>
      <c r="D825" s="4">
        <v>7.0000000000000001E-3</v>
      </c>
      <c r="E825" s="4">
        <v>70</v>
      </c>
      <c r="F825" s="4">
        <v>468.8</v>
      </c>
      <c r="G825" s="4">
        <v>130.9</v>
      </c>
      <c r="H825" s="4">
        <v>2.2999999999999998</v>
      </c>
      <c r="J825" s="4">
        <v>13.1</v>
      </c>
      <c r="K825" s="4">
        <v>0.9577</v>
      </c>
      <c r="L825" s="4">
        <v>5.2576000000000001</v>
      </c>
      <c r="M825" s="4">
        <v>6.7000000000000002E-3</v>
      </c>
      <c r="N825" s="4">
        <v>448.9853</v>
      </c>
      <c r="O825" s="4">
        <v>125.3164</v>
      </c>
      <c r="P825" s="4">
        <v>574.29999999999995</v>
      </c>
      <c r="Q825" s="4">
        <v>389.89339999999999</v>
      </c>
      <c r="R825" s="4">
        <v>108.8232</v>
      </c>
      <c r="S825" s="4">
        <v>498.7</v>
      </c>
      <c r="T825" s="4">
        <v>2.286</v>
      </c>
      <c r="W825" s="4">
        <v>0</v>
      </c>
      <c r="X825" s="4">
        <v>12.545400000000001</v>
      </c>
      <c r="Y825" s="4">
        <v>11.9</v>
      </c>
      <c r="Z825" s="4">
        <v>802</v>
      </c>
      <c r="AA825" s="4">
        <v>816</v>
      </c>
      <c r="AB825" s="4">
        <v>838</v>
      </c>
      <c r="AC825" s="4">
        <v>36</v>
      </c>
      <c r="AD825" s="4">
        <v>18.87</v>
      </c>
      <c r="AE825" s="4">
        <v>0.43</v>
      </c>
      <c r="AF825" s="4">
        <v>957</v>
      </c>
      <c r="AG825" s="4">
        <v>9</v>
      </c>
      <c r="AH825" s="4">
        <v>27</v>
      </c>
      <c r="AI825" s="4">
        <v>30</v>
      </c>
      <c r="AJ825" s="4">
        <v>190.8</v>
      </c>
      <c r="AK825" s="4">
        <v>188.2</v>
      </c>
      <c r="AL825" s="4">
        <v>3.7</v>
      </c>
      <c r="AM825" s="4">
        <v>195</v>
      </c>
      <c r="AN825" s="4" t="s">
        <v>155</v>
      </c>
      <c r="AO825" s="4">
        <v>2</v>
      </c>
      <c r="AP825" s="4">
        <v>0.87064814814814817</v>
      </c>
      <c r="AQ825" s="4">
        <v>47.164219000000003</v>
      </c>
      <c r="AR825" s="4">
        <v>-88.488508999999993</v>
      </c>
      <c r="AS825" s="4">
        <v>314.8</v>
      </c>
      <c r="AT825" s="4">
        <v>16</v>
      </c>
      <c r="AU825" s="4">
        <v>12</v>
      </c>
      <c r="AV825" s="4">
        <v>8</v>
      </c>
      <c r="AW825" s="4" t="s">
        <v>417</v>
      </c>
      <c r="AX825" s="4">
        <v>1.7230000000000001</v>
      </c>
      <c r="AY825" s="4">
        <v>1.5354000000000001</v>
      </c>
      <c r="AZ825" s="4">
        <v>3.3938000000000001</v>
      </c>
      <c r="BA825" s="4">
        <v>13.836</v>
      </c>
      <c r="BB825" s="4">
        <v>37.72</v>
      </c>
      <c r="BC825" s="4">
        <v>2.73</v>
      </c>
      <c r="BD825" s="4">
        <v>4.42</v>
      </c>
      <c r="BE825" s="4">
        <v>3096.627</v>
      </c>
      <c r="BF825" s="4">
        <v>2.5129999999999999</v>
      </c>
      <c r="BG825" s="4">
        <v>27.693000000000001</v>
      </c>
      <c r="BH825" s="4">
        <v>7.7290000000000001</v>
      </c>
      <c r="BI825" s="4">
        <v>35.421999999999997</v>
      </c>
      <c r="BJ825" s="4">
        <v>24.047999999999998</v>
      </c>
      <c r="BK825" s="4">
        <v>6.7119999999999997</v>
      </c>
      <c r="BL825" s="4">
        <v>30.76</v>
      </c>
      <c r="BM825" s="4">
        <v>4.3700000000000003E-2</v>
      </c>
      <c r="BQ825" s="4">
        <v>5372.625</v>
      </c>
      <c r="BR825" s="4">
        <v>7.4522000000000005E-2</v>
      </c>
      <c r="BS825" s="4">
        <v>-5</v>
      </c>
      <c r="BT825" s="4">
        <v>1.0675220000000001</v>
      </c>
      <c r="BU825" s="4">
        <v>1.821132</v>
      </c>
      <c r="BV825" s="4">
        <v>21.563943999999999</v>
      </c>
    </row>
    <row r="826" spans="1:74" x14ac:dyDescent="0.25">
      <c r="A826" s="4">
        <v>42801</v>
      </c>
      <c r="B826" s="3">
        <v>0.66231293981481476</v>
      </c>
      <c r="C826" s="4">
        <v>6.4180000000000001</v>
      </c>
      <c r="D826" s="4">
        <v>7.6E-3</v>
      </c>
      <c r="E826" s="4">
        <v>75.671392999999995</v>
      </c>
      <c r="F826" s="4">
        <v>463.7</v>
      </c>
      <c r="G826" s="4">
        <v>130.80000000000001</v>
      </c>
      <c r="H826" s="4">
        <v>-0.3</v>
      </c>
      <c r="J826" s="4">
        <v>13.1</v>
      </c>
      <c r="K826" s="4">
        <v>0.95009999999999994</v>
      </c>
      <c r="L826" s="4">
        <v>6.0978000000000003</v>
      </c>
      <c r="M826" s="4">
        <v>7.1999999999999998E-3</v>
      </c>
      <c r="N826" s="4">
        <v>440.57429999999999</v>
      </c>
      <c r="O826" s="4">
        <v>124.27670000000001</v>
      </c>
      <c r="P826" s="4">
        <v>564.9</v>
      </c>
      <c r="Q826" s="4">
        <v>382.60289999999998</v>
      </c>
      <c r="R826" s="4">
        <v>107.9242</v>
      </c>
      <c r="S826" s="4">
        <v>490.5</v>
      </c>
      <c r="T826" s="4">
        <v>0</v>
      </c>
      <c r="W826" s="4">
        <v>0</v>
      </c>
      <c r="X826" s="4">
        <v>12.4467</v>
      </c>
      <c r="Y826" s="4">
        <v>11.8</v>
      </c>
      <c r="Z826" s="4">
        <v>803</v>
      </c>
      <c r="AA826" s="4">
        <v>816</v>
      </c>
      <c r="AB826" s="4">
        <v>837</v>
      </c>
      <c r="AC826" s="4">
        <v>36</v>
      </c>
      <c r="AD826" s="4">
        <v>18.88</v>
      </c>
      <c r="AE826" s="4">
        <v>0.43</v>
      </c>
      <c r="AF826" s="4">
        <v>956</v>
      </c>
      <c r="AG826" s="4">
        <v>9</v>
      </c>
      <c r="AH826" s="4">
        <v>27</v>
      </c>
      <c r="AI826" s="4">
        <v>30</v>
      </c>
      <c r="AJ826" s="4">
        <v>190.2</v>
      </c>
      <c r="AK826" s="4">
        <v>188.8</v>
      </c>
      <c r="AL826" s="4">
        <v>3.7</v>
      </c>
      <c r="AM826" s="4">
        <v>195.2</v>
      </c>
      <c r="AN826" s="4" t="s">
        <v>155</v>
      </c>
      <c r="AO826" s="4">
        <v>2</v>
      </c>
      <c r="AP826" s="4">
        <v>0.87065972222222221</v>
      </c>
      <c r="AQ826" s="4">
        <v>47.164237999999997</v>
      </c>
      <c r="AR826" s="4">
        <v>-88.488598999999994</v>
      </c>
      <c r="AS826" s="4">
        <v>315</v>
      </c>
      <c r="AT826" s="4">
        <v>15.9</v>
      </c>
      <c r="AU826" s="4">
        <v>12</v>
      </c>
      <c r="AV826" s="4">
        <v>8</v>
      </c>
      <c r="AW826" s="4" t="s">
        <v>417</v>
      </c>
      <c r="AX826" s="4">
        <v>1.4</v>
      </c>
      <c r="AY826" s="4">
        <v>1.6708000000000001</v>
      </c>
      <c r="AZ826" s="4">
        <v>3.2</v>
      </c>
      <c r="BA826" s="4">
        <v>13.836</v>
      </c>
      <c r="BB826" s="4">
        <v>32.4</v>
      </c>
      <c r="BC826" s="4">
        <v>2.34</v>
      </c>
      <c r="BD826" s="4">
        <v>5.2489999999999997</v>
      </c>
      <c r="BE826" s="4">
        <v>3093.8119999999999</v>
      </c>
      <c r="BF826" s="4">
        <v>2.3220000000000001</v>
      </c>
      <c r="BG826" s="4">
        <v>23.408999999999999</v>
      </c>
      <c r="BH826" s="4">
        <v>6.6029999999999998</v>
      </c>
      <c r="BI826" s="4">
        <v>30.012</v>
      </c>
      <c r="BJ826" s="4">
        <v>20.329000000000001</v>
      </c>
      <c r="BK826" s="4">
        <v>5.734</v>
      </c>
      <c r="BL826" s="4">
        <v>26.062999999999999</v>
      </c>
      <c r="BM826" s="4">
        <v>0</v>
      </c>
      <c r="BQ826" s="4">
        <v>4591.6980000000003</v>
      </c>
      <c r="BR826" s="4">
        <v>5.8257999999999997E-2</v>
      </c>
      <c r="BS826" s="4">
        <v>-5</v>
      </c>
      <c r="BT826" s="4">
        <v>1.067239</v>
      </c>
      <c r="BU826" s="4">
        <v>1.4236800000000001</v>
      </c>
      <c r="BV826" s="4">
        <v>21.558228</v>
      </c>
    </row>
    <row r="827" spans="1:74" x14ac:dyDescent="0.25">
      <c r="A827" s="4">
        <v>42801</v>
      </c>
      <c r="B827" s="3">
        <v>0.66232451388888891</v>
      </c>
      <c r="C827" s="4">
        <v>7.47</v>
      </c>
      <c r="D827" s="4">
        <v>1.09E-2</v>
      </c>
      <c r="E827" s="4">
        <v>109.032527</v>
      </c>
      <c r="F827" s="4">
        <v>461.4</v>
      </c>
      <c r="G827" s="4">
        <v>130.80000000000001</v>
      </c>
      <c r="H827" s="4">
        <v>-1.2</v>
      </c>
      <c r="J827" s="4">
        <v>12.82</v>
      </c>
      <c r="K827" s="4">
        <v>0.94169999999999998</v>
      </c>
      <c r="L827" s="4">
        <v>7.0347999999999997</v>
      </c>
      <c r="M827" s="4">
        <v>1.03E-2</v>
      </c>
      <c r="N827" s="4">
        <v>434.47</v>
      </c>
      <c r="O827" s="4">
        <v>123.17740000000001</v>
      </c>
      <c r="P827" s="4">
        <v>557.6</v>
      </c>
      <c r="Q827" s="4">
        <v>377.30610000000001</v>
      </c>
      <c r="R827" s="4">
        <v>106.97069999999999</v>
      </c>
      <c r="S827" s="4">
        <v>484.3</v>
      </c>
      <c r="T827" s="4">
        <v>0</v>
      </c>
      <c r="W827" s="4">
        <v>0</v>
      </c>
      <c r="X827" s="4">
        <v>12.0762</v>
      </c>
      <c r="Y827" s="4">
        <v>11.8</v>
      </c>
      <c r="Z827" s="4">
        <v>804</v>
      </c>
      <c r="AA827" s="4">
        <v>817</v>
      </c>
      <c r="AB827" s="4">
        <v>838</v>
      </c>
      <c r="AC827" s="4">
        <v>36</v>
      </c>
      <c r="AD827" s="4">
        <v>18.89</v>
      </c>
      <c r="AE827" s="4">
        <v>0.43</v>
      </c>
      <c r="AF827" s="4">
        <v>956</v>
      </c>
      <c r="AG827" s="4">
        <v>9</v>
      </c>
      <c r="AH827" s="4">
        <v>27</v>
      </c>
      <c r="AI827" s="4">
        <v>30</v>
      </c>
      <c r="AJ827" s="4">
        <v>190</v>
      </c>
      <c r="AK827" s="4">
        <v>189.8</v>
      </c>
      <c r="AL827" s="4">
        <v>3.8</v>
      </c>
      <c r="AM827" s="4">
        <v>195.6</v>
      </c>
      <c r="AN827" s="4" t="s">
        <v>155</v>
      </c>
      <c r="AO827" s="4">
        <v>2</v>
      </c>
      <c r="AP827" s="4">
        <v>0.87067129629629625</v>
      </c>
      <c r="AQ827" s="4">
        <v>47.164254</v>
      </c>
      <c r="AR827" s="4">
        <v>-88.488690000000005</v>
      </c>
      <c r="AS827" s="4">
        <v>315.10000000000002</v>
      </c>
      <c r="AT827" s="4">
        <v>15.9</v>
      </c>
      <c r="AU827" s="4">
        <v>12</v>
      </c>
      <c r="AV827" s="4">
        <v>8</v>
      </c>
      <c r="AW827" s="4" t="s">
        <v>417</v>
      </c>
      <c r="AX827" s="4">
        <v>1.4</v>
      </c>
      <c r="AY827" s="4">
        <v>1.8353999999999999</v>
      </c>
      <c r="AZ827" s="4">
        <v>3.2</v>
      </c>
      <c r="BA827" s="4">
        <v>13.836</v>
      </c>
      <c r="BB827" s="4">
        <v>27.95</v>
      </c>
      <c r="BC827" s="4">
        <v>2.02</v>
      </c>
      <c r="BD827" s="4">
        <v>6.1879999999999997</v>
      </c>
      <c r="BE827" s="4">
        <v>3090.2379999999998</v>
      </c>
      <c r="BF827" s="4">
        <v>2.871</v>
      </c>
      <c r="BG827" s="4">
        <v>19.986999999999998</v>
      </c>
      <c r="BH827" s="4">
        <v>5.6660000000000004</v>
      </c>
      <c r="BI827" s="4">
        <v>25.652999999999999</v>
      </c>
      <c r="BJ827" s="4">
        <v>17.356999999999999</v>
      </c>
      <c r="BK827" s="4">
        <v>4.9210000000000003</v>
      </c>
      <c r="BL827" s="4">
        <v>22.277999999999999</v>
      </c>
      <c r="BM827" s="4">
        <v>0</v>
      </c>
      <c r="BQ827" s="4">
        <v>3857.1779999999999</v>
      </c>
      <c r="BR827" s="4">
        <v>9.1050000000000006E-2</v>
      </c>
      <c r="BS827" s="4">
        <v>-5</v>
      </c>
      <c r="BT827" s="4">
        <v>1.0662389999999999</v>
      </c>
      <c r="BU827" s="4">
        <v>2.225034</v>
      </c>
      <c r="BV827" s="4">
        <v>21.538028000000001</v>
      </c>
    </row>
    <row r="828" spans="1:74" x14ac:dyDescent="0.25">
      <c r="A828" s="4">
        <v>42801</v>
      </c>
      <c r="B828" s="3">
        <v>0.66233608796296295</v>
      </c>
      <c r="C828" s="4">
        <v>7.97</v>
      </c>
      <c r="D828" s="4">
        <v>7.9000000000000008E-3</v>
      </c>
      <c r="E828" s="4">
        <v>78.601455000000001</v>
      </c>
      <c r="F828" s="4">
        <v>466.5</v>
      </c>
      <c r="G828" s="4">
        <v>134.5</v>
      </c>
      <c r="H828" s="4">
        <v>1.6</v>
      </c>
      <c r="J828" s="4">
        <v>11.33</v>
      </c>
      <c r="K828" s="4">
        <v>0.93779999999999997</v>
      </c>
      <c r="L828" s="4">
        <v>7.4741</v>
      </c>
      <c r="M828" s="4">
        <v>7.4000000000000003E-3</v>
      </c>
      <c r="N828" s="4">
        <v>437.48849999999999</v>
      </c>
      <c r="O828" s="4">
        <v>126.1724</v>
      </c>
      <c r="P828" s="4">
        <v>563.70000000000005</v>
      </c>
      <c r="Q828" s="4">
        <v>379.92739999999998</v>
      </c>
      <c r="R828" s="4">
        <v>109.57170000000001</v>
      </c>
      <c r="S828" s="4">
        <v>489.5</v>
      </c>
      <c r="T828" s="4">
        <v>1.5584</v>
      </c>
      <c r="W828" s="4">
        <v>0</v>
      </c>
      <c r="X828" s="4">
        <v>10.6241</v>
      </c>
      <c r="Y828" s="4">
        <v>11.9</v>
      </c>
      <c r="Z828" s="4">
        <v>803</v>
      </c>
      <c r="AA828" s="4">
        <v>817</v>
      </c>
      <c r="AB828" s="4">
        <v>838</v>
      </c>
      <c r="AC828" s="4">
        <v>36</v>
      </c>
      <c r="AD828" s="4">
        <v>18.89</v>
      </c>
      <c r="AE828" s="4">
        <v>0.43</v>
      </c>
      <c r="AF828" s="4">
        <v>956</v>
      </c>
      <c r="AG828" s="4">
        <v>9</v>
      </c>
      <c r="AH828" s="4">
        <v>27</v>
      </c>
      <c r="AI828" s="4">
        <v>30</v>
      </c>
      <c r="AJ828" s="4">
        <v>190.8</v>
      </c>
      <c r="AK828" s="4">
        <v>190</v>
      </c>
      <c r="AL828" s="4">
        <v>3.7</v>
      </c>
      <c r="AM828" s="4">
        <v>195.9</v>
      </c>
      <c r="AN828" s="4" t="s">
        <v>155</v>
      </c>
      <c r="AO828" s="4">
        <v>2</v>
      </c>
      <c r="AP828" s="4">
        <v>0.8706828703703704</v>
      </c>
      <c r="AQ828" s="4">
        <v>47.164265</v>
      </c>
      <c r="AR828" s="4">
        <v>-88.488784999999993</v>
      </c>
      <c r="AS828" s="4">
        <v>315.10000000000002</v>
      </c>
      <c r="AT828" s="4">
        <v>16.3</v>
      </c>
      <c r="AU828" s="4">
        <v>12</v>
      </c>
      <c r="AV828" s="4">
        <v>7</v>
      </c>
      <c r="AW828" s="4" t="s">
        <v>426</v>
      </c>
      <c r="AX828" s="4">
        <v>1.4354</v>
      </c>
      <c r="AY828" s="4">
        <v>1.9354</v>
      </c>
      <c r="AZ828" s="4">
        <v>3.2353999999999998</v>
      </c>
      <c r="BA828" s="4">
        <v>13.836</v>
      </c>
      <c r="BB828" s="4">
        <v>26.27</v>
      </c>
      <c r="BC828" s="4">
        <v>1.9</v>
      </c>
      <c r="BD828" s="4">
        <v>6.6349999999999998</v>
      </c>
      <c r="BE828" s="4">
        <v>3090.6089999999999</v>
      </c>
      <c r="BF828" s="4">
        <v>1.94</v>
      </c>
      <c r="BG828" s="4">
        <v>18.945</v>
      </c>
      <c r="BH828" s="4">
        <v>5.4640000000000004</v>
      </c>
      <c r="BI828" s="4">
        <v>24.408000000000001</v>
      </c>
      <c r="BJ828" s="4">
        <v>16.452000000000002</v>
      </c>
      <c r="BK828" s="4">
        <v>4.7450000000000001</v>
      </c>
      <c r="BL828" s="4">
        <v>21.196999999999999</v>
      </c>
      <c r="BM828" s="4">
        <v>2.0899999999999998E-2</v>
      </c>
      <c r="BQ828" s="4">
        <v>3194.3110000000001</v>
      </c>
      <c r="BR828" s="4">
        <v>0.100717</v>
      </c>
      <c r="BS828" s="4">
        <v>-5</v>
      </c>
      <c r="BT828" s="4">
        <v>1.0690440000000001</v>
      </c>
      <c r="BU828" s="4">
        <v>2.4612720000000001</v>
      </c>
      <c r="BV828" s="4">
        <v>21.594688999999999</v>
      </c>
    </row>
    <row r="829" spans="1:74" x14ac:dyDescent="0.25">
      <c r="A829" s="4">
        <v>42801</v>
      </c>
      <c r="B829" s="3">
        <v>0.6623476620370371</v>
      </c>
      <c r="C829" s="4">
        <v>7.9249999999999998</v>
      </c>
      <c r="D829" s="4">
        <v>7.0000000000000001E-3</v>
      </c>
      <c r="E829" s="4">
        <v>70</v>
      </c>
      <c r="F829" s="4">
        <v>473.6</v>
      </c>
      <c r="G829" s="4">
        <v>136.30000000000001</v>
      </c>
      <c r="H829" s="4">
        <v>-1.5</v>
      </c>
      <c r="J829" s="4">
        <v>10.050000000000001</v>
      </c>
      <c r="K829" s="4">
        <v>0.93810000000000004</v>
      </c>
      <c r="L829" s="4">
        <v>7.4349999999999996</v>
      </c>
      <c r="M829" s="4">
        <v>6.6E-3</v>
      </c>
      <c r="N829" s="4">
        <v>444.31939999999997</v>
      </c>
      <c r="O829" s="4">
        <v>127.8878</v>
      </c>
      <c r="P829" s="4">
        <v>572.20000000000005</v>
      </c>
      <c r="Q829" s="4">
        <v>385.85950000000003</v>
      </c>
      <c r="R829" s="4">
        <v>111.06140000000001</v>
      </c>
      <c r="S829" s="4">
        <v>496.9</v>
      </c>
      <c r="T829" s="4">
        <v>0</v>
      </c>
      <c r="W829" s="4">
        <v>0</v>
      </c>
      <c r="X829" s="4">
        <v>9.4252000000000002</v>
      </c>
      <c r="Y829" s="4">
        <v>11.8</v>
      </c>
      <c r="Z829" s="4">
        <v>804</v>
      </c>
      <c r="AA829" s="4">
        <v>818</v>
      </c>
      <c r="AB829" s="4">
        <v>838</v>
      </c>
      <c r="AC829" s="4">
        <v>36</v>
      </c>
      <c r="AD829" s="4">
        <v>18.89</v>
      </c>
      <c r="AE829" s="4">
        <v>0.43</v>
      </c>
      <c r="AF829" s="4">
        <v>956</v>
      </c>
      <c r="AG829" s="4">
        <v>9</v>
      </c>
      <c r="AH829" s="4">
        <v>27</v>
      </c>
      <c r="AI829" s="4">
        <v>30</v>
      </c>
      <c r="AJ829" s="4">
        <v>190.2</v>
      </c>
      <c r="AK829" s="4">
        <v>189.2</v>
      </c>
      <c r="AL829" s="4">
        <v>3.7</v>
      </c>
      <c r="AM829" s="4">
        <v>195.7</v>
      </c>
      <c r="AN829" s="4" t="s">
        <v>155</v>
      </c>
      <c r="AO829" s="4">
        <v>2</v>
      </c>
      <c r="AP829" s="4">
        <v>0.87069444444444455</v>
      </c>
      <c r="AQ829" s="4">
        <v>47.164270999999999</v>
      </c>
      <c r="AR829" s="4">
        <v>-88.488883999999999</v>
      </c>
      <c r="AS829" s="4">
        <v>315.2</v>
      </c>
      <c r="AT829" s="4">
        <v>16.899999999999999</v>
      </c>
      <c r="AU829" s="4">
        <v>12</v>
      </c>
      <c r="AV829" s="4">
        <v>7</v>
      </c>
      <c r="AW829" s="4" t="s">
        <v>426</v>
      </c>
      <c r="AX829" s="4">
        <v>1.3584000000000001</v>
      </c>
      <c r="AY829" s="4">
        <v>2.0354000000000001</v>
      </c>
      <c r="AZ829" s="4">
        <v>3.0876000000000001</v>
      </c>
      <c r="BA829" s="4">
        <v>13.836</v>
      </c>
      <c r="BB829" s="4">
        <v>26.41</v>
      </c>
      <c r="BC829" s="4">
        <v>1.91</v>
      </c>
      <c r="BD829" s="4">
        <v>6.5949999999999998</v>
      </c>
      <c r="BE829" s="4">
        <v>3091.0810000000001</v>
      </c>
      <c r="BF829" s="4">
        <v>1.738</v>
      </c>
      <c r="BG829" s="4">
        <v>19.344999999999999</v>
      </c>
      <c r="BH829" s="4">
        <v>5.5679999999999996</v>
      </c>
      <c r="BI829" s="4">
        <v>24.913</v>
      </c>
      <c r="BJ829" s="4">
        <v>16.8</v>
      </c>
      <c r="BK829" s="4">
        <v>4.835</v>
      </c>
      <c r="BL829" s="4">
        <v>21.635000000000002</v>
      </c>
      <c r="BM829" s="4">
        <v>0</v>
      </c>
      <c r="BQ829" s="4">
        <v>2849.19</v>
      </c>
      <c r="BR829" s="4">
        <v>0.100761</v>
      </c>
      <c r="BS829" s="4">
        <v>-5</v>
      </c>
      <c r="BT829" s="4">
        <v>1.067717</v>
      </c>
      <c r="BU829" s="4">
        <v>2.4623469999999998</v>
      </c>
      <c r="BV829" s="4">
        <v>21.567882999999998</v>
      </c>
    </row>
    <row r="830" spans="1:74" x14ac:dyDescent="0.25">
      <c r="A830" s="4">
        <v>42801</v>
      </c>
      <c r="B830" s="3">
        <v>0.66235923611111114</v>
      </c>
      <c r="C830" s="4">
        <v>7.8029999999999999</v>
      </c>
      <c r="D830" s="4">
        <v>7.4999999999999997E-3</v>
      </c>
      <c r="E830" s="4">
        <v>74.616625999999997</v>
      </c>
      <c r="F830" s="4">
        <v>477.8</v>
      </c>
      <c r="G830" s="4">
        <v>144.6</v>
      </c>
      <c r="H830" s="4">
        <v>0</v>
      </c>
      <c r="J830" s="4">
        <v>9.77</v>
      </c>
      <c r="K830" s="4">
        <v>0.93910000000000005</v>
      </c>
      <c r="L830" s="4">
        <v>7.3277999999999999</v>
      </c>
      <c r="M830" s="4">
        <v>7.0000000000000001E-3</v>
      </c>
      <c r="N830" s="4">
        <v>448.69319999999999</v>
      </c>
      <c r="O830" s="4">
        <v>135.7912</v>
      </c>
      <c r="P830" s="4">
        <v>584.5</v>
      </c>
      <c r="Q830" s="4">
        <v>389.64409999999998</v>
      </c>
      <c r="R830" s="4">
        <v>117.9208</v>
      </c>
      <c r="S830" s="4">
        <v>507.6</v>
      </c>
      <c r="T830" s="4">
        <v>0</v>
      </c>
      <c r="W830" s="4">
        <v>0</v>
      </c>
      <c r="X830" s="4">
        <v>9.1710999999999991</v>
      </c>
      <c r="Y830" s="4">
        <v>11.9</v>
      </c>
      <c r="Z830" s="4">
        <v>804</v>
      </c>
      <c r="AA830" s="4">
        <v>818</v>
      </c>
      <c r="AB830" s="4">
        <v>839</v>
      </c>
      <c r="AC830" s="4">
        <v>36</v>
      </c>
      <c r="AD830" s="4">
        <v>18.87</v>
      </c>
      <c r="AE830" s="4">
        <v>0.43</v>
      </c>
      <c r="AF830" s="4">
        <v>957</v>
      </c>
      <c r="AG830" s="4">
        <v>9</v>
      </c>
      <c r="AH830" s="4">
        <v>27</v>
      </c>
      <c r="AI830" s="4">
        <v>30</v>
      </c>
      <c r="AJ830" s="4">
        <v>190</v>
      </c>
      <c r="AK830" s="4">
        <v>189</v>
      </c>
      <c r="AL830" s="4">
        <v>3.7</v>
      </c>
      <c r="AM830" s="4">
        <v>195.3</v>
      </c>
      <c r="AN830" s="4" t="s">
        <v>155</v>
      </c>
      <c r="AO830" s="4">
        <v>2</v>
      </c>
      <c r="AP830" s="4">
        <v>0.87070601851851848</v>
      </c>
      <c r="AQ830" s="4">
        <v>47.164271999999997</v>
      </c>
      <c r="AR830" s="4">
        <v>-88.488985999999997</v>
      </c>
      <c r="AS830" s="4">
        <v>315.3</v>
      </c>
      <c r="AT830" s="4">
        <v>17.3</v>
      </c>
      <c r="AU830" s="4">
        <v>12</v>
      </c>
      <c r="AV830" s="4">
        <v>8</v>
      </c>
      <c r="AW830" s="4" t="s">
        <v>417</v>
      </c>
      <c r="AX830" s="4">
        <v>1.1000000000000001</v>
      </c>
      <c r="AY830" s="4">
        <v>2.1</v>
      </c>
      <c r="AZ830" s="4">
        <v>2.7</v>
      </c>
      <c r="BA830" s="4">
        <v>13.836</v>
      </c>
      <c r="BB830" s="4">
        <v>26.81</v>
      </c>
      <c r="BC830" s="4">
        <v>1.94</v>
      </c>
      <c r="BD830" s="4">
        <v>6.4870000000000001</v>
      </c>
      <c r="BE830" s="4">
        <v>3091.098</v>
      </c>
      <c r="BF830" s="4">
        <v>1.881</v>
      </c>
      <c r="BG830" s="4">
        <v>19.821000000000002</v>
      </c>
      <c r="BH830" s="4">
        <v>5.9989999999999997</v>
      </c>
      <c r="BI830" s="4">
        <v>25.82</v>
      </c>
      <c r="BJ830" s="4">
        <v>17.213000000000001</v>
      </c>
      <c r="BK830" s="4">
        <v>5.2089999999999996</v>
      </c>
      <c r="BL830" s="4">
        <v>22.422000000000001</v>
      </c>
      <c r="BM830" s="4">
        <v>0</v>
      </c>
      <c r="BQ830" s="4">
        <v>2812.924</v>
      </c>
      <c r="BR830" s="4">
        <v>0.12459099999999999</v>
      </c>
      <c r="BS830" s="4">
        <v>-5</v>
      </c>
      <c r="BT830" s="4">
        <v>1.068522</v>
      </c>
      <c r="BU830" s="4">
        <v>3.0446930000000001</v>
      </c>
      <c r="BV830" s="4">
        <v>21.584143999999998</v>
      </c>
    </row>
    <row r="831" spans="1:74" x14ac:dyDescent="0.25">
      <c r="A831" s="4">
        <v>42801</v>
      </c>
      <c r="B831" s="3">
        <v>0.66237081018518518</v>
      </c>
      <c r="C831" s="4">
        <v>7.7519999999999998</v>
      </c>
      <c r="D831" s="4">
        <v>7.7000000000000002E-3</v>
      </c>
      <c r="E831" s="4">
        <v>77.126833000000005</v>
      </c>
      <c r="F831" s="4">
        <v>477.8</v>
      </c>
      <c r="G831" s="4">
        <v>147.69999999999999</v>
      </c>
      <c r="H831" s="4">
        <v>-0.7</v>
      </c>
      <c r="J831" s="4">
        <v>9.6999999999999993</v>
      </c>
      <c r="K831" s="4">
        <v>0.93959999999999999</v>
      </c>
      <c r="L831" s="4">
        <v>7.2843999999999998</v>
      </c>
      <c r="M831" s="4">
        <v>7.1999999999999998E-3</v>
      </c>
      <c r="N831" s="4">
        <v>448.91480000000001</v>
      </c>
      <c r="O831" s="4">
        <v>138.78809999999999</v>
      </c>
      <c r="P831" s="4">
        <v>587.70000000000005</v>
      </c>
      <c r="Q831" s="4">
        <v>389.4665</v>
      </c>
      <c r="R831" s="4">
        <v>120.4088</v>
      </c>
      <c r="S831" s="4">
        <v>509.9</v>
      </c>
      <c r="T831" s="4">
        <v>0</v>
      </c>
      <c r="W831" s="4">
        <v>0</v>
      </c>
      <c r="X831" s="4">
        <v>9.1143999999999998</v>
      </c>
      <c r="Y831" s="4">
        <v>11.8</v>
      </c>
      <c r="Z831" s="4">
        <v>805</v>
      </c>
      <c r="AA831" s="4">
        <v>817</v>
      </c>
      <c r="AB831" s="4">
        <v>840</v>
      </c>
      <c r="AC831" s="4">
        <v>35.200000000000003</v>
      </c>
      <c r="AD831" s="4">
        <v>18.47</v>
      </c>
      <c r="AE831" s="4">
        <v>0.42</v>
      </c>
      <c r="AF831" s="4">
        <v>957</v>
      </c>
      <c r="AG831" s="4">
        <v>9</v>
      </c>
      <c r="AH831" s="4">
        <v>27</v>
      </c>
      <c r="AI831" s="4">
        <v>30</v>
      </c>
      <c r="AJ831" s="4">
        <v>190</v>
      </c>
      <c r="AK831" s="4">
        <v>189</v>
      </c>
      <c r="AL831" s="4">
        <v>3.9</v>
      </c>
      <c r="AM831" s="4">
        <v>195.1</v>
      </c>
      <c r="AN831" s="4" t="s">
        <v>155</v>
      </c>
      <c r="AO831" s="4">
        <v>2</v>
      </c>
      <c r="AP831" s="4">
        <v>0.87071759259259263</v>
      </c>
      <c r="AQ831" s="4">
        <v>47.164262999999998</v>
      </c>
      <c r="AR831" s="4">
        <v>-88.489093999999994</v>
      </c>
      <c r="AS831" s="4">
        <v>315.3</v>
      </c>
      <c r="AT831" s="4">
        <v>18.7</v>
      </c>
      <c r="AU831" s="4">
        <v>12</v>
      </c>
      <c r="AV831" s="4">
        <v>8</v>
      </c>
      <c r="AW831" s="4" t="s">
        <v>417</v>
      </c>
      <c r="AX831" s="4">
        <v>1.1354</v>
      </c>
      <c r="AY831" s="4">
        <v>2.1</v>
      </c>
      <c r="AZ831" s="4">
        <v>2.7353999999999998</v>
      </c>
      <c r="BA831" s="4">
        <v>13.836</v>
      </c>
      <c r="BB831" s="4">
        <v>26.98</v>
      </c>
      <c r="BC831" s="4">
        <v>1.95</v>
      </c>
      <c r="BD831" s="4">
        <v>6.4249999999999998</v>
      </c>
      <c r="BE831" s="4">
        <v>3091.08</v>
      </c>
      <c r="BF831" s="4">
        <v>1.9570000000000001</v>
      </c>
      <c r="BG831" s="4">
        <v>19.949000000000002</v>
      </c>
      <c r="BH831" s="4">
        <v>6.1669999999999998</v>
      </c>
      <c r="BI831" s="4">
        <v>26.116</v>
      </c>
      <c r="BJ831" s="4">
        <v>17.306999999999999</v>
      </c>
      <c r="BK831" s="4">
        <v>5.351</v>
      </c>
      <c r="BL831" s="4">
        <v>22.658000000000001</v>
      </c>
      <c r="BM831" s="4">
        <v>0</v>
      </c>
      <c r="BQ831" s="4">
        <v>2812.1930000000002</v>
      </c>
      <c r="BR831" s="4">
        <v>0.14341499999999999</v>
      </c>
      <c r="BS831" s="4">
        <v>-5</v>
      </c>
      <c r="BT831" s="4">
        <v>1.0674779999999999</v>
      </c>
      <c r="BU831" s="4">
        <v>3.5047039999999998</v>
      </c>
      <c r="BV831" s="4">
        <v>21.563056</v>
      </c>
    </row>
    <row r="832" spans="1:74" x14ac:dyDescent="0.25">
      <c r="A832" s="4">
        <v>42801</v>
      </c>
      <c r="B832" s="3">
        <v>0.66238238425925922</v>
      </c>
      <c r="C832" s="4">
        <v>7.75</v>
      </c>
      <c r="D832" s="4">
        <v>7.0000000000000001E-3</v>
      </c>
      <c r="E832" s="4">
        <v>70</v>
      </c>
      <c r="F832" s="4">
        <v>476.3</v>
      </c>
      <c r="G832" s="4">
        <v>151.69999999999999</v>
      </c>
      <c r="H832" s="4">
        <v>-0.8</v>
      </c>
      <c r="J832" s="4">
        <v>9.9</v>
      </c>
      <c r="K832" s="4">
        <v>0.93959999999999999</v>
      </c>
      <c r="L832" s="4">
        <v>7.2821999999999996</v>
      </c>
      <c r="M832" s="4">
        <v>6.6E-3</v>
      </c>
      <c r="N832" s="4">
        <v>447.54790000000003</v>
      </c>
      <c r="O832" s="4">
        <v>142.54259999999999</v>
      </c>
      <c r="P832" s="4">
        <v>590.1</v>
      </c>
      <c r="Q832" s="4">
        <v>388.16629999999998</v>
      </c>
      <c r="R832" s="4">
        <v>123.6297</v>
      </c>
      <c r="S832" s="4">
        <v>511.8</v>
      </c>
      <c r="T832" s="4">
        <v>0</v>
      </c>
      <c r="W832" s="4">
        <v>0</v>
      </c>
      <c r="X832" s="4">
        <v>9.3024000000000004</v>
      </c>
      <c r="Y832" s="4">
        <v>11.8</v>
      </c>
      <c r="Z832" s="4">
        <v>806</v>
      </c>
      <c r="AA832" s="4">
        <v>819</v>
      </c>
      <c r="AB832" s="4">
        <v>842</v>
      </c>
      <c r="AC832" s="4">
        <v>35</v>
      </c>
      <c r="AD832" s="4">
        <v>18.34</v>
      </c>
      <c r="AE832" s="4">
        <v>0.42</v>
      </c>
      <c r="AF832" s="4">
        <v>957</v>
      </c>
      <c r="AG832" s="4">
        <v>9</v>
      </c>
      <c r="AH832" s="4">
        <v>27</v>
      </c>
      <c r="AI832" s="4">
        <v>30</v>
      </c>
      <c r="AJ832" s="4">
        <v>190</v>
      </c>
      <c r="AK832" s="4">
        <v>189</v>
      </c>
      <c r="AL832" s="4">
        <v>3.7</v>
      </c>
      <c r="AM832" s="4">
        <v>195.4</v>
      </c>
      <c r="AN832" s="4" t="s">
        <v>155</v>
      </c>
      <c r="AO832" s="4">
        <v>2</v>
      </c>
      <c r="AP832" s="4">
        <v>0.87072916666666667</v>
      </c>
      <c r="AQ832" s="4">
        <v>47.164233000000003</v>
      </c>
      <c r="AR832" s="4">
        <v>-88.489215999999999</v>
      </c>
      <c r="AS832" s="4">
        <v>315.39999999999998</v>
      </c>
      <c r="AT832" s="4">
        <v>21.6</v>
      </c>
      <c r="AU832" s="4">
        <v>12</v>
      </c>
      <c r="AV832" s="4">
        <v>8</v>
      </c>
      <c r="AW832" s="4" t="s">
        <v>417</v>
      </c>
      <c r="AX832" s="4">
        <v>1.2</v>
      </c>
      <c r="AY832" s="4">
        <v>2.1354000000000002</v>
      </c>
      <c r="AZ832" s="4">
        <v>2.8</v>
      </c>
      <c r="BA832" s="4">
        <v>13.836</v>
      </c>
      <c r="BB832" s="4">
        <v>26.99</v>
      </c>
      <c r="BC832" s="4">
        <v>1.95</v>
      </c>
      <c r="BD832" s="4">
        <v>6.4240000000000004</v>
      </c>
      <c r="BE832" s="4">
        <v>3091.37</v>
      </c>
      <c r="BF832" s="4">
        <v>1.7769999999999999</v>
      </c>
      <c r="BG832" s="4">
        <v>19.896000000000001</v>
      </c>
      <c r="BH832" s="4">
        <v>6.3369999999999997</v>
      </c>
      <c r="BI832" s="4">
        <v>26.233000000000001</v>
      </c>
      <c r="BJ832" s="4">
        <v>17.256</v>
      </c>
      <c r="BK832" s="4">
        <v>5.4960000000000004</v>
      </c>
      <c r="BL832" s="4">
        <v>22.751999999999999</v>
      </c>
      <c r="BM832" s="4">
        <v>0</v>
      </c>
      <c r="BQ832" s="4">
        <v>2871.33</v>
      </c>
      <c r="BR832" s="4">
        <v>0.133302</v>
      </c>
      <c r="BS832" s="4">
        <v>-5</v>
      </c>
      <c r="BT832" s="4">
        <v>1.0669999999999999</v>
      </c>
      <c r="BU832" s="4">
        <v>3.257568</v>
      </c>
      <c r="BV832" s="4">
        <v>21.5534</v>
      </c>
    </row>
    <row r="833" spans="1:74" x14ac:dyDescent="0.25">
      <c r="A833" s="4">
        <v>42801</v>
      </c>
      <c r="B833" s="3">
        <v>0.66239395833333337</v>
      </c>
      <c r="C833" s="4">
        <v>8.1280000000000001</v>
      </c>
      <c r="D833" s="4">
        <v>7.0000000000000001E-3</v>
      </c>
      <c r="E833" s="4">
        <v>70</v>
      </c>
      <c r="F833" s="4">
        <v>466.9</v>
      </c>
      <c r="G833" s="4">
        <v>159.4</v>
      </c>
      <c r="H833" s="4">
        <v>1.5</v>
      </c>
      <c r="J833" s="4">
        <v>9.99</v>
      </c>
      <c r="K833" s="4">
        <v>0.93659999999999999</v>
      </c>
      <c r="L833" s="4">
        <v>7.6124999999999998</v>
      </c>
      <c r="M833" s="4">
        <v>6.6E-3</v>
      </c>
      <c r="N833" s="4">
        <v>437.30650000000003</v>
      </c>
      <c r="O833" s="4">
        <v>149.28309999999999</v>
      </c>
      <c r="P833" s="4">
        <v>586.6</v>
      </c>
      <c r="Q833" s="4">
        <v>379.28370000000001</v>
      </c>
      <c r="R833" s="4">
        <v>129.4759</v>
      </c>
      <c r="S833" s="4">
        <v>508.8</v>
      </c>
      <c r="T833" s="4">
        <v>1.5083</v>
      </c>
      <c r="W833" s="4">
        <v>0</v>
      </c>
      <c r="X833" s="4">
        <v>9.3575999999999997</v>
      </c>
      <c r="Y833" s="4">
        <v>11.9</v>
      </c>
      <c r="Z833" s="4">
        <v>804</v>
      </c>
      <c r="AA833" s="4">
        <v>818</v>
      </c>
      <c r="AB833" s="4">
        <v>840</v>
      </c>
      <c r="AC833" s="4">
        <v>35</v>
      </c>
      <c r="AD833" s="4">
        <v>18.34</v>
      </c>
      <c r="AE833" s="4">
        <v>0.42</v>
      </c>
      <c r="AF833" s="4">
        <v>957</v>
      </c>
      <c r="AG833" s="4">
        <v>9</v>
      </c>
      <c r="AH833" s="4">
        <v>27</v>
      </c>
      <c r="AI833" s="4">
        <v>30</v>
      </c>
      <c r="AJ833" s="4">
        <v>190</v>
      </c>
      <c r="AK833" s="4">
        <v>189</v>
      </c>
      <c r="AL833" s="4">
        <v>3.6</v>
      </c>
      <c r="AM833" s="4">
        <v>195.8</v>
      </c>
      <c r="AN833" s="4" t="s">
        <v>155</v>
      </c>
      <c r="AO833" s="4">
        <v>2</v>
      </c>
      <c r="AP833" s="4">
        <v>0.8707407407407407</v>
      </c>
      <c r="AQ833" s="4">
        <v>47.164197999999999</v>
      </c>
      <c r="AR833" s="4">
        <v>-88.489339000000001</v>
      </c>
      <c r="AS833" s="4">
        <v>315.39999999999998</v>
      </c>
      <c r="AT833" s="4">
        <v>22.5</v>
      </c>
      <c r="AU833" s="4">
        <v>12</v>
      </c>
      <c r="AV833" s="4">
        <v>8</v>
      </c>
      <c r="AW833" s="4" t="s">
        <v>417</v>
      </c>
      <c r="AX833" s="4">
        <v>1.1292</v>
      </c>
      <c r="AY833" s="4">
        <v>2.2000000000000002</v>
      </c>
      <c r="AZ833" s="4">
        <v>2.6583999999999999</v>
      </c>
      <c r="BA833" s="4">
        <v>13.836</v>
      </c>
      <c r="BB833" s="4">
        <v>25.78</v>
      </c>
      <c r="BC833" s="4">
        <v>1.86</v>
      </c>
      <c r="BD833" s="4">
        <v>6.7679999999999998</v>
      </c>
      <c r="BE833" s="4">
        <v>3090.7020000000002</v>
      </c>
      <c r="BF833" s="4">
        <v>1.694</v>
      </c>
      <c r="BG833" s="4">
        <v>18.593</v>
      </c>
      <c r="BH833" s="4">
        <v>6.3470000000000004</v>
      </c>
      <c r="BI833" s="4">
        <v>24.94</v>
      </c>
      <c r="BJ833" s="4">
        <v>16.126000000000001</v>
      </c>
      <c r="BK833" s="4">
        <v>5.5049999999999999</v>
      </c>
      <c r="BL833" s="4">
        <v>21.631</v>
      </c>
      <c r="BM833" s="4">
        <v>1.9900000000000001E-2</v>
      </c>
      <c r="BQ833" s="4">
        <v>2762.4470000000001</v>
      </c>
      <c r="BR833" s="4">
        <v>0.120629</v>
      </c>
      <c r="BS833" s="4">
        <v>-5</v>
      </c>
      <c r="BT833" s="4">
        <v>1.069283</v>
      </c>
      <c r="BU833" s="4">
        <v>2.9478710000000001</v>
      </c>
      <c r="BV833" s="4">
        <v>21.599516999999999</v>
      </c>
    </row>
    <row r="834" spans="1:74" x14ac:dyDescent="0.25">
      <c r="A834" s="4">
        <v>42801</v>
      </c>
      <c r="B834" s="3">
        <v>0.6624055324074074</v>
      </c>
      <c r="C834" s="4">
        <v>8.2260000000000009</v>
      </c>
      <c r="D834" s="4">
        <v>3.8999999999999998E-3</v>
      </c>
      <c r="E834" s="4">
        <v>38.631922000000003</v>
      </c>
      <c r="F834" s="4">
        <v>455.4</v>
      </c>
      <c r="G834" s="4">
        <v>163.30000000000001</v>
      </c>
      <c r="H834" s="4">
        <v>-0.9</v>
      </c>
      <c r="J834" s="4">
        <v>9.9600000000000009</v>
      </c>
      <c r="K834" s="4">
        <v>0.93579999999999997</v>
      </c>
      <c r="L834" s="4">
        <v>7.6974</v>
      </c>
      <c r="M834" s="4">
        <v>3.5999999999999999E-3</v>
      </c>
      <c r="N834" s="4">
        <v>426.202</v>
      </c>
      <c r="O834" s="4">
        <v>152.8554</v>
      </c>
      <c r="P834" s="4">
        <v>579.1</v>
      </c>
      <c r="Q834" s="4">
        <v>369.65260000000001</v>
      </c>
      <c r="R834" s="4">
        <v>132.57419999999999</v>
      </c>
      <c r="S834" s="4">
        <v>502.2</v>
      </c>
      <c r="T834" s="4">
        <v>0</v>
      </c>
      <c r="W834" s="4">
        <v>0</v>
      </c>
      <c r="X834" s="4">
        <v>9.3192000000000004</v>
      </c>
      <c r="Y834" s="4">
        <v>11.8</v>
      </c>
      <c r="Z834" s="4">
        <v>804</v>
      </c>
      <c r="AA834" s="4">
        <v>818</v>
      </c>
      <c r="AB834" s="4">
        <v>841</v>
      </c>
      <c r="AC834" s="4">
        <v>35</v>
      </c>
      <c r="AD834" s="4">
        <v>18.34</v>
      </c>
      <c r="AE834" s="4">
        <v>0.42</v>
      </c>
      <c r="AF834" s="4">
        <v>957</v>
      </c>
      <c r="AG834" s="4">
        <v>9</v>
      </c>
      <c r="AH834" s="4">
        <v>27</v>
      </c>
      <c r="AI834" s="4">
        <v>30</v>
      </c>
      <c r="AJ834" s="4">
        <v>190</v>
      </c>
      <c r="AK834" s="4">
        <v>188.2</v>
      </c>
      <c r="AL834" s="4">
        <v>3.4</v>
      </c>
      <c r="AM834" s="4">
        <v>195.9</v>
      </c>
      <c r="AN834" s="4" t="s">
        <v>155</v>
      </c>
      <c r="AO834" s="4">
        <v>2</v>
      </c>
      <c r="AP834" s="4">
        <v>0.87075231481481474</v>
      </c>
      <c r="AQ834" s="4">
        <v>47.164155999999998</v>
      </c>
      <c r="AR834" s="4">
        <v>-88.489462000000003</v>
      </c>
      <c r="AS834" s="4">
        <v>315.39999999999998</v>
      </c>
      <c r="AT834" s="4">
        <v>22.9</v>
      </c>
      <c r="AU834" s="4">
        <v>12</v>
      </c>
      <c r="AV834" s="4">
        <v>8</v>
      </c>
      <c r="AW834" s="4" t="s">
        <v>417</v>
      </c>
      <c r="AX834" s="4">
        <v>1.0354000000000001</v>
      </c>
      <c r="AY834" s="4">
        <v>2.2353999999999998</v>
      </c>
      <c r="AZ834" s="4">
        <v>2.4354</v>
      </c>
      <c r="BA834" s="4">
        <v>13.836</v>
      </c>
      <c r="BB834" s="4">
        <v>25.49</v>
      </c>
      <c r="BC834" s="4">
        <v>1.84</v>
      </c>
      <c r="BD834" s="4">
        <v>6.8620000000000001</v>
      </c>
      <c r="BE834" s="4">
        <v>3091.8</v>
      </c>
      <c r="BF834" s="4">
        <v>0.92400000000000004</v>
      </c>
      <c r="BG834" s="4">
        <v>17.927</v>
      </c>
      <c r="BH834" s="4">
        <v>6.43</v>
      </c>
      <c r="BI834" s="4">
        <v>24.356999999999999</v>
      </c>
      <c r="BJ834" s="4">
        <v>15.548999999999999</v>
      </c>
      <c r="BK834" s="4">
        <v>5.5759999999999996</v>
      </c>
      <c r="BL834" s="4">
        <v>21.125</v>
      </c>
      <c r="BM834" s="4">
        <v>0</v>
      </c>
      <c r="BQ834" s="4">
        <v>2721.7040000000002</v>
      </c>
      <c r="BR834" s="4">
        <v>0.168936</v>
      </c>
      <c r="BS834" s="4">
        <v>-5</v>
      </c>
      <c r="BT834" s="4">
        <v>1.06924</v>
      </c>
      <c r="BU834" s="4">
        <v>4.1283750000000001</v>
      </c>
      <c r="BV834" s="4">
        <v>21.598642999999999</v>
      </c>
    </row>
    <row r="835" spans="1:74" x14ac:dyDescent="0.25">
      <c r="A835" s="4">
        <v>42801</v>
      </c>
      <c r="B835" s="3">
        <v>0.66241710648148155</v>
      </c>
      <c r="C835" s="3">
        <v>8.25</v>
      </c>
      <c r="D835" s="4">
        <v>5.4000000000000003E-3</v>
      </c>
      <c r="E835" s="4">
        <v>54.479599999999998</v>
      </c>
      <c r="F835" s="4">
        <v>449.4</v>
      </c>
      <c r="G835" s="4">
        <v>163.5</v>
      </c>
      <c r="H835" s="4">
        <v>0.5</v>
      </c>
      <c r="J835" s="4">
        <v>9.41</v>
      </c>
      <c r="K835" s="4">
        <v>0.93559999999999999</v>
      </c>
      <c r="L835" s="4">
        <v>7.7186000000000003</v>
      </c>
      <c r="M835" s="4">
        <v>5.1000000000000004E-3</v>
      </c>
      <c r="N835" s="4">
        <v>420.45010000000002</v>
      </c>
      <c r="O835" s="4">
        <v>152.9759</v>
      </c>
      <c r="P835" s="4">
        <v>573.4</v>
      </c>
      <c r="Q835" s="4">
        <v>364.66379999999998</v>
      </c>
      <c r="R835" s="4">
        <v>132.67869999999999</v>
      </c>
      <c r="S835" s="4">
        <v>497.3</v>
      </c>
      <c r="T835" s="4">
        <v>0.49159999999999998</v>
      </c>
      <c r="W835" s="4">
        <v>0</v>
      </c>
      <c r="X835" s="4">
        <v>8.8030000000000008</v>
      </c>
      <c r="Y835" s="4">
        <v>11.9</v>
      </c>
      <c r="Z835" s="4">
        <v>804</v>
      </c>
      <c r="AA835" s="4">
        <v>818</v>
      </c>
      <c r="AB835" s="4">
        <v>840</v>
      </c>
      <c r="AC835" s="4">
        <v>35</v>
      </c>
      <c r="AD835" s="4">
        <v>18.34</v>
      </c>
      <c r="AE835" s="4">
        <v>0.42</v>
      </c>
      <c r="AF835" s="4">
        <v>957</v>
      </c>
      <c r="AG835" s="4">
        <v>9</v>
      </c>
      <c r="AH835" s="4">
        <v>27</v>
      </c>
      <c r="AI835" s="4">
        <v>30</v>
      </c>
      <c r="AJ835" s="4">
        <v>190</v>
      </c>
      <c r="AK835" s="4">
        <v>188.8</v>
      </c>
      <c r="AL835" s="4">
        <v>3.6</v>
      </c>
      <c r="AM835" s="4">
        <v>195.5</v>
      </c>
      <c r="AN835" s="4" t="s">
        <v>155</v>
      </c>
      <c r="AO835" s="4">
        <v>2</v>
      </c>
      <c r="AP835" s="4">
        <v>0.87076388888888889</v>
      </c>
      <c r="AQ835" s="4">
        <v>47.164109000000003</v>
      </c>
      <c r="AR835" s="4">
        <v>-88.489583999999994</v>
      </c>
      <c r="AS835" s="4">
        <v>315.2</v>
      </c>
      <c r="AT835" s="4">
        <v>23.2</v>
      </c>
      <c r="AU835" s="4">
        <v>12</v>
      </c>
      <c r="AV835" s="4">
        <v>8</v>
      </c>
      <c r="AW835" s="4" t="s">
        <v>417</v>
      </c>
      <c r="AX835" s="4">
        <v>1.0646</v>
      </c>
      <c r="AY835" s="4">
        <v>2.2646000000000002</v>
      </c>
      <c r="AZ835" s="4">
        <v>2.4645999999999999</v>
      </c>
      <c r="BA835" s="4">
        <v>13.836</v>
      </c>
      <c r="BB835" s="4">
        <v>25.42</v>
      </c>
      <c r="BC835" s="4">
        <v>1.84</v>
      </c>
      <c r="BD835" s="4">
        <v>6.88</v>
      </c>
      <c r="BE835" s="4">
        <v>3091.1439999999998</v>
      </c>
      <c r="BF835" s="4">
        <v>1.2989999999999999</v>
      </c>
      <c r="BG835" s="4">
        <v>17.632999999999999</v>
      </c>
      <c r="BH835" s="4">
        <v>6.4160000000000004</v>
      </c>
      <c r="BI835" s="4">
        <v>24.048999999999999</v>
      </c>
      <c r="BJ835" s="4">
        <v>15.294</v>
      </c>
      <c r="BK835" s="4">
        <v>5.5640000000000001</v>
      </c>
      <c r="BL835" s="4">
        <v>20.858000000000001</v>
      </c>
      <c r="BM835" s="4">
        <v>6.4000000000000003E-3</v>
      </c>
      <c r="BQ835" s="4">
        <v>2563.337</v>
      </c>
      <c r="BR835" s="4">
        <v>0.17815300000000001</v>
      </c>
      <c r="BS835" s="4">
        <v>-5</v>
      </c>
      <c r="BT835" s="4">
        <v>1.0712820000000001</v>
      </c>
      <c r="BU835" s="4">
        <v>4.353618</v>
      </c>
      <c r="BV835" s="4">
        <v>21.639901999999999</v>
      </c>
    </row>
    <row r="836" spans="1:74" x14ac:dyDescent="0.25">
      <c r="A836" s="4">
        <v>42801</v>
      </c>
      <c r="B836" s="3">
        <v>0.66242868055555559</v>
      </c>
      <c r="C836" s="4">
        <v>8.673</v>
      </c>
      <c r="D836" s="4">
        <v>5.7000000000000002E-3</v>
      </c>
      <c r="E836" s="4">
        <v>56.672212999999999</v>
      </c>
      <c r="F836" s="4">
        <v>441.3</v>
      </c>
      <c r="G836" s="4">
        <v>163.6</v>
      </c>
      <c r="H836" s="4">
        <v>-0.5</v>
      </c>
      <c r="J836" s="4">
        <v>9.36</v>
      </c>
      <c r="K836" s="4">
        <v>0.93240000000000001</v>
      </c>
      <c r="L836" s="4">
        <v>8.0867000000000004</v>
      </c>
      <c r="M836" s="4">
        <v>5.3E-3</v>
      </c>
      <c r="N836" s="4">
        <v>411.4975</v>
      </c>
      <c r="O836" s="4">
        <v>152.53309999999999</v>
      </c>
      <c r="P836" s="4">
        <v>564</v>
      </c>
      <c r="Q836" s="4">
        <v>356.89909999999998</v>
      </c>
      <c r="R836" s="4">
        <v>132.29470000000001</v>
      </c>
      <c r="S836" s="4">
        <v>489.2</v>
      </c>
      <c r="T836" s="4">
        <v>0</v>
      </c>
      <c r="W836" s="4">
        <v>0</v>
      </c>
      <c r="X836" s="4">
        <v>8.7280999999999995</v>
      </c>
      <c r="Y836" s="4">
        <v>11.8</v>
      </c>
      <c r="Z836" s="4">
        <v>805</v>
      </c>
      <c r="AA836" s="4">
        <v>818</v>
      </c>
      <c r="AB836" s="4">
        <v>841</v>
      </c>
      <c r="AC836" s="4">
        <v>35</v>
      </c>
      <c r="AD836" s="4">
        <v>18.34</v>
      </c>
      <c r="AE836" s="4">
        <v>0.42</v>
      </c>
      <c r="AF836" s="4">
        <v>957</v>
      </c>
      <c r="AG836" s="4">
        <v>9</v>
      </c>
      <c r="AH836" s="4">
        <v>27</v>
      </c>
      <c r="AI836" s="4">
        <v>30</v>
      </c>
      <c r="AJ836" s="4">
        <v>190</v>
      </c>
      <c r="AK836" s="4">
        <v>189</v>
      </c>
      <c r="AL836" s="4">
        <v>3.8</v>
      </c>
      <c r="AM836" s="4">
        <v>195.1</v>
      </c>
      <c r="AN836" s="4" t="s">
        <v>155</v>
      </c>
      <c r="AO836" s="4">
        <v>2</v>
      </c>
      <c r="AP836" s="4">
        <v>0.87077546296296304</v>
      </c>
      <c r="AQ836" s="4">
        <v>47.164051000000001</v>
      </c>
      <c r="AR836" s="4">
        <v>-88.489699999999999</v>
      </c>
      <c r="AS836" s="4">
        <v>314.89999999999998</v>
      </c>
      <c r="AT836" s="4">
        <v>23.8</v>
      </c>
      <c r="AU836" s="4">
        <v>12</v>
      </c>
      <c r="AV836" s="4">
        <v>8</v>
      </c>
      <c r="AW836" s="4" t="s">
        <v>417</v>
      </c>
      <c r="AX836" s="4">
        <v>1</v>
      </c>
      <c r="AY836" s="4">
        <v>2.2000000000000002</v>
      </c>
      <c r="AZ836" s="4">
        <v>2.4</v>
      </c>
      <c r="BA836" s="4">
        <v>13.836</v>
      </c>
      <c r="BB836" s="4">
        <v>24.22</v>
      </c>
      <c r="BC836" s="4">
        <v>1.75</v>
      </c>
      <c r="BD836" s="4">
        <v>7.2480000000000002</v>
      </c>
      <c r="BE836" s="4">
        <v>3090.4560000000001</v>
      </c>
      <c r="BF836" s="4">
        <v>1.2849999999999999</v>
      </c>
      <c r="BG836" s="4">
        <v>16.469000000000001</v>
      </c>
      <c r="BH836" s="4">
        <v>6.1050000000000004</v>
      </c>
      <c r="BI836" s="4">
        <v>22.573</v>
      </c>
      <c r="BJ836" s="4">
        <v>14.284000000000001</v>
      </c>
      <c r="BK836" s="4">
        <v>5.2949999999999999</v>
      </c>
      <c r="BL836" s="4">
        <v>19.577999999999999</v>
      </c>
      <c r="BM836" s="4">
        <v>0</v>
      </c>
      <c r="BQ836" s="4">
        <v>2425.326</v>
      </c>
      <c r="BR836" s="4">
        <v>0.15925800000000001</v>
      </c>
      <c r="BS836" s="4">
        <v>-5</v>
      </c>
      <c r="BT836" s="4">
        <v>1.0720000000000001</v>
      </c>
      <c r="BU836" s="4">
        <v>3.891867</v>
      </c>
      <c r="BV836" s="4">
        <v>21.654399999999999</v>
      </c>
    </row>
    <row r="837" spans="1:74" x14ac:dyDescent="0.25">
      <c r="A837" s="4">
        <v>42801</v>
      </c>
      <c r="B837" s="3">
        <v>0.66244025462962963</v>
      </c>
      <c r="C837" s="4">
        <v>8.6890000000000001</v>
      </c>
      <c r="D837" s="4">
        <v>4.0000000000000001E-3</v>
      </c>
      <c r="E837" s="4">
        <v>40</v>
      </c>
      <c r="F837" s="4">
        <v>432.8</v>
      </c>
      <c r="G837" s="4">
        <v>180.5</v>
      </c>
      <c r="H837" s="4">
        <v>-2.7</v>
      </c>
      <c r="J837" s="4">
        <v>8.93</v>
      </c>
      <c r="K837" s="4">
        <v>0.93220000000000003</v>
      </c>
      <c r="L837" s="4">
        <v>8.1000999999999994</v>
      </c>
      <c r="M837" s="4">
        <v>3.7000000000000002E-3</v>
      </c>
      <c r="N837" s="4">
        <v>403.49040000000002</v>
      </c>
      <c r="O837" s="4">
        <v>168.2261</v>
      </c>
      <c r="P837" s="4">
        <v>571.70000000000005</v>
      </c>
      <c r="Q837" s="4">
        <v>349.95429999999999</v>
      </c>
      <c r="R837" s="4">
        <v>145.90549999999999</v>
      </c>
      <c r="S837" s="4">
        <v>495.9</v>
      </c>
      <c r="T837" s="4">
        <v>0</v>
      </c>
      <c r="W837" s="4">
        <v>0</v>
      </c>
      <c r="X837" s="4">
        <v>8.327</v>
      </c>
      <c r="Y837" s="4">
        <v>11.8</v>
      </c>
      <c r="Z837" s="4">
        <v>805</v>
      </c>
      <c r="AA837" s="4">
        <v>819</v>
      </c>
      <c r="AB837" s="4">
        <v>841</v>
      </c>
      <c r="AC837" s="4">
        <v>35</v>
      </c>
      <c r="AD837" s="4">
        <v>18.34</v>
      </c>
      <c r="AE837" s="4">
        <v>0.42</v>
      </c>
      <c r="AF837" s="4">
        <v>957</v>
      </c>
      <c r="AG837" s="4">
        <v>9</v>
      </c>
      <c r="AH837" s="4">
        <v>27</v>
      </c>
      <c r="AI837" s="4">
        <v>30</v>
      </c>
      <c r="AJ837" s="4">
        <v>190</v>
      </c>
      <c r="AK837" s="4">
        <v>188.2</v>
      </c>
      <c r="AL837" s="4">
        <v>3.6</v>
      </c>
      <c r="AM837" s="4">
        <v>195</v>
      </c>
      <c r="AN837" s="4" t="s">
        <v>155</v>
      </c>
      <c r="AO837" s="4">
        <v>2</v>
      </c>
      <c r="AP837" s="4">
        <v>0.87078703703703697</v>
      </c>
      <c r="AQ837" s="4">
        <v>47.163983999999999</v>
      </c>
      <c r="AR837" s="4">
        <v>-88.489811000000003</v>
      </c>
      <c r="AS837" s="4">
        <v>314.5</v>
      </c>
      <c r="AT837" s="4">
        <v>24.4</v>
      </c>
      <c r="AU837" s="4">
        <v>12</v>
      </c>
      <c r="AV837" s="4">
        <v>8</v>
      </c>
      <c r="AW837" s="4" t="s">
        <v>417</v>
      </c>
      <c r="AX837" s="4">
        <v>1.0708</v>
      </c>
      <c r="AY837" s="4">
        <v>2.2707999999999999</v>
      </c>
      <c r="AZ837" s="4">
        <v>2.5062000000000002</v>
      </c>
      <c r="BA837" s="4">
        <v>13.836</v>
      </c>
      <c r="BB837" s="4">
        <v>24.18</v>
      </c>
      <c r="BC837" s="4">
        <v>1.75</v>
      </c>
      <c r="BD837" s="4">
        <v>7.27</v>
      </c>
      <c r="BE837" s="4">
        <v>3091.03</v>
      </c>
      <c r="BF837" s="4">
        <v>0.90600000000000003</v>
      </c>
      <c r="BG837" s="4">
        <v>16.123999999999999</v>
      </c>
      <c r="BH837" s="4">
        <v>6.7229999999999999</v>
      </c>
      <c r="BI837" s="4">
        <v>22.847000000000001</v>
      </c>
      <c r="BJ837" s="4">
        <v>13.984999999999999</v>
      </c>
      <c r="BK837" s="4">
        <v>5.8310000000000004</v>
      </c>
      <c r="BL837" s="4">
        <v>19.815999999999999</v>
      </c>
      <c r="BM837" s="4">
        <v>0</v>
      </c>
      <c r="BQ837" s="4">
        <v>2310.46</v>
      </c>
      <c r="BR837" s="4">
        <v>0.15704399999999999</v>
      </c>
      <c r="BS837" s="4">
        <v>-5</v>
      </c>
      <c r="BT837" s="4">
        <v>1.0720000000000001</v>
      </c>
      <c r="BU837" s="4">
        <v>3.8377629999999998</v>
      </c>
      <c r="BV837" s="4">
        <v>21.654399999999999</v>
      </c>
    </row>
    <row r="838" spans="1:74" x14ac:dyDescent="0.25">
      <c r="A838" s="4">
        <v>42801</v>
      </c>
      <c r="B838" s="3">
        <v>0.66245182870370367</v>
      </c>
      <c r="C838" s="4">
        <v>9.4600000000000009</v>
      </c>
      <c r="D838" s="4">
        <v>4.3E-3</v>
      </c>
      <c r="E838" s="4">
        <v>42.669943000000004</v>
      </c>
      <c r="F838" s="4">
        <v>432.5</v>
      </c>
      <c r="G838" s="4">
        <v>180.3</v>
      </c>
      <c r="H838" s="4">
        <v>0</v>
      </c>
      <c r="J838" s="4">
        <v>8.66</v>
      </c>
      <c r="K838" s="4">
        <v>0.92620000000000002</v>
      </c>
      <c r="L838" s="4">
        <v>8.7615999999999996</v>
      </c>
      <c r="M838" s="4">
        <v>4.0000000000000001E-3</v>
      </c>
      <c r="N838" s="4">
        <v>400.58580000000001</v>
      </c>
      <c r="O838" s="4">
        <v>166.9957</v>
      </c>
      <c r="P838" s="4">
        <v>567.6</v>
      </c>
      <c r="Q838" s="4">
        <v>347.43520000000001</v>
      </c>
      <c r="R838" s="4">
        <v>144.8383</v>
      </c>
      <c r="S838" s="4">
        <v>492.3</v>
      </c>
      <c r="T838" s="4">
        <v>0</v>
      </c>
      <c r="W838" s="4">
        <v>0</v>
      </c>
      <c r="X838" s="4">
        <v>8.0229999999999997</v>
      </c>
      <c r="Y838" s="4">
        <v>11.8</v>
      </c>
      <c r="Z838" s="4">
        <v>805</v>
      </c>
      <c r="AA838" s="4">
        <v>818</v>
      </c>
      <c r="AB838" s="4">
        <v>841</v>
      </c>
      <c r="AC838" s="4">
        <v>35</v>
      </c>
      <c r="AD838" s="4">
        <v>18.34</v>
      </c>
      <c r="AE838" s="4">
        <v>0.42</v>
      </c>
      <c r="AF838" s="4">
        <v>957</v>
      </c>
      <c r="AG838" s="4">
        <v>9</v>
      </c>
      <c r="AH838" s="4">
        <v>27</v>
      </c>
      <c r="AI838" s="4">
        <v>30</v>
      </c>
      <c r="AJ838" s="4">
        <v>190</v>
      </c>
      <c r="AK838" s="4">
        <v>188.8</v>
      </c>
      <c r="AL838" s="4">
        <v>3.4</v>
      </c>
      <c r="AM838" s="4">
        <v>195</v>
      </c>
      <c r="AN838" s="4" t="s">
        <v>155</v>
      </c>
      <c r="AO838" s="4">
        <v>2</v>
      </c>
      <c r="AP838" s="4">
        <v>0.87079861111111112</v>
      </c>
      <c r="AQ838" s="4">
        <v>47.163916999999998</v>
      </c>
      <c r="AR838" s="4">
        <v>-88.489925999999997</v>
      </c>
      <c r="AS838" s="4">
        <v>313.89999999999998</v>
      </c>
      <c r="AT838" s="4">
        <v>24.8</v>
      </c>
      <c r="AU838" s="4">
        <v>12</v>
      </c>
      <c r="AV838" s="4">
        <v>8</v>
      </c>
      <c r="AW838" s="4" t="s">
        <v>417</v>
      </c>
      <c r="AX838" s="4">
        <v>1.2</v>
      </c>
      <c r="AY838" s="4">
        <v>2.4</v>
      </c>
      <c r="AZ838" s="4">
        <v>2.7</v>
      </c>
      <c r="BA838" s="4">
        <v>13.836</v>
      </c>
      <c r="BB838" s="4">
        <v>22.28</v>
      </c>
      <c r="BC838" s="4">
        <v>1.61</v>
      </c>
      <c r="BD838" s="4">
        <v>7.9669999999999996</v>
      </c>
      <c r="BE838" s="4">
        <v>3089.9070000000002</v>
      </c>
      <c r="BF838" s="4">
        <v>0.88700000000000001</v>
      </c>
      <c r="BG838" s="4">
        <v>14.794</v>
      </c>
      <c r="BH838" s="4">
        <v>6.1669999999999998</v>
      </c>
      <c r="BI838" s="4">
        <v>20.962</v>
      </c>
      <c r="BJ838" s="4">
        <v>12.831</v>
      </c>
      <c r="BK838" s="4">
        <v>5.3490000000000002</v>
      </c>
      <c r="BL838" s="4">
        <v>18.18</v>
      </c>
      <c r="BM838" s="4">
        <v>0</v>
      </c>
      <c r="BQ838" s="4">
        <v>2057.297</v>
      </c>
      <c r="BR838" s="4">
        <v>0.143541</v>
      </c>
      <c r="BS838" s="4">
        <v>-5</v>
      </c>
      <c r="BT838" s="4">
        <v>1.0735220000000001</v>
      </c>
      <c r="BU838" s="4">
        <v>3.507784</v>
      </c>
      <c r="BV838" s="4">
        <v>21.685144000000001</v>
      </c>
    </row>
    <row r="839" spans="1:74" x14ac:dyDescent="0.25">
      <c r="A839" s="4">
        <v>42801</v>
      </c>
      <c r="B839" s="3">
        <v>0.66246340277777771</v>
      </c>
      <c r="C839" s="4">
        <v>10.004</v>
      </c>
      <c r="D839" s="4">
        <v>5.8999999999999999E-3</v>
      </c>
      <c r="E839" s="4">
        <v>59.049959000000001</v>
      </c>
      <c r="F839" s="4">
        <v>431.6</v>
      </c>
      <c r="G839" s="4">
        <v>180.3</v>
      </c>
      <c r="H839" s="4">
        <v>-3</v>
      </c>
      <c r="J839" s="4">
        <v>8.43</v>
      </c>
      <c r="K839" s="4">
        <v>0.92210000000000003</v>
      </c>
      <c r="L839" s="4">
        <v>9.2242999999999995</v>
      </c>
      <c r="M839" s="4">
        <v>5.4000000000000003E-3</v>
      </c>
      <c r="N839" s="4">
        <v>397.95319999999998</v>
      </c>
      <c r="O839" s="4">
        <v>166.2543</v>
      </c>
      <c r="P839" s="4">
        <v>564.20000000000005</v>
      </c>
      <c r="Q839" s="4">
        <v>345.15179999999998</v>
      </c>
      <c r="R839" s="4">
        <v>144.1953</v>
      </c>
      <c r="S839" s="4">
        <v>489.3</v>
      </c>
      <c r="T839" s="4">
        <v>0</v>
      </c>
      <c r="W839" s="4">
        <v>0</v>
      </c>
      <c r="X839" s="4">
        <v>7.7724000000000002</v>
      </c>
      <c r="Y839" s="4">
        <v>11.8</v>
      </c>
      <c r="Z839" s="4">
        <v>805</v>
      </c>
      <c r="AA839" s="4">
        <v>819</v>
      </c>
      <c r="AB839" s="4">
        <v>842</v>
      </c>
      <c r="AC839" s="4">
        <v>35</v>
      </c>
      <c r="AD839" s="4">
        <v>18.34</v>
      </c>
      <c r="AE839" s="4">
        <v>0.42</v>
      </c>
      <c r="AF839" s="4">
        <v>957</v>
      </c>
      <c r="AG839" s="4">
        <v>9</v>
      </c>
      <c r="AH839" s="4">
        <v>27</v>
      </c>
      <c r="AI839" s="4">
        <v>30</v>
      </c>
      <c r="AJ839" s="4">
        <v>190</v>
      </c>
      <c r="AK839" s="4">
        <v>188.2</v>
      </c>
      <c r="AL839" s="4">
        <v>3.6</v>
      </c>
      <c r="AM839" s="4">
        <v>195</v>
      </c>
      <c r="AN839" s="4" t="s">
        <v>155</v>
      </c>
      <c r="AO839" s="4">
        <v>2</v>
      </c>
      <c r="AP839" s="4">
        <v>0.87081018518518516</v>
      </c>
      <c r="AQ839" s="4">
        <v>47.163853000000003</v>
      </c>
      <c r="AR839" s="4">
        <v>-88.490053000000003</v>
      </c>
      <c r="AS839" s="4">
        <v>313.60000000000002</v>
      </c>
      <c r="AT839" s="4">
        <v>25.5</v>
      </c>
      <c r="AU839" s="4">
        <v>12</v>
      </c>
      <c r="AV839" s="4">
        <v>8</v>
      </c>
      <c r="AW839" s="4" t="s">
        <v>417</v>
      </c>
      <c r="AX839" s="4">
        <v>1.1646000000000001</v>
      </c>
      <c r="AY839" s="4">
        <v>2.3292000000000002</v>
      </c>
      <c r="AZ839" s="4">
        <v>2.6292</v>
      </c>
      <c r="BA839" s="4">
        <v>13.836</v>
      </c>
      <c r="BB839" s="4">
        <v>21.11</v>
      </c>
      <c r="BC839" s="4">
        <v>1.53</v>
      </c>
      <c r="BD839" s="4">
        <v>8.4480000000000004</v>
      </c>
      <c r="BE839" s="4">
        <v>3088.768</v>
      </c>
      <c r="BF839" s="4">
        <v>1.1599999999999999</v>
      </c>
      <c r="BG839" s="4">
        <v>13.955</v>
      </c>
      <c r="BH839" s="4">
        <v>5.83</v>
      </c>
      <c r="BI839" s="4">
        <v>19.785</v>
      </c>
      <c r="BJ839" s="4">
        <v>12.103</v>
      </c>
      <c r="BK839" s="4">
        <v>5.056</v>
      </c>
      <c r="BL839" s="4">
        <v>17.16</v>
      </c>
      <c r="BM839" s="4">
        <v>0</v>
      </c>
      <c r="BQ839" s="4">
        <v>1892.3810000000001</v>
      </c>
      <c r="BR839" s="4">
        <v>0.203685</v>
      </c>
      <c r="BS839" s="4">
        <v>-5</v>
      </c>
      <c r="BT839" s="4">
        <v>1.072478</v>
      </c>
      <c r="BU839" s="4">
        <v>4.9775520000000002</v>
      </c>
      <c r="BV839" s="4">
        <v>21.664055999999999</v>
      </c>
    </row>
    <row r="840" spans="1:74" x14ac:dyDescent="0.25">
      <c r="A840" s="4">
        <v>42801</v>
      </c>
      <c r="B840" s="3">
        <v>0.66247497685185186</v>
      </c>
      <c r="C840" s="4">
        <v>10.210000000000001</v>
      </c>
      <c r="D840" s="4">
        <v>4.4000000000000003E-3</v>
      </c>
      <c r="E840" s="4">
        <v>43.924914999999999</v>
      </c>
      <c r="F840" s="4">
        <v>412.9</v>
      </c>
      <c r="G840" s="4">
        <v>180.3</v>
      </c>
      <c r="H840" s="4">
        <v>-1.5</v>
      </c>
      <c r="J840" s="4">
        <v>7.23</v>
      </c>
      <c r="K840" s="4">
        <v>0.92059999999999997</v>
      </c>
      <c r="L840" s="4">
        <v>9.3989999999999991</v>
      </c>
      <c r="M840" s="4">
        <v>4.0000000000000001E-3</v>
      </c>
      <c r="N840" s="4">
        <v>380.1157</v>
      </c>
      <c r="O840" s="4">
        <v>165.9777</v>
      </c>
      <c r="P840" s="4">
        <v>546.1</v>
      </c>
      <c r="Q840" s="4">
        <v>329.68110000000001</v>
      </c>
      <c r="R840" s="4">
        <v>143.9554</v>
      </c>
      <c r="S840" s="4">
        <v>473.6</v>
      </c>
      <c r="T840" s="4">
        <v>0</v>
      </c>
      <c r="W840" s="4">
        <v>0</v>
      </c>
      <c r="X840" s="4">
        <v>6.6520000000000001</v>
      </c>
      <c r="Y840" s="4">
        <v>11.8</v>
      </c>
      <c r="Z840" s="4">
        <v>807</v>
      </c>
      <c r="AA840" s="4">
        <v>821</v>
      </c>
      <c r="AB840" s="4">
        <v>843</v>
      </c>
      <c r="AC840" s="4">
        <v>35</v>
      </c>
      <c r="AD840" s="4">
        <v>18.34</v>
      </c>
      <c r="AE840" s="4">
        <v>0.42</v>
      </c>
      <c r="AF840" s="4">
        <v>957</v>
      </c>
      <c r="AG840" s="4">
        <v>9</v>
      </c>
      <c r="AH840" s="4">
        <v>27.760999999999999</v>
      </c>
      <c r="AI840" s="4">
        <v>30</v>
      </c>
      <c r="AJ840" s="4">
        <v>190</v>
      </c>
      <c r="AK840" s="4">
        <v>187.2</v>
      </c>
      <c r="AL840" s="4">
        <v>3.6</v>
      </c>
      <c r="AM840" s="4">
        <v>195</v>
      </c>
      <c r="AN840" s="4" t="s">
        <v>155</v>
      </c>
      <c r="AO840" s="4">
        <v>2</v>
      </c>
      <c r="AP840" s="4">
        <v>0.87082175925925931</v>
      </c>
      <c r="AQ840" s="4">
        <v>47.163795999999998</v>
      </c>
      <c r="AR840" s="4">
        <v>-88.490189000000001</v>
      </c>
      <c r="AS840" s="4">
        <v>313.5</v>
      </c>
      <c r="AT840" s="4">
        <v>26.1</v>
      </c>
      <c r="AU840" s="4">
        <v>12</v>
      </c>
      <c r="AV840" s="4">
        <v>8</v>
      </c>
      <c r="AW840" s="4" t="s">
        <v>417</v>
      </c>
      <c r="AX840" s="4">
        <v>1.1354</v>
      </c>
      <c r="AY840" s="4">
        <v>2.2707999999999999</v>
      </c>
      <c r="AZ840" s="4">
        <v>2.5708000000000002</v>
      </c>
      <c r="BA840" s="4">
        <v>13.836</v>
      </c>
      <c r="BB840" s="4">
        <v>20.71</v>
      </c>
      <c r="BC840" s="4">
        <v>1.5</v>
      </c>
      <c r="BD840" s="4">
        <v>8.6289999999999996</v>
      </c>
      <c r="BE840" s="4">
        <v>3089.0149999999999</v>
      </c>
      <c r="BF840" s="4">
        <v>0.84599999999999997</v>
      </c>
      <c r="BG840" s="4">
        <v>13.083</v>
      </c>
      <c r="BH840" s="4">
        <v>5.7130000000000001</v>
      </c>
      <c r="BI840" s="4">
        <v>18.795000000000002</v>
      </c>
      <c r="BJ840" s="4">
        <v>11.347</v>
      </c>
      <c r="BK840" s="4">
        <v>4.9550000000000001</v>
      </c>
      <c r="BL840" s="4">
        <v>16.300999999999998</v>
      </c>
      <c r="BM840" s="4">
        <v>0</v>
      </c>
      <c r="BQ840" s="4">
        <v>1589.6210000000001</v>
      </c>
      <c r="BR840" s="4">
        <v>0.24074200000000001</v>
      </c>
      <c r="BS840" s="4">
        <v>-5</v>
      </c>
      <c r="BT840" s="4">
        <v>1.0712390000000001</v>
      </c>
      <c r="BU840" s="4">
        <v>5.8831329999999999</v>
      </c>
      <c r="BV840" s="4">
        <v>21.639028</v>
      </c>
    </row>
    <row r="841" spans="1:74" x14ac:dyDescent="0.25">
      <c r="A841" s="4">
        <v>42801</v>
      </c>
      <c r="B841" s="3">
        <v>0.6624865509259259</v>
      </c>
      <c r="C841" s="4">
        <v>10.31</v>
      </c>
      <c r="D841" s="4">
        <v>4.0000000000000001E-3</v>
      </c>
      <c r="E841" s="4">
        <v>40</v>
      </c>
      <c r="F841" s="4">
        <v>407.6</v>
      </c>
      <c r="G841" s="4">
        <v>180.3</v>
      </c>
      <c r="H841" s="4">
        <v>-0.6</v>
      </c>
      <c r="J841" s="4">
        <v>6.63</v>
      </c>
      <c r="K841" s="4">
        <v>0.91969999999999996</v>
      </c>
      <c r="L841" s="4">
        <v>9.4823000000000004</v>
      </c>
      <c r="M841" s="4">
        <v>3.7000000000000002E-3</v>
      </c>
      <c r="N841" s="4">
        <v>374.84199999999998</v>
      </c>
      <c r="O841" s="4">
        <v>165.82740000000001</v>
      </c>
      <c r="P841" s="4">
        <v>540.70000000000005</v>
      </c>
      <c r="Q841" s="4">
        <v>325.41230000000002</v>
      </c>
      <c r="R841" s="4">
        <v>143.96010000000001</v>
      </c>
      <c r="S841" s="4">
        <v>469.4</v>
      </c>
      <c r="T841" s="4">
        <v>0</v>
      </c>
      <c r="W841" s="4">
        <v>0</v>
      </c>
      <c r="X841" s="4">
        <v>6.0971000000000002</v>
      </c>
      <c r="Y841" s="4">
        <v>11.8</v>
      </c>
      <c r="Z841" s="4">
        <v>807</v>
      </c>
      <c r="AA841" s="4">
        <v>820</v>
      </c>
      <c r="AB841" s="4">
        <v>844</v>
      </c>
      <c r="AC841" s="4">
        <v>35.799999999999997</v>
      </c>
      <c r="AD841" s="4">
        <v>18.739999999999998</v>
      </c>
      <c r="AE841" s="4">
        <v>0.43</v>
      </c>
      <c r="AF841" s="4">
        <v>957</v>
      </c>
      <c r="AG841" s="4">
        <v>9</v>
      </c>
      <c r="AH841" s="4">
        <v>28</v>
      </c>
      <c r="AI841" s="4">
        <v>30</v>
      </c>
      <c r="AJ841" s="4">
        <v>190</v>
      </c>
      <c r="AK841" s="4">
        <v>187</v>
      </c>
      <c r="AL841" s="4">
        <v>3.6</v>
      </c>
      <c r="AM841" s="4">
        <v>195</v>
      </c>
      <c r="AN841" s="4" t="s">
        <v>155</v>
      </c>
      <c r="AO841" s="4">
        <v>2</v>
      </c>
      <c r="AP841" s="4">
        <v>0.87083333333333324</v>
      </c>
      <c r="AQ841" s="4">
        <v>47.16375</v>
      </c>
      <c r="AR841" s="4">
        <v>-88.490335999999999</v>
      </c>
      <c r="AS841" s="4">
        <v>313.39999999999998</v>
      </c>
      <c r="AT841" s="4">
        <v>26.5</v>
      </c>
      <c r="AU841" s="4">
        <v>12</v>
      </c>
      <c r="AV841" s="4">
        <v>8</v>
      </c>
      <c r="AW841" s="4" t="s">
        <v>417</v>
      </c>
      <c r="AX841" s="4">
        <v>1.2707999999999999</v>
      </c>
      <c r="AY841" s="4">
        <v>1.9044000000000001</v>
      </c>
      <c r="AZ841" s="4">
        <v>2.7353999999999998</v>
      </c>
      <c r="BA841" s="4">
        <v>13.836</v>
      </c>
      <c r="BB841" s="4">
        <v>20.52</v>
      </c>
      <c r="BC841" s="4">
        <v>1.48</v>
      </c>
      <c r="BD841" s="4">
        <v>8.7270000000000003</v>
      </c>
      <c r="BE841" s="4">
        <v>3089.03</v>
      </c>
      <c r="BF841" s="4">
        <v>0.76300000000000001</v>
      </c>
      <c r="BG841" s="4">
        <v>12.788</v>
      </c>
      <c r="BH841" s="4">
        <v>5.657</v>
      </c>
      <c r="BI841" s="4">
        <v>18.445</v>
      </c>
      <c r="BJ841" s="4">
        <v>11.101000000000001</v>
      </c>
      <c r="BK841" s="4">
        <v>4.9109999999999996</v>
      </c>
      <c r="BL841" s="4">
        <v>16.013000000000002</v>
      </c>
      <c r="BM841" s="4">
        <v>0</v>
      </c>
      <c r="BQ841" s="4">
        <v>1444.2170000000001</v>
      </c>
      <c r="BR841" s="4">
        <v>0.26578600000000002</v>
      </c>
      <c r="BS841" s="4">
        <v>-5</v>
      </c>
      <c r="BT841" s="4">
        <v>1.071761</v>
      </c>
      <c r="BU841" s="4">
        <v>6.4951449999999999</v>
      </c>
      <c r="BV841" s="4">
        <v>21.649571999999999</v>
      </c>
    </row>
    <row r="842" spans="1:74" x14ac:dyDescent="0.25">
      <c r="A842" s="4">
        <v>42801</v>
      </c>
      <c r="B842" s="3">
        <v>0.66249812500000005</v>
      </c>
      <c r="C842" s="4">
        <v>10.319000000000001</v>
      </c>
      <c r="D842" s="4">
        <v>3.5000000000000001E-3</v>
      </c>
      <c r="E842" s="4">
        <v>35.463830000000002</v>
      </c>
      <c r="F842" s="4">
        <v>404.8</v>
      </c>
      <c r="G842" s="4">
        <v>184.1</v>
      </c>
      <c r="H842" s="4">
        <v>-3</v>
      </c>
      <c r="J842" s="4">
        <v>6.46</v>
      </c>
      <c r="K842" s="4">
        <v>0.91959999999999997</v>
      </c>
      <c r="L842" s="4">
        <v>9.4894999999999996</v>
      </c>
      <c r="M842" s="4">
        <v>3.3E-3</v>
      </c>
      <c r="N842" s="4">
        <v>372.23660000000001</v>
      </c>
      <c r="O842" s="4">
        <v>169.30609999999999</v>
      </c>
      <c r="P842" s="4">
        <v>541.5</v>
      </c>
      <c r="Q842" s="4">
        <v>323.2457</v>
      </c>
      <c r="R842" s="4">
        <v>147.02340000000001</v>
      </c>
      <c r="S842" s="4">
        <v>470.3</v>
      </c>
      <c r="T842" s="4">
        <v>0</v>
      </c>
      <c r="W842" s="4">
        <v>0</v>
      </c>
      <c r="X842" s="4">
        <v>5.9409000000000001</v>
      </c>
      <c r="Y842" s="4">
        <v>11.8</v>
      </c>
      <c r="Z842" s="4">
        <v>808</v>
      </c>
      <c r="AA842" s="4">
        <v>822</v>
      </c>
      <c r="AB842" s="4">
        <v>843</v>
      </c>
      <c r="AC842" s="4">
        <v>36</v>
      </c>
      <c r="AD842" s="4">
        <v>18.87</v>
      </c>
      <c r="AE842" s="4">
        <v>0.43</v>
      </c>
      <c r="AF842" s="4">
        <v>957</v>
      </c>
      <c r="AG842" s="4">
        <v>9</v>
      </c>
      <c r="AH842" s="4">
        <v>27.239000000000001</v>
      </c>
      <c r="AI842" s="4">
        <v>30</v>
      </c>
      <c r="AJ842" s="4">
        <v>190.8</v>
      </c>
      <c r="AK842" s="4">
        <v>187.8</v>
      </c>
      <c r="AL842" s="4">
        <v>3.6</v>
      </c>
      <c r="AM842" s="4">
        <v>195.1</v>
      </c>
      <c r="AN842" s="4" t="s">
        <v>155</v>
      </c>
      <c r="AO842" s="4">
        <v>2</v>
      </c>
      <c r="AP842" s="4">
        <v>0.87084490740740739</v>
      </c>
      <c r="AQ842" s="4">
        <v>47.163705</v>
      </c>
      <c r="AR842" s="4">
        <v>-88.490485000000007</v>
      </c>
      <c r="AS842" s="4">
        <v>313.2</v>
      </c>
      <c r="AT842" s="4">
        <v>27.2</v>
      </c>
      <c r="AU842" s="4">
        <v>12</v>
      </c>
      <c r="AV842" s="4">
        <v>8</v>
      </c>
      <c r="AW842" s="4" t="s">
        <v>417</v>
      </c>
      <c r="AX842" s="4">
        <v>1.2584</v>
      </c>
      <c r="AY842" s="4">
        <v>1.0354000000000001</v>
      </c>
      <c r="AZ842" s="4">
        <v>2.6583999999999999</v>
      </c>
      <c r="BA842" s="4">
        <v>13.836</v>
      </c>
      <c r="BB842" s="4">
        <v>20.5</v>
      </c>
      <c r="BC842" s="4">
        <v>1.48</v>
      </c>
      <c r="BD842" s="4">
        <v>8.7379999999999995</v>
      </c>
      <c r="BE842" s="4">
        <v>3089.1570000000002</v>
      </c>
      <c r="BF842" s="4">
        <v>0.67600000000000005</v>
      </c>
      <c r="BG842" s="4">
        <v>12.69</v>
      </c>
      <c r="BH842" s="4">
        <v>5.7720000000000002</v>
      </c>
      <c r="BI842" s="4">
        <v>18.462</v>
      </c>
      <c r="BJ842" s="4">
        <v>11.02</v>
      </c>
      <c r="BK842" s="4">
        <v>5.0119999999999996</v>
      </c>
      <c r="BL842" s="4">
        <v>16.032</v>
      </c>
      <c r="BM842" s="4">
        <v>0</v>
      </c>
      <c r="BQ842" s="4">
        <v>1406.2139999999999</v>
      </c>
      <c r="BR842" s="4">
        <v>0.232428</v>
      </c>
      <c r="BS842" s="4">
        <v>-5</v>
      </c>
      <c r="BT842" s="4">
        <v>1.0712390000000001</v>
      </c>
      <c r="BU842" s="4">
        <v>5.6799590000000002</v>
      </c>
      <c r="BV842" s="4">
        <v>21.639028</v>
      </c>
    </row>
    <row r="843" spans="1:74" x14ac:dyDescent="0.25">
      <c r="A843" s="4">
        <v>42801</v>
      </c>
      <c r="B843" s="3">
        <v>0.66250969907407409</v>
      </c>
      <c r="C843" s="4">
        <v>9.1110000000000007</v>
      </c>
      <c r="D843" s="4">
        <v>3.5999999999999999E-3</v>
      </c>
      <c r="E843" s="4">
        <v>35.835371000000002</v>
      </c>
      <c r="F843" s="4">
        <v>400.2</v>
      </c>
      <c r="G843" s="4">
        <v>184.1</v>
      </c>
      <c r="H843" s="4">
        <v>0</v>
      </c>
      <c r="J843" s="4">
        <v>6.22</v>
      </c>
      <c r="K843" s="4">
        <v>0.92879999999999996</v>
      </c>
      <c r="L843" s="4">
        <v>8.4625000000000004</v>
      </c>
      <c r="M843" s="4">
        <v>3.3E-3</v>
      </c>
      <c r="N843" s="4">
        <v>371.74160000000001</v>
      </c>
      <c r="O843" s="4">
        <v>170.95760000000001</v>
      </c>
      <c r="P843" s="4">
        <v>542.70000000000005</v>
      </c>
      <c r="Q843" s="4">
        <v>322.8159</v>
      </c>
      <c r="R843" s="4">
        <v>148.45750000000001</v>
      </c>
      <c r="S843" s="4">
        <v>471.3</v>
      </c>
      <c r="T843" s="4">
        <v>0</v>
      </c>
      <c r="W843" s="4">
        <v>0</v>
      </c>
      <c r="X843" s="4">
        <v>5.7733999999999996</v>
      </c>
      <c r="Y843" s="4">
        <v>11.9</v>
      </c>
      <c r="Z843" s="4">
        <v>807</v>
      </c>
      <c r="AA843" s="4">
        <v>820</v>
      </c>
      <c r="AB843" s="4">
        <v>844</v>
      </c>
      <c r="AC843" s="4">
        <v>36</v>
      </c>
      <c r="AD843" s="4">
        <v>18.87</v>
      </c>
      <c r="AE843" s="4">
        <v>0.43</v>
      </c>
      <c r="AF843" s="4">
        <v>957</v>
      </c>
      <c r="AG843" s="4">
        <v>9</v>
      </c>
      <c r="AH843" s="4">
        <v>27.760999999999999</v>
      </c>
      <c r="AI843" s="4">
        <v>30</v>
      </c>
      <c r="AJ843" s="4">
        <v>191</v>
      </c>
      <c r="AK843" s="4">
        <v>187.2</v>
      </c>
      <c r="AL843" s="4">
        <v>3.5</v>
      </c>
      <c r="AM843" s="4">
        <v>195.4</v>
      </c>
      <c r="AN843" s="4" t="s">
        <v>155</v>
      </c>
      <c r="AO843" s="4">
        <v>2</v>
      </c>
      <c r="AP843" s="4">
        <v>0.87085648148148154</v>
      </c>
      <c r="AQ843" s="4">
        <v>47.163657999999998</v>
      </c>
      <c r="AR843" s="4">
        <v>-88.490638000000004</v>
      </c>
      <c r="AS843" s="4">
        <v>313.10000000000002</v>
      </c>
      <c r="AT843" s="4">
        <v>27.9</v>
      </c>
      <c r="AU843" s="4">
        <v>12</v>
      </c>
      <c r="AV843" s="4">
        <v>8</v>
      </c>
      <c r="AW843" s="4" t="s">
        <v>417</v>
      </c>
      <c r="AX843" s="4">
        <v>1</v>
      </c>
      <c r="AY843" s="4">
        <v>1.1354</v>
      </c>
      <c r="AZ843" s="4">
        <v>2.4</v>
      </c>
      <c r="BA843" s="4">
        <v>13.836</v>
      </c>
      <c r="BB843" s="4">
        <v>23.1</v>
      </c>
      <c r="BC843" s="4">
        <v>1.67</v>
      </c>
      <c r="BD843" s="4">
        <v>7.6619999999999999</v>
      </c>
      <c r="BE843" s="4">
        <v>3090.5830000000001</v>
      </c>
      <c r="BF843" s="4">
        <v>0.77400000000000002</v>
      </c>
      <c r="BG843" s="4">
        <v>14.217000000000001</v>
      </c>
      <c r="BH843" s="4">
        <v>6.5380000000000003</v>
      </c>
      <c r="BI843" s="4">
        <v>20.756</v>
      </c>
      <c r="BJ843" s="4">
        <v>12.346</v>
      </c>
      <c r="BK843" s="4">
        <v>5.6779999999999999</v>
      </c>
      <c r="BL843" s="4">
        <v>18.024000000000001</v>
      </c>
      <c r="BM843" s="4">
        <v>0</v>
      </c>
      <c r="BQ843" s="4">
        <v>1533.1030000000001</v>
      </c>
      <c r="BR843" s="4">
        <v>0.191082</v>
      </c>
      <c r="BS843" s="4">
        <v>-5</v>
      </c>
      <c r="BT843" s="4">
        <v>1.073283</v>
      </c>
      <c r="BU843" s="4">
        <v>4.6695659999999997</v>
      </c>
      <c r="BV843" s="4">
        <v>21.680316999999999</v>
      </c>
    </row>
    <row r="844" spans="1:74" x14ac:dyDescent="0.25">
      <c r="A844" s="4">
        <v>42801</v>
      </c>
      <c r="B844" s="3">
        <v>0.66252127314814813</v>
      </c>
      <c r="C844" s="4">
        <v>8.8279999999999994</v>
      </c>
      <c r="D844" s="4">
        <v>5.1000000000000004E-3</v>
      </c>
      <c r="E844" s="4">
        <v>51.112999000000002</v>
      </c>
      <c r="F844" s="4">
        <v>400.1</v>
      </c>
      <c r="G844" s="4">
        <v>193.8</v>
      </c>
      <c r="H844" s="4">
        <v>-1</v>
      </c>
      <c r="J844" s="4">
        <v>6.86</v>
      </c>
      <c r="K844" s="4">
        <v>0.93100000000000005</v>
      </c>
      <c r="L844" s="4">
        <v>8.2188999999999997</v>
      </c>
      <c r="M844" s="4">
        <v>4.7999999999999996E-3</v>
      </c>
      <c r="N844" s="4">
        <v>372.49299999999999</v>
      </c>
      <c r="O844" s="4">
        <v>180.42779999999999</v>
      </c>
      <c r="P844" s="4">
        <v>552.9</v>
      </c>
      <c r="Q844" s="4">
        <v>323.46850000000001</v>
      </c>
      <c r="R844" s="4">
        <v>156.68129999999999</v>
      </c>
      <c r="S844" s="4">
        <v>480.1</v>
      </c>
      <c r="T844" s="4">
        <v>0</v>
      </c>
      <c r="W844" s="4">
        <v>0</v>
      </c>
      <c r="X844" s="4">
        <v>6.3905000000000003</v>
      </c>
      <c r="Y844" s="4">
        <v>11.8</v>
      </c>
      <c r="Z844" s="4">
        <v>806</v>
      </c>
      <c r="AA844" s="4">
        <v>819</v>
      </c>
      <c r="AB844" s="4">
        <v>842</v>
      </c>
      <c r="AC844" s="4">
        <v>36</v>
      </c>
      <c r="AD844" s="4">
        <v>18.87</v>
      </c>
      <c r="AE844" s="4">
        <v>0.43</v>
      </c>
      <c r="AF844" s="4">
        <v>957</v>
      </c>
      <c r="AG844" s="4">
        <v>9</v>
      </c>
      <c r="AH844" s="4">
        <v>28</v>
      </c>
      <c r="AI844" s="4">
        <v>30</v>
      </c>
      <c r="AJ844" s="4">
        <v>191</v>
      </c>
      <c r="AK844" s="4">
        <v>187.8</v>
      </c>
      <c r="AL844" s="4">
        <v>3.5</v>
      </c>
      <c r="AM844" s="4">
        <v>195.8</v>
      </c>
      <c r="AN844" s="4" t="s">
        <v>155</v>
      </c>
      <c r="AO844" s="4">
        <v>2</v>
      </c>
      <c r="AP844" s="4">
        <v>0.87086805555555558</v>
      </c>
      <c r="AQ844" s="4">
        <v>47.163623000000001</v>
      </c>
      <c r="AR844" s="4">
        <v>-88.490798999999996</v>
      </c>
      <c r="AS844" s="4">
        <v>313.10000000000002</v>
      </c>
      <c r="AT844" s="4">
        <v>28</v>
      </c>
      <c r="AU844" s="4">
        <v>12</v>
      </c>
      <c r="AV844" s="4">
        <v>8</v>
      </c>
      <c r="AW844" s="4" t="s">
        <v>417</v>
      </c>
      <c r="AX844" s="4">
        <v>1.0708</v>
      </c>
      <c r="AY844" s="4">
        <v>1.3415999999999999</v>
      </c>
      <c r="AZ844" s="4">
        <v>2.5415999999999999</v>
      </c>
      <c r="BA844" s="4">
        <v>13.836</v>
      </c>
      <c r="BB844" s="4">
        <v>23.81</v>
      </c>
      <c r="BC844" s="4">
        <v>1.72</v>
      </c>
      <c r="BD844" s="4">
        <v>7.4109999999999996</v>
      </c>
      <c r="BE844" s="4">
        <v>3090.44</v>
      </c>
      <c r="BF844" s="4">
        <v>1.139</v>
      </c>
      <c r="BG844" s="4">
        <v>14.667999999999999</v>
      </c>
      <c r="BH844" s="4">
        <v>7.1050000000000004</v>
      </c>
      <c r="BI844" s="4">
        <v>21.771999999999998</v>
      </c>
      <c r="BJ844" s="4">
        <v>12.737</v>
      </c>
      <c r="BK844" s="4">
        <v>6.17</v>
      </c>
      <c r="BL844" s="4">
        <v>18.907</v>
      </c>
      <c r="BM844" s="4">
        <v>0</v>
      </c>
      <c r="BQ844" s="4">
        <v>1747.202</v>
      </c>
      <c r="BR844" s="4">
        <v>0.17743400000000001</v>
      </c>
      <c r="BS844" s="4">
        <v>-5</v>
      </c>
      <c r="BT844" s="4">
        <v>1.072478</v>
      </c>
      <c r="BU844" s="4">
        <v>4.3360430000000001</v>
      </c>
      <c r="BV844" s="4">
        <v>21.664055999999999</v>
      </c>
    </row>
    <row r="845" spans="1:74" x14ac:dyDescent="0.25">
      <c r="A845" s="4">
        <v>42801</v>
      </c>
      <c r="B845" s="3">
        <v>0.66253284722222217</v>
      </c>
      <c r="C845" s="4">
        <v>9.0259999999999998</v>
      </c>
      <c r="D845" s="4">
        <v>6.0000000000000001E-3</v>
      </c>
      <c r="E845" s="4">
        <v>59.609175999999998</v>
      </c>
      <c r="F845" s="4">
        <v>400.8</v>
      </c>
      <c r="G845" s="4">
        <v>210.2</v>
      </c>
      <c r="H845" s="4">
        <v>-0.6</v>
      </c>
      <c r="J845" s="4">
        <v>7.96</v>
      </c>
      <c r="K845" s="4">
        <v>0.9294</v>
      </c>
      <c r="L845" s="4">
        <v>8.3887</v>
      </c>
      <c r="M845" s="4">
        <v>5.4999999999999997E-3</v>
      </c>
      <c r="N845" s="4">
        <v>372.51119999999997</v>
      </c>
      <c r="O845" s="4">
        <v>195.35849999999999</v>
      </c>
      <c r="P845" s="4">
        <v>567.9</v>
      </c>
      <c r="Q845" s="4">
        <v>323.48430000000002</v>
      </c>
      <c r="R845" s="4">
        <v>169.64699999999999</v>
      </c>
      <c r="S845" s="4">
        <v>493.1</v>
      </c>
      <c r="T845" s="4">
        <v>0</v>
      </c>
      <c r="W845" s="4">
        <v>0</v>
      </c>
      <c r="X845" s="4">
        <v>7.4016999999999999</v>
      </c>
      <c r="Y845" s="4">
        <v>11.8</v>
      </c>
      <c r="Z845" s="4">
        <v>807</v>
      </c>
      <c r="AA845" s="4">
        <v>820</v>
      </c>
      <c r="AB845" s="4">
        <v>842</v>
      </c>
      <c r="AC845" s="4">
        <v>36</v>
      </c>
      <c r="AD845" s="4">
        <v>18.87</v>
      </c>
      <c r="AE845" s="4">
        <v>0.43</v>
      </c>
      <c r="AF845" s="4">
        <v>957</v>
      </c>
      <c r="AG845" s="4">
        <v>9</v>
      </c>
      <c r="AH845" s="4">
        <v>28</v>
      </c>
      <c r="AI845" s="4">
        <v>30</v>
      </c>
      <c r="AJ845" s="4">
        <v>190.2</v>
      </c>
      <c r="AK845" s="4">
        <v>188</v>
      </c>
      <c r="AL845" s="4">
        <v>3.3</v>
      </c>
      <c r="AM845" s="4">
        <v>196</v>
      </c>
      <c r="AN845" s="4" t="s">
        <v>155</v>
      </c>
      <c r="AO845" s="4">
        <v>2</v>
      </c>
      <c r="AP845" s="4">
        <v>0.87087962962962961</v>
      </c>
      <c r="AQ845" s="4">
        <v>47.163598999999998</v>
      </c>
      <c r="AR845" s="4">
        <v>-88.490969000000007</v>
      </c>
      <c r="AS845" s="4">
        <v>313.3</v>
      </c>
      <c r="AT845" s="4">
        <v>28.6</v>
      </c>
      <c r="AU845" s="4">
        <v>12</v>
      </c>
      <c r="AV845" s="4">
        <v>8</v>
      </c>
      <c r="AW845" s="4" t="s">
        <v>417</v>
      </c>
      <c r="AX845" s="4">
        <v>1.2354000000000001</v>
      </c>
      <c r="AY845" s="4">
        <v>1.7061999999999999</v>
      </c>
      <c r="AZ845" s="4">
        <v>2.8708</v>
      </c>
      <c r="BA845" s="4">
        <v>13.836</v>
      </c>
      <c r="BB845" s="4">
        <v>23.31</v>
      </c>
      <c r="BC845" s="4">
        <v>1.68</v>
      </c>
      <c r="BD845" s="4">
        <v>7.5970000000000004</v>
      </c>
      <c r="BE845" s="4">
        <v>3089.8829999999998</v>
      </c>
      <c r="BF845" s="4">
        <v>1.2989999999999999</v>
      </c>
      <c r="BG845" s="4">
        <v>14.369</v>
      </c>
      <c r="BH845" s="4">
        <v>7.5359999999999996</v>
      </c>
      <c r="BI845" s="4">
        <v>21.904</v>
      </c>
      <c r="BJ845" s="4">
        <v>12.478</v>
      </c>
      <c r="BK845" s="4">
        <v>6.5439999999999996</v>
      </c>
      <c r="BL845" s="4">
        <v>19.021999999999998</v>
      </c>
      <c r="BM845" s="4">
        <v>0</v>
      </c>
      <c r="BQ845" s="4">
        <v>1982.3510000000001</v>
      </c>
      <c r="BR845" s="4">
        <v>0.182088</v>
      </c>
      <c r="BS845" s="4">
        <v>-5</v>
      </c>
      <c r="BT845" s="4">
        <v>1.070478</v>
      </c>
      <c r="BU845" s="4">
        <v>4.449776</v>
      </c>
      <c r="BV845" s="4">
        <v>21.623656</v>
      </c>
    </row>
    <row r="846" spans="1:74" x14ac:dyDescent="0.25">
      <c r="A846" s="4">
        <v>42801</v>
      </c>
      <c r="B846" s="3">
        <v>0.66254442129629632</v>
      </c>
      <c r="C846" s="4">
        <v>9.9789999999999992</v>
      </c>
      <c r="D846" s="4">
        <v>1.15E-2</v>
      </c>
      <c r="E846" s="4">
        <v>115.46511599999999</v>
      </c>
      <c r="F846" s="4">
        <v>403.5</v>
      </c>
      <c r="G846" s="4">
        <v>210.3</v>
      </c>
      <c r="H846" s="4">
        <v>3.4</v>
      </c>
      <c r="J846" s="4">
        <v>8.3000000000000007</v>
      </c>
      <c r="K846" s="4">
        <v>0.92210000000000003</v>
      </c>
      <c r="L846" s="4">
        <v>9.2018000000000004</v>
      </c>
      <c r="M846" s="4">
        <v>1.06E-2</v>
      </c>
      <c r="N846" s="4">
        <v>372.0437</v>
      </c>
      <c r="O846" s="4">
        <v>193.96170000000001</v>
      </c>
      <c r="P846" s="4">
        <v>566</v>
      </c>
      <c r="Q846" s="4">
        <v>323.07830000000001</v>
      </c>
      <c r="R846" s="4">
        <v>168.434</v>
      </c>
      <c r="S846" s="4">
        <v>491.5</v>
      </c>
      <c r="T846" s="4">
        <v>3.3633000000000002</v>
      </c>
      <c r="W846" s="4">
        <v>0</v>
      </c>
      <c r="X846" s="4">
        <v>7.6536</v>
      </c>
      <c r="Y846" s="4">
        <v>11.8</v>
      </c>
      <c r="Z846" s="4">
        <v>806</v>
      </c>
      <c r="AA846" s="4">
        <v>818</v>
      </c>
      <c r="AB846" s="4">
        <v>841</v>
      </c>
      <c r="AC846" s="4">
        <v>36</v>
      </c>
      <c r="AD846" s="4">
        <v>18.87</v>
      </c>
      <c r="AE846" s="4">
        <v>0.43</v>
      </c>
      <c r="AF846" s="4">
        <v>957</v>
      </c>
      <c r="AG846" s="4">
        <v>9</v>
      </c>
      <c r="AH846" s="4">
        <v>28</v>
      </c>
      <c r="AI846" s="4">
        <v>30</v>
      </c>
      <c r="AJ846" s="4">
        <v>190.8</v>
      </c>
      <c r="AK846" s="4">
        <v>188.8</v>
      </c>
      <c r="AL846" s="4">
        <v>3.5</v>
      </c>
      <c r="AM846" s="4">
        <v>196</v>
      </c>
      <c r="AN846" s="4" t="s">
        <v>155</v>
      </c>
      <c r="AO846" s="4">
        <v>2</v>
      </c>
      <c r="AP846" s="4">
        <v>0.87089120370370365</v>
      </c>
      <c r="AQ846" s="4">
        <v>47.163569000000003</v>
      </c>
      <c r="AR846" s="4">
        <v>-88.491135999999997</v>
      </c>
      <c r="AS846" s="4">
        <v>313.3</v>
      </c>
      <c r="AT846" s="4">
        <v>28.8</v>
      </c>
      <c r="AU846" s="4">
        <v>12</v>
      </c>
      <c r="AV846" s="4">
        <v>8</v>
      </c>
      <c r="AW846" s="4" t="s">
        <v>417</v>
      </c>
      <c r="AX846" s="4">
        <v>1.3708</v>
      </c>
      <c r="AY846" s="4">
        <v>1.9708000000000001</v>
      </c>
      <c r="AZ846" s="4">
        <v>3.0708000000000002</v>
      </c>
      <c r="BA846" s="4">
        <v>13.836</v>
      </c>
      <c r="BB846" s="4">
        <v>21.15</v>
      </c>
      <c r="BC846" s="4">
        <v>1.53</v>
      </c>
      <c r="BD846" s="4">
        <v>8.4459999999999997</v>
      </c>
      <c r="BE846" s="4">
        <v>3086.9290000000001</v>
      </c>
      <c r="BF846" s="4">
        <v>2.2730000000000001</v>
      </c>
      <c r="BG846" s="4">
        <v>13.07</v>
      </c>
      <c r="BH846" s="4">
        <v>6.8140000000000001</v>
      </c>
      <c r="BI846" s="4">
        <v>19.884</v>
      </c>
      <c r="BJ846" s="4">
        <v>11.35</v>
      </c>
      <c r="BK846" s="4">
        <v>5.9169999999999998</v>
      </c>
      <c r="BL846" s="4">
        <v>17.266999999999999</v>
      </c>
      <c r="BM846" s="4">
        <v>3.6700000000000003E-2</v>
      </c>
      <c r="BQ846" s="4">
        <v>1866.886</v>
      </c>
      <c r="BR846" s="4">
        <v>0.19922000000000001</v>
      </c>
      <c r="BS846" s="4">
        <v>-5</v>
      </c>
      <c r="BT846" s="4">
        <v>1.0715220000000001</v>
      </c>
      <c r="BU846" s="4">
        <v>4.8684390000000004</v>
      </c>
      <c r="BV846" s="4">
        <v>21.644743999999999</v>
      </c>
    </row>
    <row r="847" spans="1:74" x14ac:dyDescent="0.25">
      <c r="A847" s="4">
        <v>42801</v>
      </c>
      <c r="B847" s="3">
        <v>0.66255599537037035</v>
      </c>
      <c r="C847" s="4">
        <v>10.423999999999999</v>
      </c>
      <c r="D847" s="4">
        <v>6.1999999999999998E-3</v>
      </c>
      <c r="E847" s="4">
        <v>62.321575000000003</v>
      </c>
      <c r="F847" s="4">
        <v>401.9</v>
      </c>
      <c r="G847" s="4">
        <v>195.3</v>
      </c>
      <c r="H847" s="4">
        <v>-1.4</v>
      </c>
      <c r="J847" s="4">
        <v>7.78</v>
      </c>
      <c r="K847" s="4">
        <v>0.91879999999999995</v>
      </c>
      <c r="L847" s="4">
        <v>9.5780999999999992</v>
      </c>
      <c r="M847" s="4">
        <v>5.7000000000000002E-3</v>
      </c>
      <c r="N847" s="4">
        <v>369.23360000000002</v>
      </c>
      <c r="O847" s="4">
        <v>179.4016</v>
      </c>
      <c r="P847" s="4">
        <v>548.6</v>
      </c>
      <c r="Q847" s="4">
        <v>320.63799999999998</v>
      </c>
      <c r="R847" s="4">
        <v>155.7902</v>
      </c>
      <c r="S847" s="4">
        <v>476.4</v>
      </c>
      <c r="T847" s="4">
        <v>0</v>
      </c>
      <c r="W847" s="4">
        <v>0</v>
      </c>
      <c r="X847" s="4">
        <v>7.1498999999999997</v>
      </c>
      <c r="Y847" s="4">
        <v>11.8</v>
      </c>
      <c r="Z847" s="4">
        <v>807</v>
      </c>
      <c r="AA847" s="4">
        <v>820</v>
      </c>
      <c r="AB847" s="4">
        <v>843</v>
      </c>
      <c r="AC847" s="4">
        <v>36</v>
      </c>
      <c r="AD847" s="4">
        <v>18.87</v>
      </c>
      <c r="AE847" s="4">
        <v>0.43</v>
      </c>
      <c r="AF847" s="4">
        <v>957</v>
      </c>
      <c r="AG847" s="4">
        <v>9</v>
      </c>
      <c r="AH847" s="4">
        <v>28</v>
      </c>
      <c r="AI847" s="4">
        <v>30</v>
      </c>
      <c r="AJ847" s="4">
        <v>191</v>
      </c>
      <c r="AK847" s="4">
        <v>189</v>
      </c>
      <c r="AL847" s="4">
        <v>3.6</v>
      </c>
      <c r="AM847" s="4">
        <v>196</v>
      </c>
      <c r="AN847" s="4" t="s">
        <v>155</v>
      </c>
      <c r="AO847" s="4">
        <v>2</v>
      </c>
      <c r="AP847" s="4">
        <v>0.8709027777777778</v>
      </c>
      <c r="AQ847" s="4">
        <v>47.163531999999996</v>
      </c>
      <c r="AR847" s="4">
        <v>-88.491297000000003</v>
      </c>
      <c r="AS847" s="4">
        <v>313.10000000000002</v>
      </c>
      <c r="AT847" s="4">
        <v>28.6</v>
      </c>
      <c r="AU847" s="4">
        <v>12</v>
      </c>
      <c r="AV847" s="4">
        <v>8</v>
      </c>
      <c r="AW847" s="4" t="s">
        <v>417</v>
      </c>
      <c r="AX847" s="4">
        <v>1.5</v>
      </c>
      <c r="AY847" s="4">
        <v>2.1354000000000002</v>
      </c>
      <c r="AZ847" s="4">
        <v>3.2</v>
      </c>
      <c r="BA847" s="4">
        <v>13.836</v>
      </c>
      <c r="BB847" s="4">
        <v>20.3</v>
      </c>
      <c r="BC847" s="4">
        <v>1.47</v>
      </c>
      <c r="BD847" s="4">
        <v>8.8350000000000009</v>
      </c>
      <c r="BE847" s="4">
        <v>3088.248</v>
      </c>
      <c r="BF847" s="4">
        <v>1.175</v>
      </c>
      <c r="BG847" s="4">
        <v>12.467000000000001</v>
      </c>
      <c r="BH847" s="4">
        <v>6.0579999999999998</v>
      </c>
      <c r="BI847" s="4">
        <v>18.524999999999999</v>
      </c>
      <c r="BJ847" s="4">
        <v>10.826000000000001</v>
      </c>
      <c r="BK847" s="4">
        <v>5.26</v>
      </c>
      <c r="BL847" s="4">
        <v>16.087</v>
      </c>
      <c r="BM847" s="4">
        <v>0</v>
      </c>
      <c r="BQ847" s="4">
        <v>1676.2280000000001</v>
      </c>
      <c r="BR847" s="4">
        <v>0.25650899999999999</v>
      </c>
      <c r="BS847" s="4">
        <v>-5</v>
      </c>
      <c r="BT847" s="4">
        <v>1.069717</v>
      </c>
      <c r="BU847" s="4">
        <v>6.2684389999999999</v>
      </c>
      <c r="BV847" s="4">
        <v>21.608283</v>
      </c>
    </row>
    <row r="848" spans="1:74" x14ac:dyDescent="0.25">
      <c r="A848" s="4">
        <v>42801</v>
      </c>
      <c r="B848" s="3">
        <v>0.6625675694444445</v>
      </c>
      <c r="C848" s="4">
        <v>8.9770000000000003</v>
      </c>
      <c r="D848" s="4">
        <v>2E-3</v>
      </c>
      <c r="E848" s="4">
        <v>20</v>
      </c>
      <c r="F848" s="4">
        <v>398.1</v>
      </c>
      <c r="G848" s="4">
        <v>185.9</v>
      </c>
      <c r="H848" s="4">
        <v>0.3</v>
      </c>
      <c r="J848" s="4">
        <v>6.16</v>
      </c>
      <c r="K848" s="4">
        <v>0.92979999999999996</v>
      </c>
      <c r="L848" s="4">
        <v>8.3475000000000001</v>
      </c>
      <c r="M848" s="4">
        <v>1.9E-3</v>
      </c>
      <c r="N848" s="4">
        <v>370.17219999999998</v>
      </c>
      <c r="O848" s="4">
        <v>172.8176</v>
      </c>
      <c r="P848" s="4">
        <v>543</v>
      </c>
      <c r="Q848" s="4">
        <v>321.45310000000001</v>
      </c>
      <c r="R848" s="4">
        <v>150.0727</v>
      </c>
      <c r="S848" s="4">
        <v>471.5</v>
      </c>
      <c r="T848" s="4">
        <v>0.26340000000000002</v>
      </c>
      <c r="W848" s="4">
        <v>0</v>
      </c>
      <c r="X848" s="4">
        <v>5.7316000000000003</v>
      </c>
      <c r="Y848" s="4">
        <v>11.8</v>
      </c>
      <c r="Z848" s="4">
        <v>807</v>
      </c>
      <c r="AA848" s="4">
        <v>819</v>
      </c>
      <c r="AB848" s="4">
        <v>843</v>
      </c>
      <c r="AC848" s="4">
        <v>36</v>
      </c>
      <c r="AD848" s="4">
        <v>18.87</v>
      </c>
      <c r="AE848" s="4">
        <v>0.43</v>
      </c>
      <c r="AF848" s="4">
        <v>957</v>
      </c>
      <c r="AG848" s="4">
        <v>9</v>
      </c>
      <c r="AH848" s="4">
        <v>28</v>
      </c>
      <c r="AI848" s="4">
        <v>30</v>
      </c>
      <c r="AJ848" s="4">
        <v>191</v>
      </c>
      <c r="AK848" s="4">
        <v>188.2</v>
      </c>
      <c r="AL848" s="4">
        <v>3.4</v>
      </c>
      <c r="AM848" s="4">
        <v>196</v>
      </c>
      <c r="AN848" s="4" t="s">
        <v>155</v>
      </c>
      <c r="AO848" s="4">
        <v>2</v>
      </c>
      <c r="AP848" s="4">
        <v>0.87091435185185195</v>
      </c>
      <c r="AQ848" s="4">
        <v>47.16348</v>
      </c>
      <c r="AR848" s="4">
        <v>-88.491446999999994</v>
      </c>
      <c r="AS848" s="4">
        <v>313.10000000000002</v>
      </c>
      <c r="AT848" s="4">
        <v>28.6</v>
      </c>
      <c r="AU848" s="4">
        <v>12</v>
      </c>
      <c r="AV848" s="4">
        <v>8</v>
      </c>
      <c r="AW848" s="4" t="s">
        <v>417</v>
      </c>
      <c r="AX848" s="4">
        <v>1.5354000000000001</v>
      </c>
      <c r="AY848" s="4">
        <v>2.2707999999999999</v>
      </c>
      <c r="AZ848" s="4">
        <v>3.2353999999999998</v>
      </c>
      <c r="BA848" s="4">
        <v>13.836</v>
      </c>
      <c r="BB848" s="4">
        <v>23.44</v>
      </c>
      <c r="BC848" s="4">
        <v>1.69</v>
      </c>
      <c r="BD848" s="4">
        <v>7.5449999999999999</v>
      </c>
      <c r="BE848" s="4">
        <v>3091.3040000000001</v>
      </c>
      <c r="BF848" s="4">
        <v>0.438</v>
      </c>
      <c r="BG848" s="4">
        <v>14.356</v>
      </c>
      <c r="BH848" s="4">
        <v>6.702</v>
      </c>
      <c r="BI848" s="4">
        <v>21.058</v>
      </c>
      <c r="BJ848" s="4">
        <v>12.465999999999999</v>
      </c>
      <c r="BK848" s="4">
        <v>5.82</v>
      </c>
      <c r="BL848" s="4">
        <v>18.286000000000001</v>
      </c>
      <c r="BM848" s="4">
        <v>3.2000000000000002E-3</v>
      </c>
      <c r="BQ848" s="4">
        <v>1543.338</v>
      </c>
      <c r="BR848" s="4">
        <v>0.238755</v>
      </c>
      <c r="BS848" s="4">
        <v>-5</v>
      </c>
      <c r="BT848" s="4">
        <v>1.070522</v>
      </c>
      <c r="BU848" s="4">
        <v>5.8345750000000001</v>
      </c>
      <c r="BV848" s="4">
        <v>21.624544</v>
      </c>
    </row>
    <row r="849" spans="1:74" x14ac:dyDescent="0.25">
      <c r="A849" s="4">
        <v>42801</v>
      </c>
      <c r="B849" s="3">
        <v>0.66257914351851854</v>
      </c>
      <c r="C849" s="4">
        <v>8.6229999999999993</v>
      </c>
      <c r="D849" s="4">
        <v>4.3E-3</v>
      </c>
      <c r="E849" s="4">
        <v>42.650601999999999</v>
      </c>
      <c r="F849" s="4">
        <v>401.2</v>
      </c>
      <c r="G849" s="4">
        <v>196.7</v>
      </c>
      <c r="H849" s="4">
        <v>-2.6</v>
      </c>
      <c r="J849" s="4">
        <v>7.14</v>
      </c>
      <c r="K849" s="4">
        <v>0.93259999999999998</v>
      </c>
      <c r="L849" s="4">
        <v>8.0418000000000003</v>
      </c>
      <c r="M849" s="4">
        <v>4.0000000000000001E-3</v>
      </c>
      <c r="N849" s="4">
        <v>374.11919999999998</v>
      </c>
      <c r="O849" s="4">
        <v>183.411</v>
      </c>
      <c r="P849" s="4">
        <v>557.5</v>
      </c>
      <c r="Q849" s="4">
        <v>324.88060000000002</v>
      </c>
      <c r="R849" s="4">
        <v>159.27189999999999</v>
      </c>
      <c r="S849" s="4">
        <v>484.2</v>
      </c>
      <c r="T849" s="4">
        <v>0</v>
      </c>
      <c r="W849" s="4">
        <v>0</v>
      </c>
      <c r="X849" s="4">
        <v>6.6581000000000001</v>
      </c>
      <c r="Y849" s="4">
        <v>11.8</v>
      </c>
      <c r="Z849" s="4">
        <v>807</v>
      </c>
      <c r="AA849" s="4">
        <v>819</v>
      </c>
      <c r="AB849" s="4">
        <v>843</v>
      </c>
      <c r="AC849" s="4">
        <v>36</v>
      </c>
      <c r="AD849" s="4">
        <v>18.87</v>
      </c>
      <c r="AE849" s="4">
        <v>0.43</v>
      </c>
      <c r="AF849" s="4">
        <v>957</v>
      </c>
      <c r="AG849" s="4">
        <v>9</v>
      </c>
      <c r="AH849" s="4">
        <v>28</v>
      </c>
      <c r="AI849" s="4">
        <v>30</v>
      </c>
      <c r="AJ849" s="4">
        <v>191</v>
      </c>
      <c r="AK849" s="4">
        <v>188</v>
      </c>
      <c r="AL849" s="4">
        <v>3.5</v>
      </c>
      <c r="AM849" s="4">
        <v>196</v>
      </c>
      <c r="AN849" s="4" t="s">
        <v>155</v>
      </c>
      <c r="AO849" s="4">
        <v>2</v>
      </c>
      <c r="AP849" s="4">
        <v>0.87092592592592588</v>
      </c>
      <c r="AQ849" s="4">
        <v>47.163406999999999</v>
      </c>
      <c r="AR849" s="4">
        <v>-88.491585000000001</v>
      </c>
      <c r="AS849" s="4">
        <v>313</v>
      </c>
      <c r="AT849" s="4">
        <v>29.1</v>
      </c>
      <c r="AU849" s="4">
        <v>12</v>
      </c>
      <c r="AV849" s="4">
        <v>8</v>
      </c>
      <c r="AW849" s="4" t="s">
        <v>417</v>
      </c>
      <c r="AX849" s="4">
        <v>1.6708000000000001</v>
      </c>
      <c r="AY849" s="4">
        <v>1.9044000000000001</v>
      </c>
      <c r="AZ849" s="4">
        <v>3.3353999999999999</v>
      </c>
      <c r="BA849" s="4">
        <v>13.836</v>
      </c>
      <c r="BB849" s="4">
        <v>24.36</v>
      </c>
      <c r="BC849" s="4">
        <v>1.76</v>
      </c>
      <c r="BD849" s="4">
        <v>7.2290000000000001</v>
      </c>
      <c r="BE849" s="4">
        <v>3091.0329999999999</v>
      </c>
      <c r="BF849" s="4">
        <v>0.97299999999999998</v>
      </c>
      <c r="BG849" s="4">
        <v>15.058999999999999</v>
      </c>
      <c r="BH849" s="4">
        <v>7.383</v>
      </c>
      <c r="BI849" s="4">
        <v>22.442</v>
      </c>
      <c r="BJ849" s="4">
        <v>13.077</v>
      </c>
      <c r="BK849" s="4">
        <v>6.4109999999999996</v>
      </c>
      <c r="BL849" s="4">
        <v>19.488</v>
      </c>
      <c r="BM849" s="4">
        <v>0</v>
      </c>
      <c r="BQ849" s="4">
        <v>1860.788</v>
      </c>
      <c r="BR849" s="4">
        <v>0.17396900000000001</v>
      </c>
      <c r="BS849" s="4">
        <v>-5</v>
      </c>
      <c r="BT849" s="4">
        <v>1.071</v>
      </c>
      <c r="BU849" s="4">
        <v>4.2513680000000003</v>
      </c>
      <c r="BV849" s="4">
        <v>21.6342</v>
      </c>
    </row>
    <row r="850" spans="1:74" x14ac:dyDescent="0.25">
      <c r="A850" s="4">
        <v>42801</v>
      </c>
      <c r="B850" s="3">
        <v>0.66259071759259258</v>
      </c>
      <c r="C850" s="4">
        <v>10.4</v>
      </c>
      <c r="D850" s="4">
        <v>9.2999999999999992E-3</v>
      </c>
      <c r="E850" s="4">
        <v>93.260694000000001</v>
      </c>
      <c r="F850" s="4">
        <v>406</v>
      </c>
      <c r="G850" s="4">
        <v>213.4</v>
      </c>
      <c r="H850" s="4">
        <v>-4.2</v>
      </c>
      <c r="J850" s="4">
        <v>8.2799999999999994</v>
      </c>
      <c r="K850" s="4">
        <v>0.91890000000000005</v>
      </c>
      <c r="L850" s="4">
        <v>9.5565999999999995</v>
      </c>
      <c r="M850" s="4">
        <v>8.6E-3</v>
      </c>
      <c r="N850" s="4">
        <v>373.089</v>
      </c>
      <c r="O850" s="4">
        <v>196.10149999999999</v>
      </c>
      <c r="P850" s="4">
        <v>569.20000000000005</v>
      </c>
      <c r="Q850" s="4">
        <v>323.98599999999999</v>
      </c>
      <c r="R850" s="4">
        <v>170.29220000000001</v>
      </c>
      <c r="S850" s="4">
        <v>494.3</v>
      </c>
      <c r="T850" s="4">
        <v>0</v>
      </c>
      <c r="W850" s="4">
        <v>0</v>
      </c>
      <c r="X850" s="4">
        <v>7.6113</v>
      </c>
      <c r="Y850" s="4">
        <v>11.8</v>
      </c>
      <c r="Z850" s="4">
        <v>808</v>
      </c>
      <c r="AA850" s="4">
        <v>820</v>
      </c>
      <c r="AB850" s="4">
        <v>843</v>
      </c>
      <c r="AC850" s="4">
        <v>36</v>
      </c>
      <c r="AD850" s="4">
        <v>18.87</v>
      </c>
      <c r="AE850" s="4">
        <v>0.43</v>
      </c>
      <c r="AF850" s="4">
        <v>957</v>
      </c>
      <c r="AG850" s="4">
        <v>9</v>
      </c>
      <c r="AH850" s="4">
        <v>28</v>
      </c>
      <c r="AI850" s="4">
        <v>30</v>
      </c>
      <c r="AJ850" s="4">
        <v>191</v>
      </c>
      <c r="AK850" s="4">
        <v>188</v>
      </c>
      <c r="AL850" s="4">
        <v>3.5</v>
      </c>
      <c r="AM850" s="4">
        <v>196</v>
      </c>
      <c r="AN850" s="4" t="s">
        <v>155</v>
      </c>
      <c r="AO850" s="4">
        <v>2</v>
      </c>
      <c r="AP850" s="4">
        <v>0.87093750000000003</v>
      </c>
      <c r="AQ850" s="4">
        <v>47.163322999999998</v>
      </c>
      <c r="AR850" s="4">
        <v>-88.491713000000004</v>
      </c>
      <c r="AS850" s="4">
        <v>312.89999999999998</v>
      </c>
      <c r="AT850" s="4">
        <v>29</v>
      </c>
      <c r="AU850" s="4">
        <v>12</v>
      </c>
      <c r="AV850" s="4">
        <v>8</v>
      </c>
      <c r="AW850" s="4" t="s">
        <v>417</v>
      </c>
      <c r="AX850" s="4">
        <v>1.8</v>
      </c>
      <c r="AY850" s="4">
        <v>1</v>
      </c>
      <c r="AZ850" s="4">
        <v>3.4</v>
      </c>
      <c r="BA850" s="4">
        <v>13.836</v>
      </c>
      <c r="BB850" s="4">
        <v>20.34</v>
      </c>
      <c r="BC850" s="4">
        <v>1.47</v>
      </c>
      <c r="BD850" s="4">
        <v>8.8209999999999997</v>
      </c>
      <c r="BE850" s="4">
        <v>3087.3510000000001</v>
      </c>
      <c r="BF850" s="4">
        <v>1.762</v>
      </c>
      <c r="BG850" s="4">
        <v>12.622</v>
      </c>
      <c r="BH850" s="4">
        <v>6.6340000000000003</v>
      </c>
      <c r="BI850" s="4">
        <v>19.257000000000001</v>
      </c>
      <c r="BJ850" s="4">
        <v>10.961</v>
      </c>
      <c r="BK850" s="4">
        <v>5.7610000000000001</v>
      </c>
      <c r="BL850" s="4">
        <v>16.722000000000001</v>
      </c>
      <c r="BM850" s="4">
        <v>0</v>
      </c>
      <c r="BQ850" s="4">
        <v>1787.885</v>
      </c>
      <c r="BR850" s="4">
        <v>0.18056700000000001</v>
      </c>
      <c r="BS850" s="4">
        <v>-5</v>
      </c>
      <c r="BT850" s="4">
        <v>1.071</v>
      </c>
      <c r="BU850" s="4">
        <v>4.412617</v>
      </c>
      <c r="BV850" s="4">
        <v>21.6342</v>
      </c>
    </row>
    <row r="851" spans="1:74" x14ac:dyDescent="0.25">
      <c r="A851" s="4">
        <v>42801</v>
      </c>
      <c r="B851" s="3">
        <v>0.66260229166666662</v>
      </c>
      <c r="C851" s="4">
        <v>11.109</v>
      </c>
      <c r="D851" s="4">
        <v>5.3E-3</v>
      </c>
      <c r="E851" s="4">
        <v>52.905569</v>
      </c>
      <c r="F851" s="4">
        <v>409.9</v>
      </c>
      <c r="G851" s="4">
        <v>205.9</v>
      </c>
      <c r="H851" s="4">
        <v>-0.6</v>
      </c>
      <c r="J851" s="4">
        <v>7.99</v>
      </c>
      <c r="K851" s="4">
        <v>0.91359999999999997</v>
      </c>
      <c r="L851" s="4">
        <v>10.149699999999999</v>
      </c>
      <c r="M851" s="4">
        <v>4.7999999999999996E-3</v>
      </c>
      <c r="N851" s="4">
        <v>374.45769999999999</v>
      </c>
      <c r="O851" s="4">
        <v>188.148</v>
      </c>
      <c r="P851" s="4">
        <v>562.6</v>
      </c>
      <c r="Q851" s="4">
        <v>325.1746</v>
      </c>
      <c r="R851" s="4">
        <v>163.3854</v>
      </c>
      <c r="S851" s="4">
        <v>488.6</v>
      </c>
      <c r="T851" s="4">
        <v>0</v>
      </c>
      <c r="W851" s="4">
        <v>0</v>
      </c>
      <c r="X851" s="4">
        <v>7.2981999999999996</v>
      </c>
      <c r="Y851" s="4">
        <v>11.8</v>
      </c>
      <c r="Z851" s="4">
        <v>807</v>
      </c>
      <c r="AA851" s="4">
        <v>821</v>
      </c>
      <c r="AB851" s="4">
        <v>843</v>
      </c>
      <c r="AC851" s="4">
        <v>36</v>
      </c>
      <c r="AD851" s="4">
        <v>18.87</v>
      </c>
      <c r="AE851" s="4">
        <v>0.43</v>
      </c>
      <c r="AF851" s="4">
        <v>957</v>
      </c>
      <c r="AG851" s="4">
        <v>9</v>
      </c>
      <c r="AH851" s="4">
        <v>28</v>
      </c>
      <c r="AI851" s="4">
        <v>30</v>
      </c>
      <c r="AJ851" s="4">
        <v>191</v>
      </c>
      <c r="AK851" s="4">
        <v>188</v>
      </c>
      <c r="AL851" s="4">
        <v>3.5</v>
      </c>
      <c r="AM851" s="4">
        <v>196</v>
      </c>
      <c r="AN851" s="4" t="s">
        <v>155</v>
      </c>
      <c r="AO851" s="4">
        <v>2</v>
      </c>
      <c r="AP851" s="4">
        <v>0.87094907407407407</v>
      </c>
      <c r="AQ851" s="4">
        <v>47.163232999999998</v>
      </c>
      <c r="AR851" s="4">
        <v>-88.491819000000007</v>
      </c>
      <c r="AS851" s="4">
        <v>312.89999999999998</v>
      </c>
      <c r="AT851" s="4">
        <v>28.6</v>
      </c>
      <c r="AU851" s="4">
        <v>12</v>
      </c>
      <c r="AV851" s="4">
        <v>8</v>
      </c>
      <c r="AW851" s="4" t="s">
        <v>417</v>
      </c>
      <c r="AX851" s="4">
        <v>1.7292000000000001</v>
      </c>
      <c r="AY851" s="4">
        <v>1</v>
      </c>
      <c r="AZ851" s="4">
        <v>2.8690000000000002</v>
      </c>
      <c r="BA851" s="4">
        <v>13.836</v>
      </c>
      <c r="BB851" s="4">
        <v>19.100000000000001</v>
      </c>
      <c r="BC851" s="4">
        <v>1.38</v>
      </c>
      <c r="BD851" s="4">
        <v>9.452</v>
      </c>
      <c r="BE851" s="4">
        <v>3087.9</v>
      </c>
      <c r="BF851" s="4">
        <v>0.93600000000000005</v>
      </c>
      <c r="BG851" s="4">
        <v>11.93</v>
      </c>
      <c r="BH851" s="4">
        <v>5.9939999999999998</v>
      </c>
      <c r="BI851" s="4">
        <v>17.925000000000001</v>
      </c>
      <c r="BJ851" s="4">
        <v>10.36</v>
      </c>
      <c r="BK851" s="4">
        <v>5.2050000000000001</v>
      </c>
      <c r="BL851" s="4">
        <v>15.566000000000001</v>
      </c>
      <c r="BM851" s="4">
        <v>0</v>
      </c>
      <c r="BQ851" s="4">
        <v>1614.4449999999999</v>
      </c>
      <c r="BR851" s="4">
        <v>0.20777999999999999</v>
      </c>
      <c r="BS851" s="4">
        <v>-5</v>
      </c>
      <c r="BT851" s="4">
        <v>1.0702389999999999</v>
      </c>
      <c r="BU851" s="4">
        <v>5.0776180000000002</v>
      </c>
      <c r="BV851" s="4">
        <v>21.618832999999999</v>
      </c>
    </row>
    <row r="852" spans="1:74" x14ac:dyDescent="0.25">
      <c r="A852" s="4">
        <v>42801</v>
      </c>
      <c r="B852" s="3">
        <v>0.66261386574074077</v>
      </c>
      <c r="C852" s="4">
        <v>11.214</v>
      </c>
      <c r="D852" s="4">
        <v>3.5000000000000001E-3</v>
      </c>
      <c r="E852" s="4">
        <v>34.507513000000003</v>
      </c>
      <c r="F852" s="4">
        <v>397.8</v>
      </c>
      <c r="G852" s="4">
        <v>176.6</v>
      </c>
      <c r="H852" s="4">
        <v>-4</v>
      </c>
      <c r="J852" s="4">
        <v>5.96</v>
      </c>
      <c r="K852" s="4">
        <v>0.91290000000000004</v>
      </c>
      <c r="L852" s="4">
        <v>10.236800000000001</v>
      </c>
      <c r="M852" s="4">
        <v>3.2000000000000002E-3</v>
      </c>
      <c r="N852" s="4">
        <v>363.17559999999997</v>
      </c>
      <c r="O852" s="4">
        <v>161.2465</v>
      </c>
      <c r="P852" s="4">
        <v>524.4</v>
      </c>
      <c r="Q852" s="4">
        <v>315.67380000000003</v>
      </c>
      <c r="R852" s="4">
        <v>140.15610000000001</v>
      </c>
      <c r="S852" s="4">
        <v>455.8</v>
      </c>
      <c r="T852" s="4">
        <v>0</v>
      </c>
      <c r="W852" s="4">
        <v>0</v>
      </c>
      <c r="X852" s="4">
        <v>5.4436</v>
      </c>
      <c r="Y852" s="4">
        <v>11.8</v>
      </c>
      <c r="Z852" s="4">
        <v>808</v>
      </c>
      <c r="AA852" s="4">
        <v>821</v>
      </c>
      <c r="AB852" s="4">
        <v>844</v>
      </c>
      <c r="AC852" s="4">
        <v>36.799999999999997</v>
      </c>
      <c r="AD852" s="4">
        <v>19.27</v>
      </c>
      <c r="AE852" s="4">
        <v>0.44</v>
      </c>
      <c r="AF852" s="4">
        <v>957</v>
      </c>
      <c r="AG852" s="4">
        <v>9</v>
      </c>
      <c r="AH852" s="4">
        <v>28</v>
      </c>
      <c r="AI852" s="4">
        <v>30</v>
      </c>
      <c r="AJ852" s="4">
        <v>191</v>
      </c>
      <c r="AK852" s="4">
        <v>187.2</v>
      </c>
      <c r="AL852" s="4">
        <v>3.7</v>
      </c>
      <c r="AM852" s="4">
        <v>196</v>
      </c>
      <c r="AN852" s="4" t="s">
        <v>155</v>
      </c>
      <c r="AO852" s="4">
        <v>2</v>
      </c>
      <c r="AP852" s="4">
        <v>0.87096064814814811</v>
      </c>
      <c r="AQ852" s="4">
        <v>47.163131999999997</v>
      </c>
      <c r="AR852" s="4">
        <v>-88.491895999999997</v>
      </c>
      <c r="AS852" s="4">
        <v>312.89999999999998</v>
      </c>
      <c r="AT852" s="4">
        <v>27.9</v>
      </c>
      <c r="AU852" s="4">
        <v>12</v>
      </c>
      <c r="AV852" s="4">
        <v>8</v>
      </c>
      <c r="AW852" s="4" t="s">
        <v>417</v>
      </c>
      <c r="AX852" s="4">
        <v>1.5291999999999999</v>
      </c>
      <c r="AY852" s="4">
        <v>1.0708</v>
      </c>
      <c r="AZ852" s="4">
        <v>1.9354</v>
      </c>
      <c r="BA852" s="4">
        <v>13.836</v>
      </c>
      <c r="BB852" s="4">
        <v>18.940000000000001</v>
      </c>
      <c r="BC852" s="4">
        <v>1.37</v>
      </c>
      <c r="BD852" s="4">
        <v>9.5459999999999994</v>
      </c>
      <c r="BE852" s="4">
        <v>3088.3180000000002</v>
      </c>
      <c r="BF852" s="4">
        <v>0.60499999999999998</v>
      </c>
      <c r="BG852" s="4">
        <v>11.474</v>
      </c>
      <c r="BH852" s="4">
        <v>5.0940000000000003</v>
      </c>
      <c r="BI852" s="4">
        <v>16.568000000000001</v>
      </c>
      <c r="BJ852" s="4">
        <v>9.9730000000000008</v>
      </c>
      <c r="BK852" s="4">
        <v>4.4279999999999999</v>
      </c>
      <c r="BL852" s="4">
        <v>14.401</v>
      </c>
      <c r="BM852" s="4">
        <v>0</v>
      </c>
      <c r="BQ852" s="4">
        <v>1194.1079999999999</v>
      </c>
      <c r="BR852" s="4">
        <v>0.228459</v>
      </c>
      <c r="BS852" s="4">
        <v>-5</v>
      </c>
      <c r="BT852" s="4">
        <v>1.068478</v>
      </c>
      <c r="BU852" s="4">
        <v>5.582967</v>
      </c>
      <c r="BV852" s="4">
        <v>21.583255999999999</v>
      </c>
    </row>
    <row r="853" spans="1:74" x14ac:dyDescent="0.25">
      <c r="A853" s="4">
        <v>42801</v>
      </c>
      <c r="B853" s="3">
        <v>0.66262543981481481</v>
      </c>
      <c r="C853" s="4">
        <v>11.14</v>
      </c>
      <c r="D853" s="4">
        <v>3.5999999999999999E-3</v>
      </c>
      <c r="E853" s="4">
        <v>36.073211000000001</v>
      </c>
      <c r="F853" s="4">
        <v>394</v>
      </c>
      <c r="G853" s="4">
        <v>165.9</v>
      </c>
      <c r="H853" s="4">
        <v>-0.7</v>
      </c>
      <c r="J853" s="4">
        <v>5.3</v>
      </c>
      <c r="K853" s="4">
        <v>0.91339999999999999</v>
      </c>
      <c r="L853" s="4">
        <v>10.1754</v>
      </c>
      <c r="M853" s="4">
        <v>3.3E-3</v>
      </c>
      <c r="N853" s="4">
        <v>359.84199999999998</v>
      </c>
      <c r="O853" s="4">
        <v>151.57429999999999</v>
      </c>
      <c r="P853" s="4">
        <v>511.4</v>
      </c>
      <c r="Q853" s="4">
        <v>312.86860000000001</v>
      </c>
      <c r="R853" s="4">
        <v>131.78800000000001</v>
      </c>
      <c r="S853" s="4">
        <v>444.7</v>
      </c>
      <c r="T853" s="4">
        <v>0</v>
      </c>
      <c r="W853" s="4">
        <v>0</v>
      </c>
      <c r="X853" s="4">
        <v>4.8411</v>
      </c>
      <c r="Y853" s="4">
        <v>11.8</v>
      </c>
      <c r="Z853" s="4">
        <v>809</v>
      </c>
      <c r="AA853" s="4">
        <v>822</v>
      </c>
      <c r="AB853" s="4">
        <v>844</v>
      </c>
      <c r="AC853" s="4">
        <v>37</v>
      </c>
      <c r="AD853" s="4">
        <v>19.39</v>
      </c>
      <c r="AE853" s="4">
        <v>0.45</v>
      </c>
      <c r="AF853" s="4">
        <v>957</v>
      </c>
      <c r="AG853" s="4">
        <v>9</v>
      </c>
      <c r="AH853" s="4">
        <v>28</v>
      </c>
      <c r="AI853" s="4">
        <v>30</v>
      </c>
      <c r="AJ853" s="4">
        <v>191</v>
      </c>
      <c r="AK853" s="4">
        <v>187.8</v>
      </c>
      <c r="AL853" s="4">
        <v>3.7</v>
      </c>
      <c r="AM853" s="4">
        <v>196</v>
      </c>
      <c r="AN853" s="4" t="s">
        <v>155</v>
      </c>
      <c r="AO853" s="4">
        <v>2</v>
      </c>
      <c r="AP853" s="4">
        <v>0.87097222222222215</v>
      </c>
      <c r="AQ853" s="4">
        <v>47.163021999999998</v>
      </c>
      <c r="AR853" s="4">
        <v>-88.491945000000001</v>
      </c>
      <c r="AS853" s="4">
        <v>312.89999999999998</v>
      </c>
      <c r="AT853" s="4">
        <v>28</v>
      </c>
      <c r="AU853" s="4">
        <v>12</v>
      </c>
      <c r="AV853" s="4">
        <v>8</v>
      </c>
      <c r="AW853" s="4" t="s">
        <v>417</v>
      </c>
      <c r="AX853" s="4">
        <v>1.4354</v>
      </c>
      <c r="AY853" s="4">
        <v>1.2707999999999999</v>
      </c>
      <c r="AZ853" s="4">
        <v>2.0708000000000002</v>
      </c>
      <c r="BA853" s="4">
        <v>13.836</v>
      </c>
      <c r="BB853" s="4">
        <v>19.059999999999999</v>
      </c>
      <c r="BC853" s="4">
        <v>1.38</v>
      </c>
      <c r="BD853" s="4">
        <v>9.48</v>
      </c>
      <c r="BE853" s="4">
        <v>3088.34</v>
      </c>
      <c r="BF853" s="4">
        <v>0.63700000000000001</v>
      </c>
      <c r="BG853" s="4">
        <v>11.436999999999999</v>
      </c>
      <c r="BH853" s="4">
        <v>4.8179999999999996</v>
      </c>
      <c r="BI853" s="4">
        <v>16.254999999999999</v>
      </c>
      <c r="BJ853" s="4">
        <v>9.9440000000000008</v>
      </c>
      <c r="BK853" s="4">
        <v>4.1890000000000001</v>
      </c>
      <c r="BL853" s="4">
        <v>14.132999999999999</v>
      </c>
      <c r="BM853" s="4">
        <v>0</v>
      </c>
      <c r="BQ853" s="4">
        <v>1068.3499999999999</v>
      </c>
      <c r="BR853" s="4">
        <v>0.27181100000000002</v>
      </c>
      <c r="BS853" s="4">
        <v>-5</v>
      </c>
      <c r="BT853" s="4">
        <v>1.0687610000000001</v>
      </c>
      <c r="BU853" s="4">
        <v>6.6423810000000003</v>
      </c>
      <c r="BV853" s="4">
        <v>21.588971999999998</v>
      </c>
    </row>
    <row r="854" spans="1:74" x14ac:dyDescent="0.25">
      <c r="A854" s="4">
        <v>42801</v>
      </c>
      <c r="B854" s="3">
        <v>0.66263701388888896</v>
      </c>
      <c r="C854" s="4">
        <v>11.053000000000001</v>
      </c>
      <c r="D854" s="4">
        <v>1.2999999999999999E-3</v>
      </c>
      <c r="E854" s="4">
        <v>12.618842000000001</v>
      </c>
      <c r="F854" s="4">
        <v>394.2</v>
      </c>
      <c r="G854" s="4">
        <v>161.80000000000001</v>
      </c>
      <c r="H854" s="4">
        <v>0</v>
      </c>
      <c r="J854" s="4">
        <v>5.26</v>
      </c>
      <c r="K854" s="4">
        <v>0.91400000000000003</v>
      </c>
      <c r="L854" s="4">
        <v>10.1028</v>
      </c>
      <c r="M854" s="4">
        <v>1.1999999999999999E-3</v>
      </c>
      <c r="N854" s="4">
        <v>360.27960000000002</v>
      </c>
      <c r="O854" s="4">
        <v>147.88630000000001</v>
      </c>
      <c r="P854" s="4">
        <v>508.2</v>
      </c>
      <c r="Q854" s="4">
        <v>313.2491</v>
      </c>
      <c r="R854" s="4">
        <v>128.5814</v>
      </c>
      <c r="S854" s="4">
        <v>441.8</v>
      </c>
      <c r="T854" s="4">
        <v>0</v>
      </c>
      <c r="W854" s="4">
        <v>0</v>
      </c>
      <c r="X854" s="4">
        <v>4.8057999999999996</v>
      </c>
      <c r="Y854" s="4">
        <v>11.8</v>
      </c>
      <c r="Z854" s="4">
        <v>809</v>
      </c>
      <c r="AA854" s="4">
        <v>822</v>
      </c>
      <c r="AB854" s="4">
        <v>845</v>
      </c>
      <c r="AC854" s="4">
        <v>37</v>
      </c>
      <c r="AD854" s="4">
        <v>19.39</v>
      </c>
      <c r="AE854" s="4">
        <v>0.45</v>
      </c>
      <c r="AF854" s="4">
        <v>957</v>
      </c>
      <c r="AG854" s="4">
        <v>9</v>
      </c>
      <c r="AH854" s="4">
        <v>28</v>
      </c>
      <c r="AI854" s="4">
        <v>30</v>
      </c>
      <c r="AJ854" s="4">
        <v>191</v>
      </c>
      <c r="AK854" s="4">
        <v>188</v>
      </c>
      <c r="AL854" s="4">
        <v>3.5</v>
      </c>
      <c r="AM854" s="4">
        <v>195.6</v>
      </c>
      <c r="AN854" s="4" t="s">
        <v>155</v>
      </c>
      <c r="AO854" s="4">
        <v>2</v>
      </c>
      <c r="AP854" s="4">
        <v>0.8709837962962963</v>
      </c>
      <c r="AQ854" s="4">
        <v>47.162903</v>
      </c>
      <c r="AR854" s="4">
        <v>-88.491966000000005</v>
      </c>
      <c r="AS854" s="4">
        <v>312.8</v>
      </c>
      <c r="AT854" s="4">
        <v>28.6</v>
      </c>
      <c r="AU854" s="4">
        <v>12</v>
      </c>
      <c r="AV854" s="4">
        <v>8</v>
      </c>
      <c r="AW854" s="4" t="s">
        <v>417</v>
      </c>
      <c r="AX854" s="4">
        <v>1.5</v>
      </c>
      <c r="AY854" s="4">
        <v>1.4</v>
      </c>
      <c r="AZ854" s="4">
        <v>2.2000000000000002</v>
      </c>
      <c r="BA854" s="4">
        <v>13.836</v>
      </c>
      <c r="BB854" s="4">
        <v>19.2</v>
      </c>
      <c r="BC854" s="4">
        <v>1.39</v>
      </c>
      <c r="BD854" s="4">
        <v>9.4079999999999995</v>
      </c>
      <c r="BE854" s="4">
        <v>3089.0770000000002</v>
      </c>
      <c r="BF854" s="4">
        <v>0.224</v>
      </c>
      <c r="BG854" s="4">
        <v>11.536</v>
      </c>
      <c r="BH854" s="4">
        <v>4.7350000000000003</v>
      </c>
      <c r="BI854" s="4">
        <v>16.271999999999998</v>
      </c>
      <c r="BJ854" s="4">
        <v>10.029999999999999</v>
      </c>
      <c r="BK854" s="4">
        <v>4.117</v>
      </c>
      <c r="BL854" s="4">
        <v>14.148</v>
      </c>
      <c r="BM854" s="4">
        <v>0</v>
      </c>
      <c r="BQ854" s="4">
        <v>1068.451</v>
      </c>
      <c r="BR854" s="4">
        <v>0.26649699999999998</v>
      </c>
      <c r="BS854" s="4">
        <v>-5</v>
      </c>
      <c r="BT854" s="4">
        <v>1.069</v>
      </c>
      <c r="BU854" s="4">
        <v>6.5125209999999996</v>
      </c>
      <c r="BV854" s="4">
        <v>21.593800000000002</v>
      </c>
    </row>
    <row r="855" spans="1:74" x14ac:dyDescent="0.25">
      <c r="A855" s="4">
        <v>42801</v>
      </c>
      <c r="B855" s="3">
        <v>0.662648587962963</v>
      </c>
      <c r="C855" s="4">
        <v>10.842000000000001</v>
      </c>
      <c r="D855" s="4">
        <v>-5.0000000000000001E-4</v>
      </c>
      <c r="E855" s="4">
        <v>-4.8199670000000001</v>
      </c>
      <c r="F855" s="4">
        <v>396.7</v>
      </c>
      <c r="G855" s="4">
        <v>167.6</v>
      </c>
      <c r="H855" s="4">
        <v>0.3</v>
      </c>
      <c r="J855" s="4">
        <v>5.2</v>
      </c>
      <c r="K855" s="4">
        <v>0.91559999999999997</v>
      </c>
      <c r="L855" s="4">
        <v>9.9273000000000007</v>
      </c>
      <c r="M855" s="4">
        <v>0</v>
      </c>
      <c r="N855" s="4">
        <v>363.21510000000001</v>
      </c>
      <c r="O855" s="4">
        <v>153.48869999999999</v>
      </c>
      <c r="P855" s="4">
        <v>516.70000000000005</v>
      </c>
      <c r="Q855" s="4">
        <v>315.8014</v>
      </c>
      <c r="R855" s="4">
        <v>133.45249999999999</v>
      </c>
      <c r="S855" s="4">
        <v>449.3</v>
      </c>
      <c r="T855" s="4">
        <v>0.2626</v>
      </c>
      <c r="W855" s="4">
        <v>0</v>
      </c>
      <c r="X855" s="4">
        <v>4.7611999999999997</v>
      </c>
      <c r="Y855" s="4">
        <v>11.8</v>
      </c>
      <c r="Z855" s="4">
        <v>809</v>
      </c>
      <c r="AA855" s="4">
        <v>823</v>
      </c>
      <c r="AB855" s="4">
        <v>845</v>
      </c>
      <c r="AC855" s="4">
        <v>37</v>
      </c>
      <c r="AD855" s="4">
        <v>19.39</v>
      </c>
      <c r="AE855" s="4">
        <v>0.45</v>
      </c>
      <c r="AF855" s="4">
        <v>957</v>
      </c>
      <c r="AG855" s="4">
        <v>9</v>
      </c>
      <c r="AH855" s="4">
        <v>28</v>
      </c>
      <c r="AI855" s="4">
        <v>30</v>
      </c>
      <c r="AJ855" s="4">
        <v>191</v>
      </c>
      <c r="AK855" s="4">
        <v>188</v>
      </c>
      <c r="AL855" s="4">
        <v>3.6</v>
      </c>
      <c r="AM855" s="4">
        <v>195.2</v>
      </c>
      <c r="AN855" s="4" t="s">
        <v>155</v>
      </c>
      <c r="AO855" s="4">
        <v>2</v>
      </c>
      <c r="AP855" s="4">
        <v>0.87099537037037045</v>
      </c>
      <c r="AQ855" s="4">
        <v>47.162778000000003</v>
      </c>
      <c r="AR855" s="4">
        <v>-88.491954000000007</v>
      </c>
      <c r="AS855" s="4">
        <v>312.89999999999998</v>
      </c>
      <c r="AT855" s="4">
        <v>29.7</v>
      </c>
      <c r="AU855" s="4">
        <v>12</v>
      </c>
      <c r="AV855" s="4">
        <v>8</v>
      </c>
      <c r="AW855" s="4" t="s">
        <v>417</v>
      </c>
      <c r="AX855" s="4">
        <v>1.6413409999999999</v>
      </c>
      <c r="AY855" s="4">
        <v>1.258659</v>
      </c>
      <c r="AZ855" s="4">
        <v>2.306006</v>
      </c>
      <c r="BA855" s="4">
        <v>13.836</v>
      </c>
      <c r="BB855" s="4">
        <v>19.559999999999999</v>
      </c>
      <c r="BC855" s="4">
        <v>1.41</v>
      </c>
      <c r="BD855" s="4">
        <v>9.2170000000000005</v>
      </c>
      <c r="BE855" s="4">
        <v>3089.6390000000001</v>
      </c>
      <c r="BF855" s="4">
        <v>0</v>
      </c>
      <c r="BG855" s="4">
        <v>11.837999999999999</v>
      </c>
      <c r="BH855" s="4">
        <v>5.0030000000000001</v>
      </c>
      <c r="BI855" s="4">
        <v>16.841000000000001</v>
      </c>
      <c r="BJ855" s="4">
        <v>10.292999999999999</v>
      </c>
      <c r="BK855" s="4">
        <v>4.3499999999999996</v>
      </c>
      <c r="BL855" s="4">
        <v>14.641999999999999</v>
      </c>
      <c r="BM855" s="4">
        <v>2.7000000000000001E-3</v>
      </c>
      <c r="BQ855" s="4">
        <v>1077.434</v>
      </c>
      <c r="BR855" s="4">
        <v>0.213057</v>
      </c>
      <c r="BS855" s="4">
        <v>-5</v>
      </c>
      <c r="BT855" s="4">
        <v>1.069</v>
      </c>
      <c r="BU855" s="4">
        <v>5.2065809999999999</v>
      </c>
      <c r="BV855" s="4">
        <v>21.593800000000002</v>
      </c>
    </row>
    <row r="856" spans="1:74" x14ac:dyDescent="0.25">
      <c r="A856" s="4">
        <v>42801</v>
      </c>
      <c r="B856" s="3">
        <v>0.66266016203703704</v>
      </c>
      <c r="C856" s="4">
        <v>10.984999999999999</v>
      </c>
      <c r="D856" s="4">
        <v>2.8999999999999998E-3</v>
      </c>
      <c r="E856" s="4">
        <v>28.734069999999999</v>
      </c>
      <c r="F856" s="4">
        <v>398</v>
      </c>
      <c r="G856" s="4">
        <v>175.2</v>
      </c>
      <c r="H856" s="4">
        <v>2</v>
      </c>
      <c r="J856" s="4">
        <v>5.6</v>
      </c>
      <c r="K856" s="4">
        <v>0.91459999999999997</v>
      </c>
      <c r="L856" s="4">
        <v>10.0472</v>
      </c>
      <c r="M856" s="4">
        <v>2.5999999999999999E-3</v>
      </c>
      <c r="N856" s="4">
        <v>364.00659999999999</v>
      </c>
      <c r="O856" s="4">
        <v>160.19569999999999</v>
      </c>
      <c r="P856" s="4">
        <v>524.20000000000005</v>
      </c>
      <c r="Q856" s="4">
        <v>316.4896</v>
      </c>
      <c r="R856" s="4">
        <v>139.28389999999999</v>
      </c>
      <c r="S856" s="4">
        <v>455.8</v>
      </c>
      <c r="T856" s="4">
        <v>2</v>
      </c>
      <c r="W856" s="4">
        <v>0</v>
      </c>
      <c r="X856" s="4">
        <v>5.1216999999999997</v>
      </c>
      <c r="Y856" s="4">
        <v>11.9</v>
      </c>
      <c r="Z856" s="4">
        <v>809</v>
      </c>
      <c r="AA856" s="4">
        <v>822</v>
      </c>
      <c r="AB856" s="4">
        <v>845</v>
      </c>
      <c r="AC856" s="4">
        <v>37</v>
      </c>
      <c r="AD856" s="4">
        <v>19.39</v>
      </c>
      <c r="AE856" s="4">
        <v>0.45</v>
      </c>
      <c r="AF856" s="4">
        <v>957</v>
      </c>
      <c r="AG856" s="4">
        <v>9</v>
      </c>
      <c r="AH856" s="4">
        <v>28</v>
      </c>
      <c r="AI856" s="4">
        <v>30</v>
      </c>
      <c r="AJ856" s="4">
        <v>191</v>
      </c>
      <c r="AK856" s="4">
        <v>188</v>
      </c>
      <c r="AL856" s="4">
        <v>3.8</v>
      </c>
      <c r="AM856" s="4">
        <v>195.1</v>
      </c>
      <c r="AN856" s="4" t="s">
        <v>155</v>
      </c>
      <c r="AO856" s="4">
        <v>2</v>
      </c>
      <c r="AP856" s="4">
        <v>0.87100694444444438</v>
      </c>
      <c r="AQ856" s="4">
        <v>47.162652000000001</v>
      </c>
      <c r="AR856" s="4">
        <v>-88.491924999999995</v>
      </c>
      <c r="AS856" s="4">
        <v>312.7</v>
      </c>
      <c r="AT856" s="4">
        <v>30.7</v>
      </c>
      <c r="AU856" s="4">
        <v>12</v>
      </c>
      <c r="AV856" s="4">
        <v>8</v>
      </c>
      <c r="AW856" s="4" t="s">
        <v>417</v>
      </c>
      <c r="AX856" s="4">
        <v>1.9354</v>
      </c>
      <c r="AY856" s="4">
        <v>1.0708</v>
      </c>
      <c r="AZ856" s="4">
        <v>2.5708000000000002</v>
      </c>
      <c r="BA856" s="4">
        <v>13.836</v>
      </c>
      <c r="BB856" s="4">
        <v>19.309999999999999</v>
      </c>
      <c r="BC856" s="4">
        <v>1.4</v>
      </c>
      <c r="BD856" s="4">
        <v>9.3390000000000004</v>
      </c>
      <c r="BE856" s="4">
        <v>3088.6260000000002</v>
      </c>
      <c r="BF856" s="4">
        <v>0.51400000000000001</v>
      </c>
      <c r="BG856" s="4">
        <v>11.718</v>
      </c>
      <c r="BH856" s="4">
        <v>5.157</v>
      </c>
      <c r="BI856" s="4">
        <v>16.876000000000001</v>
      </c>
      <c r="BJ856" s="4">
        <v>10.189</v>
      </c>
      <c r="BK856" s="4">
        <v>4.484</v>
      </c>
      <c r="BL856" s="4">
        <v>14.673</v>
      </c>
      <c r="BM856" s="4">
        <v>0.02</v>
      </c>
      <c r="BQ856" s="4">
        <v>1144.8119999999999</v>
      </c>
      <c r="BR856" s="4">
        <v>0.20180500000000001</v>
      </c>
      <c r="BS856" s="4">
        <v>-5</v>
      </c>
      <c r="BT856" s="4">
        <v>1.071283</v>
      </c>
      <c r="BU856" s="4">
        <v>4.93161</v>
      </c>
      <c r="BV856" s="4">
        <v>21.639917000000001</v>
      </c>
    </row>
    <row r="857" spans="1:74" x14ac:dyDescent="0.25">
      <c r="A857" s="4">
        <v>42801</v>
      </c>
      <c r="B857" s="3">
        <v>0.66267173611111108</v>
      </c>
      <c r="C857" s="4">
        <v>11.504</v>
      </c>
      <c r="D857" s="4">
        <v>2E-3</v>
      </c>
      <c r="E857" s="4">
        <v>20.237893</v>
      </c>
      <c r="F857" s="4">
        <v>400.3</v>
      </c>
      <c r="G857" s="4">
        <v>165.4</v>
      </c>
      <c r="H857" s="4">
        <v>-0.3</v>
      </c>
      <c r="J857" s="4">
        <v>5.51</v>
      </c>
      <c r="K857" s="4">
        <v>0.91069999999999995</v>
      </c>
      <c r="L857" s="4">
        <v>10.477</v>
      </c>
      <c r="M857" s="4">
        <v>1.8E-3</v>
      </c>
      <c r="N857" s="4">
        <v>364.53829999999999</v>
      </c>
      <c r="O857" s="4">
        <v>150.63300000000001</v>
      </c>
      <c r="P857" s="4">
        <v>515.20000000000005</v>
      </c>
      <c r="Q857" s="4">
        <v>316.95190000000002</v>
      </c>
      <c r="R857" s="4">
        <v>130.96950000000001</v>
      </c>
      <c r="S857" s="4">
        <v>447.9</v>
      </c>
      <c r="T857" s="4">
        <v>0</v>
      </c>
      <c r="W857" s="4">
        <v>0</v>
      </c>
      <c r="X857" s="4">
        <v>5.016</v>
      </c>
      <c r="Y857" s="4">
        <v>11.8</v>
      </c>
      <c r="Z857" s="4">
        <v>809</v>
      </c>
      <c r="AA857" s="4">
        <v>822</v>
      </c>
      <c r="AB857" s="4">
        <v>845</v>
      </c>
      <c r="AC857" s="4">
        <v>37</v>
      </c>
      <c r="AD857" s="4">
        <v>19.39</v>
      </c>
      <c r="AE857" s="4">
        <v>0.45</v>
      </c>
      <c r="AF857" s="4">
        <v>957</v>
      </c>
      <c r="AG857" s="4">
        <v>9</v>
      </c>
      <c r="AH857" s="4">
        <v>28</v>
      </c>
      <c r="AI857" s="4">
        <v>30</v>
      </c>
      <c r="AJ857" s="4">
        <v>191</v>
      </c>
      <c r="AK857" s="4">
        <v>188</v>
      </c>
      <c r="AL857" s="4">
        <v>3.7</v>
      </c>
      <c r="AM857" s="4">
        <v>195.5</v>
      </c>
      <c r="AN857" s="4" t="s">
        <v>155</v>
      </c>
      <c r="AO857" s="4">
        <v>2</v>
      </c>
      <c r="AP857" s="4">
        <v>0.87101851851851853</v>
      </c>
      <c r="AQ857" s="4">
        <v>47.162525000000002</v>
      </c>
      <c r="AR857" s="4">
        <v>-88.491888000000003</v>
      </c>
      <c r="AS857" s="4">
        <v>312.60000000000002</v>
      </c>
      <c r="AT857" s="4">
        <v>30.9</v>
      </c>
      <c r="AU857" s="4">
        <v>12</v>
      </c>
      <c r="AV857" s="4">
        <v>8</v>
      </c>
      <c r="AW857" s="4" t="s">
        <v>417</v>
      </c>
      <c r="AX857" s="4">
        <v>2.0708000000000002</v>
      </c>
      <c r="AY857" s="4">
        <v>1.2707999999999999</v>
      </c>
      <c r="AZ857" s="4">
        <v>2.8062</v>
      </c>
      <c r="BA857" s="4">
        <v>13.836</v>
      </c>
      <c r="BB857" s="4">
        <v>18.48</v>
      </c>
      <c r="BC857" s="4">
        <v>1.34</v>
      </c>
      <c r="BD857" s="4">
        <v>9.8030000000000008</v>
      </c>
      <c r="BE857" s="4">
        <v>3088.4490000000001</v>
      </c>
      <c r="BF857" s="4">
        <v>0.34599999999999997</v>
      </c>
      <c r="BG857" s="4">
        <v>11.253</v>
      </c>
      <c r="BH857" s="4">
        <v>4.6500000000000004</v>
      </c>
      <c r="BI857" s="4">
        <v>15.903</v>
      </c>
      <c r="BJ857" s="4">
        <v>9.7840000000000007</v>
      </c>
      <c r="BK857" s="4">
        <v>4.0430000000000001</v>
      </c>
      <c r="BL857" s="4">
        <v>13.827</v>
      </c>
      <c r="BM857" s="4">
        <v>0</v>
      </c>
      <c r="BQ857" s="4">
        <v>1075.126</v>
      </c>
      <c r="BR857" s="4">
        <v>0.211371</v>
      </c>
      <c r="BS857" s="4">
        <v>-5</v>
      </c>
      <c r="BT857" s="4">
        <v>1.0720000000000001</v>
      </c>
      <c r="BU857" s="4">
        <v>5.1653789999999997</v>
      </c>
      <c r="BV857" s="4">
        <v>21.654399999999999</v>
      </c>
    </row>
    <row r="858" spans="1:74" x14ac:dyDescent="0.25">
      <c r="A858" s="4">
        <v>42801</v>
      </c>
      <c r="B858" s="3">
        <v>0.66268331018518511</v>
      </c>
      <c r="C858" s="4">
        <v>12.087999999999999</v>
      </c>
      <c r="D858" s="4">
        <v>5.8999999999999999E-3</v>
      </c>
      <c r="E858" s="4">
        <v>59.130434999999999</v>
      </c>
      <c r="F858" s="4">
        <v>405.3</v>
      </c>
      <c r="G858" s="4">
        <v>155.69999999999999</v>
      </c>
      <c r="H858" s="4">
        <v>1</v>
      </c>
      <c r="J858" s="4">
        <v>5.36</v>
      </c>
      <c r="K858" s="4">
        <v>0.90629999999999999</v>
      </c>
      <c r="L858" s="4">
        <v>10.955500000000001</v>
      </c>
      <c r="M858" s="4">
        <v>5.4000000000000003E-3</v>
      </c>
      <c r="N858" s="4">
        <v>367.33589999999998</v>
      </c>
      <c r="O858" s="4">
        <v>141.1557</v>
      </c>
      <c r="P858" s="4">
        <v>508.5</v>
      </c>
      <c r="Q858" s="4">
        <v>319.3843</v>
      </c>
      <c r="R858" s="4">
        <v>122.7294</v>
      </c>
      <c r="S858" s="4">
        <v>442.1</v>
      </c>
      <c r="T858" s="4">
        <v>0.96299999999999997</v>
      </c>
      <c r="W858" s="4">
        <v>0</v>
      </c>
      <c r="X858" s="4">
        <v>4.8593000000000002</v>
      </c>
      <c r="Y858" s="4">
        <v>11.9</v>
      </c>
      <c r="Z858" s="4">
        <v>809</v>
      </c>
      <c r="AA858" s="4">
        <v>822</v>
      </c>
      <c r="AB858" s="4">
        <v>845</v>
      </c>
      <c r="AC858" s="4">
        <v>37</v>
      </c>
      <c r="AD858" s="4">
        <v>19.39</v>
      </c>
      <c r="AE858" s="4">
        <v>0.45</v>
      </c>
      <c r="AF858" s="4">
        <v>957</v>
      </c>
      <c r="AG858" s="4">
        <v>9</v>
      </c>
      <c r="AH858" s="4">
        <v>28</v>
      </c>
      <c r="AI858" s="4">
        <v>30</v>
      </c>
      <c r="AJ858" s="4">
        <v>191</v>
      </c>
      <c r="AK858" s="4">
        <v>188</v>
      </c>
      <c r="AL858" s="4">
        <v>3.6</v>
      </c>
      <c r="AM858" s="4">
        <v>195.9</v>
      </c>
      <c r="AN858" s="4" t="s">
        <v>155</v>
      </c>
      <c r="AO858" s="4">
        <v>2</v>
      </c>
      <c r="AP858" s="4">
        <v>0.87103009259259256</v>
      </c>
      <c r="AQ858" s="4">
        <v>47.162398000000003</v>
      </c>
      <c r="AR858" s="4">
        <v>-88.491842000000005</v>
      </c>
      <c r="AS858" s="4">
        <v>312.60000000000002</v>
      </c>
      <c r="AT858" s="4">
        <v>31.8</v>
      </c>
      <c r="AU858" s="4">
        <v>12</v>
      </c>
      <c r="AV858" s="4">
        <v>8</v>
      </c>
      <c r="AW858" s="4" t="s">
        <v>417</v>
      </c>
      <c r="AX858" s="4">
        <v>2.0937999999999999</v>
      </c>
      <c r="AY858" s="4">
        <v>1.4708000000000001</v>
      </c>
      <c r="AZ858" s="4">
        <v>3</v>
      </c>
      <c r="BA858" s="4">
        <v>13.836</v>
      </c>
      <c r="BB858" s="4">
        <v>17.63</v>
      </c>
      <c r="BC858" s="4">
        <v>1.27</v>
      </c>
      <c r="BD858" s="4">
        <v>10.335000000000001</v>
      </c>
      <c r="BE858" s="4">
        <v>3086.9369999999999</v>
      </c>
      <c r="BF858" s="4">
        <v>0.96099999999999997</v>
      </c>
      <c r="BG858" s="4">
        <v>10.839</v>
      </c>
      <c r="BH858" s="4">
        <v>4.165</v>
      </c>
      <c r="BI858" s="4">
        <v>15.004</v>
      </c>
      <c r="BJ858" s="4">
        <v>9.4239999999999995</v>
      </c>
      <c r="BK858" s="4">
        <v>3.621</v>
      </c>
      <c r="BL858" s="4">
        <v>13.045999999999999</v>
      </c>
      <c r="BM858" s="4">
        <v>8.8000000000000005E-3</v>
      </c>
      <c r="BQ858" s="4">
        <v>995.56200000000001</v>
      </c>
      <c r="BR858" s="4">
        <v>0.33423799999999998</v>
      </c>
      <c r="BS858" s="4">
        <v>-5</v>
      </c>
      <c r="BT858" s="4">
        <v>1.0727610000000001</v>
      </c>
      <c r="BU858" s="4">
        <v>8.1679410000000008</v>
      </c>
      <c r="BV858" s="4">
        <v>21.669771999999998</v>
      </c>
    </row>
    <row r="859" spans="1:74" x14ac:dyDescent="0.25">
      <c r="A859" s="4">
        <v>42801</v>
      </c>
      <c r="B859" s="3">
        <v>0.66269488425925926</v>
      </c>
      <c r="C859" s="4">
        <v>11.984</v>
      </c>
      <c r="D859" s="4">
        <v>2.7000000000000001E-3</v>
      </c>
      <c r="E859" s="4">
        <v>27.487521000000001</v>
      </c>
      <c r="F859" s="4">
        <v>400.9</v>
      </c>
      <c r="G859" s="4">
        <v>147.30000000000001</v>
      </c>
      <c r="H859" s="4">
        <v>2.2000000000000002</v>
      </c>
      <c r="J859" s="4">
        <v>4.49</v>
      </c>
      <c r="K859" s="4">
        <v>0.90710000000000002</v>
      </c>
      <c r="L859" s="4">
        <v>10.870799999999999</v>
      </c>
      <c r="M859" s="4">
        <v>2.5000000000000001E-3</v>
      </c>
      <c r="N859" s="4">
        <v>363.66699999999997</v>
      </c>
      <c r="O859" s="4">
        <v>133.62430000000001</v>
      </c>
      <c r="P859" s="4">
        <v>497.3</v>
      </c>
      <c r="Q859" s="4">
        <v>316.1943</v>
      </c>
      <c r="R859" s="4">
        <v>116.1812</v>
      </c>
      <c r="S859" s="4">
        <v>432.4</v>
      </c>
      <c r="T859" s="4">
        <v>2.1758000000000002</v>
      </c>
      <c r="W859" s="4">
        <v>0</v>
      </c>
      <c r="X859" s="4">
        <v>4.0701000000000001</v>
      </c>
      <c r="Y859" s="4">
        <v>11.9</v>
      </c>
      <c r="Z859" s="4">
        <v>810</v>
      </c>
      <c r="AA859" s="4">
        <v>823</v>
      </c>
      <c r="AB859" s="4">
        <v>846</v>
      </c>
      <c r="AC859" s="4">
        <v>37</v>
      </c>
      <c r="AD859" s="4">
        <v>19.39</v>
      </c>
      <c r="AE859" s="4">
        <v>0.45</v>
      </c>
      <c r="AF859" s="4">
        <v>957</v>
      </c>
      <c r="AG859" s="4">
        <v>9</v>
      </c>
      <c r="AH859" s="4">
        <v>28</v>
      </c>
      <c r="AI859" s="4">
        <v>30</v>
      </c>
      <c r="AJ859" s="4">
        <v>191</v>
      </c>
      <c r="AK859" s="4">
        <v>188.8</v>
      </c>
      <c r="AL859" s="4">
        <v>3.7</v>
      </c>
      <c r="AM859" s="4">
        <v>196</v>
      </c>
      <c r="AN859" s="4" t="s">
        <v>155</v>
      </c>
      <c r="AO859" s="4">
        <v>2</v>
      </c>
      <c r="AP859" s="4">
        <v>0.87104166666666671</v>
      </c>
      <c r="AQ859" s="4">
        <v>47.162270999999997</v>
      </c>
      <c r="AR859" s="4">
        <v>-88.491786000000005</v>
      </c>
      <c r="AS859" s="4">
        <v>312.8</v>
      </c>
      <c r="AT859" s="4">
        <v>32.700000000000003</v>
      </c>
      <c r="AU859" s="4">
        <v>12</v>
      </c>
      <c r="AV859" s="4">
        <v>8</v>
      </c>
      <c r="AW859" s="4" t="s">
        <v>417</v>
      </c>
      <c r="AX859" s="4">
        <v>1.7230000000000001</v>
      </c>
      <c r="AY859" s="4">
        <v>1.6354</v>
      </c>
      <c r="AZ859" s="4">
        <v>2.9645999999999999</v>
      </c>
      <c r="BA859" s="4">
        <v>13.836</v>
      </c>
      <c r="BB859" s="4">
        <v>17.78</v>
      </c>
      <c r="BC859" s="4">
        <v>1.28</v>
      </c>
      <c r="BD859" s="4">
        <v>10.236000000000001</v>
      </c>
      <c r="BE859" s="4">
        <v>3087.7950000000001</v>
      </c>
      <c r="BF859" s="4">
        <v>0.45100000000000001</v>
      </c>
      <c r="BG859" s="4">
        <v>10.818</v>
      </c>
      <c r="BH859" s="4">
        <v>3.9750000000000001</v>
      </c>
      <c r="BI859" s="4">
        <v>14.792</v>
      </c>
      <c r="BJ859" s="4">
        <v>9.4049999999999994</v>
      </c>
      <c r="BK859" s="4">
        <v>3.456</v>
      </c>
      <c r="BL859" s="4">
        <v>12.861000000000001</v>
      </c>
      <c r="BM859" s="4">
        <v>2.01E-2</v>
      </c>
      <c r="BQ859" s="4">
        <v>840.59699999999998</v>
      </c>
      <c r="BR859" s="4">
        <v>0.39254699999999998</v>
      </c>
      <c r="BS859" s="4">
        <v>-5</v>
      </c>
      <c r="BT859" s="4">
        <v>1.0714779999999999</v>
      </c>
      <c r="BU859" s="4">
        <v>9.5928679999999993</v>
      </c>
      <c r="BV859" s="4">
        <v>21.643856</v>
      </c>
    </row>
    <row r="860" spans="1:74" x14ac:dyDescent="0.25">
      <c r="A860" s="4">
        <v>42801</v>
      </c>
      <c r="B860" s="3">
        <v>0.6627064583333333</v>
      </c>
      <c r="C860" s="4">
        <v>10.754</v>
      </c>
      <c r="D860" s="4">
        <v>8.9999999999999998E-4</v>
      </c>
      <c r="E860" s="4">
        <v>8.8000000000000007</v>
      </c>
      <c r="F860" s="4">
        <v>400.2</v>
      </c>
      <c r="G860" s="4">
        <v>138.30000000000001</v>
      </c>
      <c r="H860" s="4">
        <v>0.3</v>
      </c>
      <c r="J860" s="4">
        <v>3.64</v>
      </c>
      <c r="K860" s="4">
        <v>0.9163</v>
      </c>
      <c r="L860" s="4">
        <v>9.8543000000000003</v>
      </c>
      <c r="M860" s="4">
        <v>8.0000000000000004E-4</v>
      </c>
      <c r="N860" s="4">
        <v>366.68380000000002</v>
      </c>
      <c r="O860" s="4">
        <v>126.68899999999999</v>
      </c>
      <c r="P860" s="4">
        <v>493.4</v>
      </c>
      <c r="Q860" s="4">
        <v>318.81729999999999</v>
      </c>
      <c r="R860" s="4">
        <v>110.1512</v>
      </c>
      <c r="S860" s="4">
        <v>429</v>
      </c>
      <c r="T860" s="4">
        <v>0.2727</v>
      </c>
      <c r="W860" s="4">
        <v>0</v>
      </c>
      <c r="X860" s="4">
        <v>3.3313000000000001</v>
      </c>
      <c r="Y860" s="4">
        <v>11.9</v>
      </c>
      <c r="Z860" s="4">
        <v>810</v>
      </c>
      <c r="AA860" s="4">
        <v>823</v>
      </c>
      <c r="AB860" s="4">
        <v>846</v>
      </c>
      <c r="AC860" s="4">
        <v>37</v>
      </c>
      <c r="AD860" s="4">
        <v>19.39</v>
      </c>
      <c r="AE860" s="4">
        <v>0.45</v>
      </c>
      <c r="AF860" s="4">
        <v>957</v>
      </c>
      <c r="AG860" s="4">
        <v>9</v>
      </c>
      <c r="AH860" s="4">
        <v>28</v>
      </c>
      <c r="AI860" s="4">
        <v>30</v>
      </c>
      <c r="AJ860" s="4">
        <v>191</v>
      </c>
      <c r="AK860" s="4">
        <v>189</v>
      </c>
      <c r="AL860" s="4">
        <v>3.7</v>
      </c>
      <c r="AM860" s="4">
        <v>196</v>
      </c>
      <c r="AN860" s="4" t="s">
        <v>155</v>
      </c>
      <c r="AO860" s="4">
        <v>2</v>
      </c>
      <c r="AP860" s="4">
        <v>0.87105324074074064</v>
      </c>
      <c r="AQ860" s="4">
        <v>47.162143</v>
      </c>
      <c r="AR860" s="4">
        <v>-88.491729000000007</v>
      </c>
      <c r="AS860" s="4">
        <v>312.89999999999998</v>
      </c>
      <c r="AT860" s="4">
        <v>32.9</v>
      </c>
      <c r="AU860" s="4">
        <v>12</v>
      </c>
      <c r="AV860" s="4">
        <v>8</v>
      </c>
      <c r="AW860" s="4" t="s">
        <v>417</v>
      </c>
      <c r="AX860" s="4">
        <v>1.4</v>
      </c>
      <c r="AY860" s="4">
        <v>1.7354000000000001</v>
      </c>
      <c r="AZ860" s="4">
        <v>2.9</v>
      </c>
      <c r="BA860" s="4">
        <v>13.836</v>
      </c>
      <c r="BB860" s="4">
        <v>19.71</v>
      </c>
      <c r="BC860" s="4">
        <v>1.42</v>
      </c>
      <c r="BD860" s="4">
        <v>9.1319999999999997</v>
      </c>
      <c r="BE860" s="4">
        <v>3089.4769999999999</v>
      </c>
      <c r="BF860" s="4">
        <v>0.161</v>
      </c>
      <c r="BG860" s="4">
        <v>12.039</v>
      </c>
      <c r="BH860" s="4">
        <v>4.1589999999999998</v>
      </c>
      <c r="BI860" s="4">
        <v>16.198</v>
      </c>
      <c r="BJ860" s="4">
        <v>10.467000000000001</v>
      </c>
      <c r="BK860" s="4">
        <v>3.6160000000000001</v>
      </c>
      <c r="BL860" s="4">
        <v>14.084</v>
      </c>
      <c r="BM860" s="4">
        <v>2.8E-3</v>
      </c>
      <c r="BQ860" s="4">
        <v>759.40200000000004</v>
      </c>
      <c r="BR860" s="4">
        <v>0.29017700000000002</v>
      </c>
      <c r="BS860" s="4">
        <v>-5</v>
      </c>
      <c r="BT860" s="4">
        <v>1.071761</v>
      </c>
      <c r="BU860" s="4">
        <v>7.0912009999999999</v>
      </c>
      <c r="BV860" s="4">
        <v>21.649571999999999</v>
      </c>
    </row>
    <row r="861" spans="1:74" x14ac:dyDescent="0.25">
      <c r="A861" s="4">
        <v>42801</v>
      </c>
      <c r="B861" s="3">
        <v>0.66271803240740745</v>
      </c>
      <c r="C861" s="4">
        <v>10.442</v>
      </c>
      <c r="D861" s="4">
        <v>2.5999999999999999E-3</v>
      </c>
      <c r="E861" s="4">
        <v>25.535865000000001</v>
      </c>
      <c r="F861" s="4">
        <v>417.1</v>
      </c>
      <c r="G861" s="4">
        <v>153.6</v>
      </c>
      <c r="H861" s="4">
        <v>4.4000000000000004</v>
      </c>
      <c r="J861" s="4">
        <v>4.59</v>
      </c>
      <c r="K861" s="4">
        <v>0.91859999999999997</v>
      </c>
      <c r="L861" s="4">
        <v>9.5921000000000003</v>
      </c>
      <c r="M861" s="4">
        <v>2.3E-3</v>
      </c>
      <c r="N861" s="4">
        <v>383.14749999999998</v>
      </c>
      <c r="O861" s="4">
        <v>141.09209999999999</v>
      </c>
      <c r="P861" s="4">
        <v>524.20000000000005</v>
      </c>
      <c r="Q861" s="4">
        <v>333.44549999999998</v>
      </c>
      <c r="R861" s="4">
        <v>122.78959999999999</v>
      </c>
      <c r="S861" s="4">
        <v>456.2</v>
      </c>
      <c r="T861" s="4">
        <v>4.4337999999999997</v>
      </c>
      <c r="W861" s="4">
        <v>0</v>
      </c>
      <c r="X861" s="4">
        <v>4.2180999999999997</v>
      </c>
      <c r="Y861" s="4">
        <v>12</v>
      </c>
      <c r="Z861" s="4">
        <v>808</v>
      </c>
      <c r="AA861" s="4">
        <v>822</v>
      </c>
      <c r="AB861" s="4">
        <v>844</v>
      </c>
      <c r="AC861" s="4">
        <v>37.799999999999997</v>
      </c>
      <c r="AD861" s="4">
        <v>19.79</v>
      </c>
      <c r="AE861" s="4">
        <v>0.45</v>
      </c>
      <c r="AF861" s="4">
        <v>957</v>
      </c>
      <c r="AG861" s="4">
        <v>9</v>
      </c>
      <c r="AH861" s="4">
        <v>28</v>
      </c>
      <c r="AI861" s="4">
        <v>30</v>
      </c>
      <c r="AJ861" s="4">
        <v>191</v>
      </c>
      <c r="AK861" s="4">
        <v>189</v>
      </c>
      <c r="AL861" s="4">
        <v>3.7</v>
      </c>
      <c r="AM861" s="4">
        <v>196</v>
      </c>
      <c r="AN861" s="4" t="s">
        <v>155</v>
      </c>
      <c r="AO861" s="4">
        <v>2</v>
      </c>
      <c r="AP861" s="4">
        <v>0.87106481481481479</v>
      </c>
      <c r="AQ861" s="4">
        <v>47.162011999999997</v>
      </c>
      <c r="AR861" s="4">
        <v>-88.491664999999998</v>
      </c>
      <c r="AS861" s="4">
        <v>312.89999999999998</v>
      </c>
      <c r="AT861" s="4">
        <v>33.799999999999997</v>
      </c>
      <c r="AU861" s="4">
        <v>12</v>
      </c>
      <c r="AV861" s="4">
        <v>7</v>
      </c>
      <c r="AW861" s="4" t="s">
        <v>419</v>
      </c>
      <c r="AX861" s="4">
        <v>1.4708000000000001</v>
      </c>
      <c r="AY861" s="4">
        <v>1.9416</v>
      </c>
      <c r="AZ861" s="4">
        <v>3.0415999999999999</v>
      </c>
      <c r="BA861" s="4">
        <v>13.836</v>
      </c>
      <c r="BB861" s="4">
        <v>20.27</v>
      </c>
      <c r="BC861" s="4">
        <v>1.47</v>
      </c>
      <c r="BD861" s="4">
        <v>8.8650000000000002</v>
      </c>
      <c r="BE861" s="4">
        <v>3089.1790000000001</v>
      </c>
      <c r="BF861" s="4">
        <v>0.48099999999999998</v>
      </c>
      <c r="BG861" s="4">
        <v>12.922000000000001</v>
      </c>
      <c r="BH861" s="4">
        <v>4.758</v>
      </c>
      <c r="BI861" s="4">
        <v>17.681000000000001</v>
      </c>
      <c r="BJ861" s="4">
        <v>11.246</v>
      </c>
      <c r="BK861" s="4">
        <v>4.141</v>
      </c>
      <c r="BL861" s="4">
        <v>15.387</v>
      </c>
      <c r="BM861" s="4">
        <v>4.6399999999999997E-2</v>
      </c>
      <c r="BQ861" s="4">
        <v>987.73699999999997</v>
      </c>
      <c r="BR861" s="4">
        <v>0.22556000000000001</v>
      </c>
      <c r="BS861" s="4">
        <v>-5</v>
      </c>
      <c r="BT861" s="4">
        <v>1.0742830000000001</v>
      </c>
      <c r="BU861" s="4">
        <v>5.5121229999999999</v>
      </c>
      <c r="BV861" s="4">
        <v>21.700517000000001</v>
      </c>
    </row>
    <row r="862" spans="1:74" x14ac:dyDescent="0.25">
      <c r="A862" s="4">
        <v>42801</v>
      </c>
      <c r="B862" s="3">
        <v>0.66272960648148149</v>
      </c>
      <c r="C862" s="4">
        <v>10.42</v>
      </c>
      <c r="D862" s="4">
        <v>3.3E-3</v>
      </c>
      <c r="E862" s="4">
        <v>32.949877000000001</v>
      </c>
      <c r="F862" s="4">
        <v>430.5</v>
      </c>
      <c r="G862" s="4">
        <v>153.6</v>
      </c>
      <c r="H862" s="4">
        <v>0.9</v>
      </c>
      <c r="J862" s="4">
        <v>5.67</v>
      </c>
      <c r="K862" s="4">
        <v>0.91869999999999996</v>
      </c>
      <c r="L862" s="4">
        <v>9.5725999999999996</v>
      </c>
      <c r="M862" s="4">
        <v>3.0000000000000001E-3</v>
      </c>
      <c r="N862" s="4">
        <v>395.49</v>
      </c>
      <c r="O862" s="4">
        <v>141.1086</v>
      </c>
      <c r="P862" s="4">
        <v>536.6</v>
      </c>
      <c r="Q862" s="4">
        <v>344.28870000000001</v>
      </c>
      <c r="R862" s="4">
        <v>122.8403</v>
      </c>
      <c r="S862" s="4">
        <v>467.1</v>
      </c>
      <c r="T862" s="4">
        <v>0.8599</v>
      </c>
      <c r="W862" s="4">
        <v>0</v>
      </c>
      <c r="X862" s="4">
        <v>5.2080000000000002</v>
      </c>
      <c r="Y862" s="4">
        <v>11.9</v>
      </c>
      <c r="Z862" s="4">
        <v>809</v>
      </c>
      <c r="AA862" s="4">
        <v>822</v>
      </c>
      <c r="AB862" s="4">
        <v>845</v>
      </c>
      <c r="AC862" s="4">
        <v>38</v>
      </c>
      <c r="AD862" s="4">
        <v>19.920000000000002</v>
      </c>
      <c r="AE862" s="4">
        <v>0.46</v>
      </c>
      <c r="AF862" s="4">
        <v>957</v>
      </c>
      <c r="AG862" s="4">
        <v>9</v>
      </c>
      <c r="AH862" s="4">
        <v>28</v>
      </c>
      <c r="AI862" s="4">
        <v>30</v>
      </c>
      <c r="AJ862" s="4">
        <v>191</v>
      </c>
      <c r="AK862" s="4">
        <v>189</v>
      </c>
      <c r="AL862" s="4">
        <v>3.6</v>
      </c>
      <c r="AM862" s="4">
        <v>196</v>
      </c>
      <c r="AN862" s="4" t="s">
        <v>155</v>
      </c>
      <c r="AO862" s="4">
        <v>2</v>
      </c>
      <c r="AP862" s="4">
        <v>0.87107638888888894</v>
      </c>
      <c r="AQ862" s="4">
        <v>47.161875000000002</v>
      </c>
      <c r="AR862" s="4">
        <v>-88.491586999999996</v>
      </c>
      <c r="AS862" s="4">
        <v>312.7</v>
      </c>
      <c r="AT862" s="4">
        <v>34.799999999999997</v>
      </c>
      <c r="AU862" s="4">
        <v>12</v>
      </c>
      <c r="AV862" s="4">
        <v>7</v>
      </c>
      <c r="AW862" s="4" t="s">
        <v>419</v>
      </c>
      <c r="AX862" s="4">
        <v>1.6354</v>
      </c>
      <c r="AY862" s="4">
        <v>1.7751999999999999</v>
      </c>
      <c r="AZ862" s="4">
        <v>3.1583999999999999</v>
      </c>
      <c r="BA862" s="4">
        <v>13.836</v>
      </c>
      <c r="BB862" s="4">
        <v>20.309999999999999</v>
      </c>
      <c r="BC862" s="4">
        <v>1.47</v>
      </c>
      <c r="BD862" s="4">
        <v>8.8520000000000003</v>
      </c>
      <c r="BE862" s="4">
        <v>3089.098</v>
      </c>
      <c r="BF862" s="4">
        <v>0.622</v>
      </c>
      <c r="BG862" s="4">
        <v>13.365</v>
      </c>
      <c r="BH862" s="4">
        <v>4.7690000000000001</v>
      </c>
      <c r="BI862" s="4">
        <v>18.134</v>
      </c>
      <c r="BJ862" s="4">
        <v>11.635</v>
      </c>
      <c r="BK862" s="4">
        <v>4.1509999999999998</v>
      </c>
      <c r="BL862" s="4">
        <v>15.786</v>
      </c>
      <c r="BM862" s="4">
        <v>8.9999999999999993E-3</v>
      </c>
      <c r="BQ862" s="4">
        <v>1222.0119999999999</v>
      </c>
      <c r="BR862" s="4">
        <v>0.27535799999999999</v>
      </c>
      <c r="BS862" s="4">
        <v>-5</v>
      </c>
      <c r="BT862" s="4">
        <v>1.0734779999999999</v>
      </c>
      <c r="BU862" s="4">
        <v>6.7290609999999997</v>
      </c>
      <c r="BV862" s="4">
        <v>21.684256000000001</v>
      </c>
    </row>
    <row r="863" spans="1:74" x14ac:dyDescent="0.25">
      <c r="A863" s="4">
        <v>42801</v>
      </c>
      <c r="B863" s="3">
        <v>0.66274118055555553</v>
      </c>
      <c r="C863" s="4">
        <v>8.7449999999999992</v>
      </c>
      <c r="D863" s="4">
        <v>-1.6000000000000001E-3</v>
      </c>
      <c r="E863" s="4">
        <v>-16.351683999999999</v>
      </c>
      <c r="F863" s="4">
        <v>431.4</v>
      </c>
      <c r="G863" s="4">
        <v>151.4</v>
      </c>
      <c r="H863" s="4">
        <v>0.8</v>
      </c>
      <c r="J863" s="4">
        <v>6.08</v>
      </c>
      <c r="K863" s="4">
        <v>0.93159999999999998</v>
      </c>
      <c r="L863" s="4">
        <v>8.1461000000000006</v>
      </c>
      <c r="M863" s="4">
        <v>0</v>
      </c>
      <c r="N863" s="4">
        <v>401.84980000000002</v>
      </c>
      <c r="O863" s="4">
        <v>141.04</v>
      </c>
      <c r="P863" s="4">
        <v>542.9</v>
      </c>
      <c r="Q863" s="4">
        <v>349.8252</v>
      </c>
      <c r="R863" s="4">
        <v>122.7805</v>
      </c>
      <c r="S863" s="4">
        <v>472.6</v>
      </c>
      <c r="T863" s="4">
        <v>0.82140000000000002</v>
      </c>
      <c r="W863" s="4">
        <v>0</v>
      </c>
      <c r="X863" s="4">
        <v>5.6660000000000004</v>
      </c>
      <c r="Y863" s="4">
        <v>11.9</v>
      </c>
      <c r="Z863" s="4">
        <v>809</v>
      </c>
      <c r="AA863" s="4">
        <v>822</v>
      </c>
      <c r="AB863" s="4">
        <v>844</v>
      </c>
      <c r="AC863" s="4">
        <v>38</v>
      </c>
      <c r="AD863" s="4">
        <v>19.920000000000002</v>
      </c>
      <c r="AE863" s="4">
        <v>0.46</v>
      </c>
      <c r="AF863" s="4">
        <v>957</v>
      </c>
      <c r="AG863" s="4">
        <v>9</v>
      </c>
      <c r="AH863" s="4">
        <v>28</v>
      </c>
      <c r="AI863" s="4">
        <v>30</v>
      </c>
      <c r="AJ863" s="4">
        <v>191</v>
      </c>
      <c r="AK863" s="4">
        <v>189</v>
      </c>
      <c r="AL863" s="4">
        <v>3.7</v>
      </c>
      <c r="AM863" s="4">
        <v>196</v>
      </c>
      <c r="AN863" s="4" t="s">
        <v>155</v>
      </c>
      <c r="AO863" s="4">
        <v>2</v>
      </c>
      <c r="AP863" s="4">
        <v>0.87108796296296298</v>
      </c>
      <c r="AQ863" s="4">
        <v>47.161740000000002</v>
      </c>
      <c r="AR863" s="4">
        <v>-88.491508999999994</v>
      </c>
      <c r="AS863" s="4">
        <v>312.60000000000002</v>
      </c>
      <c r="AT863" s="4">
        <v>35.200000000000003</v>
      </c>
      <c r="AU863" s="4">
        <v>12</v>
      </c>
      <c r="AV863" s="4">
        <v>7</v>
      </c>
      <c r="AW863" s="4" t="s">
        <v>419</v>
      </c>
      <c r="AX863" s="4">
        <v>1.7</v>
      </c>
      <c r="AY863" s="4">
        <v>1.1062000000000001</v>
      </c>
      <c r="AZ863" s="4">
        <v>2.9708000000000001</v>
      </c>
      <c r="BA863" s="4">
        <v>13.836</v>
      </c>
      <c r="BB863" s="4">
        <v>24.04</v>
      </c>
      <c r="BC863" s="4">
        <v>1.74</v>
      </c>
      <c r="BD863" s="4">
        <v>7.3479999999999999</v>
      </c>
      <c r="BE863" s="4">
        <v>3092.3380000000002</v>
      </c>
      <c r="BF863" s="4">
        <v>0</v>
      </c>
      <c r="BG863" s="4">
        <v>15.975</v>
      </c>
      <c r="BH863" s="4">
        <v>5.6070000000000002</v>
      </c>
      <c r="BI863" s="4">
        <v>21.582000000000001</v>
      </c>
      <c r="BJ863" s="4">
        <v>13.907</v>
      </c>
      <c r="BK863" s="4">
        <v>4.8810000000000002</v>
      </c>
      <c r="BL863" s="4">
        <v>18.788</v>
      </c>
      <c r="BM863" s="4">
        <v>1.01E-2</v>
      </c>
      <c r="BQ863" s="4">
        <v>1563.92</v>
      </c>
      <c r="BR863" s="4">
        <v>0.255189</v>
      </c>
      <c r="BS863" s="4">
        <v>-5</v>
      </c>
      <c r="BT863" s="4">
        <v>1.073761</v>
      </c>
      <c r="BU863" s="4">
        <v>6.2361810000000002</v>
      </c>
      <c r="BV863" s="4">
        <v>21.689972000000001</v>
      </c>
    </row>
    <row r="864" spans="1:74" x14ac:dyDescent="0.25">
      <c r="A864" s="4">
        <v>42801</v>
      </c>
      <c r="B864" s="3">
        <v>0.66275275462962957</v>
      </c>
      <c r="C864" s="4">
        <v>7.1239999999999997</v>
      </c>
      <c r="D864" s="4">
        <v>2.9999999999999997E-4</v>
      </c>
      <c r="E864" s="4">
        <v>3.2274250000000002</v>
      </c>
      <c r="F864" s="4">
        <v>432.5</v>
      </c>
      <c r="G864" s="4">
        <v>150</v>
      </c>
      <c r="H864" s="4">
        <v>2.9</v>
      </c>
      <c r="J864" s="4">
        <v>6.66</v>
      </c>
      <c r="K864" s="4">
        <v>0.94430000000000003</v>
      </c>
      <c r="L864" s="4">
        <v>6.7268999999999997</v>
      </c>
      <c r="M864" s="4">
        <v>2.9999999999999997E-4</v>
      </c>
      <c r="N864" s="4">
        <v>408.41129999999998</v>
      </c>
      <c r="O864" s="4">
        <v>141.6456</v>
      </c>
      <c r="P864" s="4">
        <v>550.1</v>
      </c>
      <c r="Q864" s="4">
        <v>355.53730000000002</v>
      </c>
      <c r="R864" s="4">
        <v>123.3077</v>
      </c>
      <c r="S864" s="4">
        <v>478.8</v>
      </c>
      <c r="T864" s="4">
        <v>2.9174000000000002</v>
      </c>
      <c r="W864" s="4">
        <v>0</v>
      </c>
      <c r="X864" s="4">
        <v>6.2923999999999998</v>
      </c>
      <c r="Y864" s="4">
        <v>11.9</v>
      </c>
      <c r="Z864" s="4">
        <v>807</v>
      </c>
      <c r="AA864" s="4">
        <v>820</v>
      </c>
      <c r="AB864" s="4">
        <v>843</v>
      </c>
      <c r="AC864" s="4">
        <v>38</v>
      </c>
      <c r="AD864" s="4">
        <v>19.920000000000002</v>
      </c>
      <c r="AE864" s="4">
        <v>0.46</v>
      </c>
      <c r="AF864" s="4">
        <v>957</v>
      </c>
      <c r="AG864" s="4">
        <v>9</v>
      </c>
      <c r="AH864" s="4">
        <v>28</v>
      </c>
      <c r="AI864" s="4">
        <v>30</v>
      </c>
      <c r="AJ864" s="4">
        <v>191.8</v>
      </c>
      <c r="AK864" s="4">
        <v>189</v>
      </c>
      <c r="AL864" s="4">
        <v>3.7</v>
      </c>
      <c r="AM864" s="4">
        <v>196</v>
      </c>
      <c r="AN864" s="4" t="s">
        <v>155</v>
      </c>
      <c r="AO864" s="4">
        <v>2</v>
      </c>
      <c r="AP864" s="4">
        <v>0.87109953703703702</v>
      </c>
      <c r="AQ864" s="4">
        <v>47.161605999999999</v>
      </c>
      <c r="AR864" s="4">
        <v>-88.491434999999996</v>
      </c>
      <c r="AS864" s="4">
        <v>312.5</v>
      </c>
      <c r="AT864" s="4">
        <v>35.200000000000003</v>
      </c>
      <c r="AU864" s="4">
        <v>12</v>
      </c>
      <c r="AV864" s="4">
        <v>7</v>
      </c>
      <c r="AW864" s="4" t="s">
        <v>419</v>
      </c>
      <c r="AX864" s="4">
        <v>1.7354000000000001</v>
      </c>
      <c r="AY864" s="4">
        <v>1.4061999999999999</v>
      </c>
      <c r="AZ864" s="4">
        <v>3.1354000000000002</v>
      </c>
      <c r="BA864" s="4">
        <v>13.836</v>
      </c>
      <c r="BB864" s="4">
        <v>29.31</v>
      </c>
      <c r="BC864" s="4">
        <v>2.12</v>
      </c>
      <c r="BD864" s="4">
        <v>5.8979999999999997</v>
      </c>
      <c r="BE864" s="4">
        <v>3095.3009999999999</v>
      </c>
      <c r="BF864" s="4">
        <v>8.8999999999999996E-2</v>
      </c>
      <c r="BG864" s="4">
        <v>19.68</v>
      </c>
      <c r="BH864" s="4">
        <v>6.8250000000000002</v>
      </c>
      <c r="BI864" s="4">
        <v>26.504999999999999</v>
      </c>
      <c r="BJ864" s="4">
        <v>17.132000000000001</v>
      </c>
      <c r="BK864" s="4">
        <v>5.9420000000000002</v>
      </c>
      <c r="BL864" s="4">
        <v>23.074000000000002</v>
      </c>
      <c r="BM864" s="4">
        <v>4.36E-2</v>
      </c>
      <c r="BQ864" s="4">
        <v>2105.2429999999999</v>
      </c>
      <c r="BR864" s="4">
        <v>0.165378</v>
      </c>
      <c r="BS864" s="4">
        <v>-5</v>
      </c>
      <c r="BT864" s="4">
        <v>1.0740000000000001</v>
      </c>
      <c r="BU864" s="4">
        <v>4.0414240000000001</v>
      </c>
      <c r="BV864" s="4">
        <v>21.694800000000001</v>
      </c>
    </row>
    <row r="865" spans="1:74" x14ac:dyDescent="0.25">
      <c r="A865" s="4">
        <v>42801</v>
      </c>
      <c r="B865" s="3">
        <v>0.66276432870370372</v>
      </c>
      <c r="C865" s="4">
        <v>6.2679999999999998</v>
      </c>
      <c r="D865" s="4">
        <v>5.4000000000000003E-3</v>
      </c>
      <c r="E865" s="4">
        <v>53.787489000000001</v>
      </c>
      <c r="F865" s="4">
        <v>430.3</v>
      </c>
      <c r="G865" s="4">
        <v>157</v>
      </c>
      <c r="H865" s="4">
        <v>-0.2</v>
      </c>
      <c r="J865" s="4">
        <v>9.19</v>
      </c>
      <c r="K865" s="4">
        <v>0.95120000000000005</v>
      </c>
      <c r="L865" s="4">
        <v>5.9622000000000002</v>
      </c>
      <c r="M865" s="4">
        <v>5.1000000000000004E-3</v>
      </c>
      <c r="N865" s="4">
        <v>409.327</v>
      </c>
      <c r="O865" s="4">
        <v>149.34389999999999</v>
      </c>
      <c r="P865" s="4">
        <v>558.70000000000005</v>
      </c>
      <c r="Q865" s="4">
        <v>356.33429999999998</v>
      </c>
      <c r="R865" s="4">
        <v>130.0094</v>
      </c>
      <c r="S865" s="4">
        <v>486.3</v>
      </c>
      <c r="T865" s="4">
        <v>0</v>
      </c>
      <c r="W865" s="4">
        <v>0</v>
      </c>
      <c r="X865" s="4">
        <v>8.7396999999999991</v>
      </c>
      <c r="Y865" s="4">
        <v>11.9</v>
      </c>
      <c r="Z865" s="4">
        <v>806</v>
      </c>
      <c r="AA865" s="4">
        <v>819</v>
      </c>
      <c r="AB865" s="4">
        <v>842</v>
      </c>
      <c r="AC865" s="4">
        <v>38</v>
      </c>
      <c r="AD865" s="4">
        <v>19.920000000000002</v>
      </c>
      <c r="AE865" s="4">
        <v>0.46</v>
      </c>
      <c r="AF865" s="4">
        <v>957</v>
      </c>
      <c r="AG865" s="4">
        <v>9</v>
      </c>
      <c r="AH865" s="4">
        <v>28</v>
      </c>
      <c r="AI865" s="4">
        <v>30</v>
      </c>
      <c r="AJ865" s="4">
        <v>192</v>
      </c>
      <c r="AK865" s="4">
        <v>189.8</v>
      </c>
      <c r="AL865" s="4">
        <v>3.8</v>
      </c>
      <c r="AM865" s="4">
        <v>195.6</v>
      </c>
      <c r="AN865" s="4" t="s">
        <v>155</v>
      </c>
      <c r="AO865" s="4">
        <v>2</v>
      </c>
      <c r="AP865" s="4">
        <v>0.87111111111111106</v>
      </c>
      <c r="AQ865" s="4">
        <v>47.161481999999999</v>
      </c>
      <c r="AR865" s="4">
        <v>-88.491337999999999</v>
      </c>
      <c r="AS865" s="4">
        <v>312.39999999999998</v>
      </c>
      <c r="AT865" s="4">
        <v>35.1</v>
      </c>
      <c r="AU865" s="4">
        <v>12</v>
      </c>
      <c r="AV865" s="4">
        <v>7</v>
      </c>
      <c r="AW865" s="4" t="s">
        <v>419</v>
      </c>
      <c r="AX865" s="4">
        <v>1.8</v>
      </c>
      <c r="AY865" s="4">
        <v>1.3875999999999999</v>
      </c>
      <c r="AZ865" s="4">
        <v>3.0937999999999999</v>
      </c>
      <c r="BA865" s="4">
        <v>13.836</v>
      </c>
      <c r="BB865" s="4">
        <v>33.17</v>
      </c>
      <c r="BC865" s="4">
        <v>2.4</v>
      </c>
      <c r="BD865" s="4">
        <v>5.1349999999999998</v>
      </c>
      <c r="BE865" s="4">
        <v>3095.2689999999998</v>
      </c>
      <c r="BF865" s="4">
        <v>1.69</v>
      </c>
      <c r="BG865" s="4">
        <v>22.254000000000001</v>
      </c>
      <c r="BH865" s="4">
        <v>8.1189999999999998</v>
      </c>
      <c r="BI865" s="4">
        <v>30.373000000000001</v>
      </c>
      <c r="BJ865" s="4">
        <v>19.373000000000001</v>
      </c>
      <c r="BK865" s="4">
        <v>7.0679999999999996</v>
      </c>
      <c r="BL865" s="4">
        <v>26.440999999999999</v>
      </c>
      <c r="BM865" s="4">
        <v>0</v>
      </c>
      <c r="BQ865" s="4">
        <v>3299.0279999999998</v>
      </c>
      <c r="BR865" s="4">
        <v>0.137956</v>
      </c>
      <c r="BS865" s="4">
        <v>-5</v>
      </c>
      <c r="BT865" s="4">
        <v>1.072478</v>
      </c>
      <c r="BU865" s="4">
        <v>3.3713000000000002</v>
      </c>
      <c r="BV865" s="4">
        <v>21.664055999999999</v>
      </c>
    </row>
    <row r="866" spans="1:74" x14ac:dyDescent="0.25">
      <c r="A866" s="4">
        <v>42801</v>
      </c>
      <c r="B866" s="3">
        <v>0.66277590277777776</v>
      </c>
      <c r="C866" s="4">
        <v>5.6680000000000001</v>
      </c>
      <c r="D866" s="4">
        <v>3.3999999999999998E-3</v>
      </c>
      <c r="E866" s="4">
        <v>34.376013</v>
      </c>
      <c r="F866" s="4">
        <v>429.6</v>
      </c>
      <c r="G866" s="4">
        <v>166.3</v>
      </c>
      <c r="H866" s="4">
        <v>2.6</v>
      </c>
      <c r="J866" s="4">
        <v>11.03</v>
      </c>
      <c r="K866" s="4">
        <v>0.95599999999999996</v>
      </c>
      <c r="L866" s="4">
        <v>5.4187000000000003</v>
      </c>
      <c r="M866" s="4">
        <v>3.3E-3</v>
      </c>
      <c r="N866" s="4">
        <v>410.6943</v>
      </c>
      <c r="O866" s="4">
        <v>158.99539999999999</v>
      </c>
      <c r="P866" s="4">
        <v>569.70000000000005</v>
      </c>
      <c r="Q866" s="4">
        <v>357.52460000000002</v>
      </c>
      <c r="R866" s="4">
        <v>138.41139999999999</v>
      </c>
      <c r="S866" s="4">
        <v>495.9</v>
      </c>
      <c r="T866" s="4">
        <v>2.5611000000000002</v>
      </c>
      <c r="W866" s="4">
        <v>0</v>
      </c>
      <c r="X866" s="4">
        <v>10.5426</v>
      </c>
      <c r="Y866" s="4">
        <v>11.9</v>
      </c>
      <c r="Z866" s="4">
        <v>805</v>
      </c>
      <c r="AA866" s="4">
        <v>817</v>
      </c>
      <c r="AB866" s="4">
        <v>841</v>
      </c>
      <c r="AC866" s="4">
        <v>38</v>
      </c>
      <c r="AD866" s="4">
        <v>19.920000000000002</v>
      </c>
      <c r="AE866" s="4">
        <v>0.46</v>
      </c>
      <c r="AF866" s="4">
        <v>957</v>
      </c>
      <c r="AG866" s="4">
        <v>9</v>
      </c>
      <c r="AH866" s="4">
        <v>28</v>
      </c>
      <c r="AI866" s="4">
        <v>30</v>
      </c>
      <c r="AJ866" s="4">
        <v>191.2</v>
      </c>
      <c r="AK866" s="4">
        <v>190</v>
      </c>
      <c r="AL866" s="4">
        <v>3.6</v>
      </c>
      <c r="AM866" s="4">
        <v>195.2</v>
      </c>
      <c r="AN866" s="4" t="s">
        <v>155</v>
      </c>
      <c r="AO866" s="4">
        <v>2</v>
      </c>
      <c r="AP866" s="4">
        <v>0.87112268518518521</v>
      </c>
      <c r="AQ866" s="4">
        <v>47.161374000000002</v>
      </c>
      <c r="AR866" s="4">
        <v>-88.491203999999996</v>
      </c>
      <c r="AS866" s="4">
        <v>312.39999999999998</v>
      </c>
      <c r="AT866" s="4">
        <v>34.4</v>
      </c>
      <c r="AU866" s="4">
        <v>12</v>
      </c>
      <c r="AV866" s="4">
        <v>7</v>
      </c>
      <c r="AW866" s="4" t="s">
        <v>419</v>
      </c>
      <c r="AX866" s="4">
        <v>1.6938</v>
      </c>
      <c r="AY866" s="4">
        <v>1.0708</v>
      </c>
      <c r="AZ866" s="4">
        <v>2.9354</v>
      </c>
      <c r="BA866" s="4">
        <v>13.836</v>
      </c>
      <c r="BB866" s="4">
        <v>36.590000000000003</v>
      </c>
      <c r="BC866" s="4">
        <v>2.64</v>
      </c>
      <c r="BD866" s="4">
        <v>4.6029999999999998</v>
      </c>
      <c r="BE866" s="4">
        <v>3097.9929999999999</v>
      </c>
      <c r="BF866" s="4">
        <v>1.196</v>
      </c>
      <c r="BG866" s="4">
        <v>24.588999999999999</v>
      </c>
      <c r="BH866" s="4">
        <v>9.5190000000000001</v>
      </c>
      <c r="BI866" s="4">
        <v>34.107999999999997</v>
      </c>
      <c r="BJ866" s="4">
        <v>21.405000000000001</v>
      </c>
      <c r="BK866" s="4">
        <v>8.2870000000000008</v>
      </c>
      <c r="BL866" s="4">
        <v>29.692</v>
      </c>
      <c r="BM866" s="4">
        <v>4.7600000000000003E-2</v>
      </c>
      <c r="BQ866" s="4">
        <v>4382.5839999999998</v>
      </c>
      <c r="BR866" s="4">
        <v>0.115713</v>
      </c>
      <c r="BS866" s="4">
        <v>-5</v>
      </c>
      <c r="BT866" s="4">
        <v>1.07352</v>
      </c>
      <c r="BU866" s="4">
        <v>2.827744</v>
      </c>
      <c r="BV866" s="4">
        <v>21.685113999999999</v>
      </c>
    </row>
    <row r="867" spans="1:74" x14ac:dyDescent="0.25">
      <c r="A867" s="4">
        <v>42801</v>
      </c>
      <c r="B867" s="3">
        <v>0.66278747685185191</v>
      </c>
      <c r="C867" s="4">
        <v>4.5519999999999996</v>
      </c>
      <c r="D867" s="4">
        <v>1.1000000000000001E-3</v>
      </c>
      <c r="E867" s="4">
        <v>10.514334</v>
      </c>
      <c r="F867" s="4">
        <v>411.5</v>
      </c>
      <c r="G867" s="4">
        <v>169.6</v>
      </c>
      <c r="H867" s="4">
        <v>1</v>
      </c>
      <c r="J867" s="4">
        <v>11.85</v>
      </c>
      <c r="K867" s="4">
        <v>0.96519999999999995</v>
      </c>
      <c r="L867" s="4">
        <v>4.3930999999999996</v>
      </c>
      <c r="M867" s="4">
        <v>1E-3</v>
      </c>
      <c r="N867" s="4">
        <v>397.19630000000001</v>
      </c>
      <c r="O867" s="4">
        <v>163.6968</v>
      </c>
      <c r="P867" s="4">
        <v>560.9</v>
      </c>
      <c r="Q867" s="4">
        <v>345.77420000000001</v>
      </c>
      <c r="R867" s="4">
        <v>142.50409999999999</v>
      </c>
      <c r="S867" s="4">
        <v>488.3</v>
      </c>
      <c r="T867" s="4">
        <v>1.0452999999999999</v>
      </c>
      <c r="W867" s="4">
        <v>0</v>
      </c>
      <c r="X867" s="4">
        <v>11.433199999999999</v>
      </c>
      <c r="Y867" s="4">
        <v>11.9</v>
      </c>
      <c r="Z867" s="4">
        <v>805</v>
      </c>
      <c r="AA867" s="4">
        <v>816</v>
      </c>
      <c r="AB867" s="4">
        <v>841</v>
      </c>
      <c r="AC867" s="4">
        <v>38</v>
      </c>
      <c r="AD867" s="4">
        <v>19.920000000000002</v>
      </c>
      <c r="AE867" s="4">
        <v>0.46</v>
      </c>
      <c r="AF867" s="4">
        <v>957</v>
      </c>
      <c r="AG867" s="4">
        <v>9</v>
      </c>
      <c r="AH867" s="4">
        <v>28</v>
      </c>
      <c r="AI867" s="4">
        <v>30</v>
      </c>
      <c r="AJ867" s="4">
        <v>191.8</v>
      </c>
      <c r="AK867" s="4">
        <v>189.2</v>
      </c>
      <c r="AL867" s="4">
        <v>3.6</v>
      </c>
      <c r="AM867" s="4">
        <v>195</v>
      </c>
      <c r="AN867" s="4" t="s">
        <v>155</v>
      </c>
      <c r="AO867" s="4">
        <v>2</v>
      </c>
      <c r="AP867" s="4">
        <v>0.87113425925925936</v>
      </c>
      <c r="AQ867" s="4">
        <v>47.161270000000002</v>
      </c>
      <c r="AR867" s="4">
        <v>-88.491080999999994</v>
      </c>
      <c r="AS867" s="4">
        <v>312.39999999999998</v>
      </c>
      <c r="AT867" s="4">
        <v>33.200000000000003</v>
      </c>
      <c r="AU867" s="4">
        <v>12</v>
      </c>
      <c r="AV867" s="4">
        <v>8</v>
      </c>
      <c r="AW867" s="4" t="s">
        <v>417</v>
      </c>
      <c r="AX867" s="4">
        <v>1.5354000000000001</v>
      </c>
      <c r="AY867" s="4">
        <v>1.3062</v>
      </c>
      <c r="AZ867" s="4">
        <v>3.0354000000000001</v>
      </c>
      <c r="BA867" s="4">
        <v>13.836</v>
      </c>
      <c r="BB867" s="4">
        <v>45.37</v>
      </c>
      <c r="BC867" s="4">
        <v>3.28</v>
      </c>
      <c r="BD867" s="4">
        <v>3.6059999999999999</v>
      </c>
      <c r="BE867" s="4">
        <v>3104.6019999999999</v>
      </c>
      <c r="BF867" s="4">
        <v>0.45600000000000002</v>
      </c>
      <c r="BG867" s="4">
        <v>29.395</v>
      </c>
      <c r="BH867" s="4">
        <v>12.115</v>
      </c>
      <c r="BI867" s="4">
        <v>41.51</v>
      </c>
      <c r="BJ867" s="4">
        <v>25.59</v>
      </c>
      <c r="BK867" s="4">
        <v>10.545999999999999</v>
      </c>
      <c r="BL867" s="4">
        <v>36.136000000000003</v>
      </c>
      <c r="BM867" s="4">
        <v>2.4E-2</v>
      </c>
      <c r="BQ867" s="4">
        <v>5874.9290000000001</v>
      </c>
      <c r="BR867" s="4">
        <v>8.0851999999999993E-2</v>
      </c>
      <c r="BS867" s="4">
        <v>-5</v>
      </c>
      <c r="BT867" s="4">
        <v>1.072478</v>
      </c>
      <c r="BU867" s="4">
        <v>1.9758169999999999</v>
      </c>
      <c r="BV867" s="4">
        <v>21.664065000000001</v>
      </c>
    </row>
    <row r="868" spans="1:74" x14ac:dyDescent="0.25">
      <c r="A868" s="4">
        <v>42801</v>
      </c>
      <c r="B868" s="3">
        <v>0.66279905092592595</v>
      </c>
      <c r="C868" s="4">
        <v>5.2270000000000003</v>
      </c>
      <c r="D868" s="4">
        <v>9.1000000000000004E-3</v>
      </c>
      <c r="E868" s="4">
        <v>91.174055999999993</v>
      </c>
      <c r="F868" s="4">
        <v>389.4</v>
      </c>
      <c r="G868" s="4">
        <v>169.5</v>
      </c>
      <c r="H868" s="4">
        <v>0.5</v>
      </c>
      <c r="J868" s="4">
        <v>13.49</v>
      </c>
      <c r="K868" s="4">
        <v>0.95950000000000002</v>
      </c>
      <c r="L868" s="4">
        <v>5.0148999999999999</v>
      </c>
      <c r="M868" s="4">
        <v>8.6999999999999994E-3</v>
      </c>
      <c r="N868" s="4">
        <v>373.6318</v>
      </c>
      <c r="O868" s="4">
        <v>162.5943</v>
      </c>
      <c r="P868" s="4">
        <v>536.20000000000005</v>
      </c>
      <c r="Q868" s="4">
        <v>325.26029999999997</v>
      </c>
      <c r="R868" s="4">
        <v>141.5444</v>
      </c>
      <c r="S868" s="4">
        <v>466.8</v>
      </c>
      <c r="T868" s="4">
        <v>0.52259999999999995</v>
      </c>
      <c r="W868" s="4">
        <v>0</v>
      </c>
      <c r="X868" s="4">
        <v>12.942</v>
      </c>
      <c r="Y868" s="4">
        <v>11.9</v>
      </c>
      <c r="Z868" s="4">
        <v>804</v>
      </c>
      <c r="AA868" s="4">
        <v>816</v>
      </c>
      <c r="AB868" s="4">
        <v>840</v>
      </c>
      <c r="AC868" s="4">
        <v>38</v>
      </c>
      <c r="AD868" s="4">
        <v>19.920000000000002</v>
      </c>
      <c r="AE868" s="4">
        <v>0.46</v>
      </c>
      <c r="AF868" s="4">
        <v>957</v>
      </c>
      <c r="AG868" s="4">
        <v>9</v>
      </c>
      <c r="AH868" s="4">
        <v>28</v>
      </c>
      <c r="AI868" s="4">
        <v>30</v>
      </c>
      <c r="AJ868" s="4">
        <v>192</v>
      </c>
      <c r="AK868" s="4">
        <v>188.2</v>
      </c>
      <c r="AL868" s="4">
        <v>3.5</v>
      </c>
      <c r="AM868" s="4">
        <v>195</v>
      </c>
      <c r="AN868" s="4" t="s">
        <v>155</v>
      </c>
      <c r="AO868" s="4">
        <v>2</v>
      </c>
      <c r="AP868" s="4">
        <v>0.87114583333333329</v>
      </c>
      <c r="AQ868" s="4">
        <v>47.161171000000003</v>
      </c>
      <c r="AR868" s="4">
        <v>-88.490958000000006</v>
      </c>
      <c r="AS868" s="4">
        <v>312.39999999999998</v>
      </c>
      <c r="AT868" s="4">
        <v>32</v>
      </c>
      <c r="AU868" s="4">
        <v>12</v>
      </c>
      <c r="AV868" s="4">
        <v>8</v>
      </c>
      <c r="AW868" s="4" t="s">
        <v>417</v>
      </c>
      <c r="AX868" s="4">
        <v>1.6</v>
      </c>
      <c r="AY868" s="4">
        <v>1.323</v>
      </c>
      <c r="AZ868" s="4">
        <v>2.8168000000000002</v>
      </c>
      <c r="BA868" s="4">
        <v>13.836</v>
      </c>
      <c r="BB868" s="4">
        <v>39.56</v>
      </c>
      <c r="BC868" s="4">
        <v>2.86</v>
      </c>
      <c r="BD868" s="4">
        <v>4.22</v>
      </c>
      <c r="BE868" s="4">
        <v>3096.404</v>
      </c>
      <c r="BF868" s="4">
        <v>3.4380000000000002</v>
      </c>
      <c r="BG868" s="4">
        <v>24.158999999999999</v>
      </c>
      <c r="BH868" s="4">
        <v>10.513</v>
      </c>
      <c r="BI868" s="4">
        <v>34.671999999999997</v>
      </c>
      <c r="BJ868" s="4">
        <v>21.030999999999999</v>
      </c>
      <c r="BK868" s="4">
        <v>9.1519999999999992</v>
      </c>
      <c r="BL868" s="4">
        <v>30.183</v>
      </c>
      <c r="BM868" s="4">
        <v>1.0500000000000001E-2</v>
      </c>
      <c r="BQ868" s="4">
        <v>5810.2110000000002</v>
      </c>
      <c r="BR868" s="4">
        <v>7.2761000000000006E-2</v>
      </c>
      <c r="BS868" s="4">
        <v>-5</v>
      </c>
      <c r="BT868" s="4">
        <v>1.0720000000000001</v>
      </c>
      <c r="BU868" s="4">
        <v>1.778097</v>
      </c>
      <c r="BV868" s="4">
        <v>21.654399999999999</v>
      </c>
    </row>
    <row r="869" spans="1:74" x14ac:dyDescent="0.25">
      <c r="A869" s="4">
        <v>42801</v>
      </c>
      <c r="B869" s="3">
        <v>0.66281062499999999</v>
      </c>
      <c r="C869" s="4">
        <v>6.3929999999999998</v>
      </c>
      <c r="D869" s="4">
        <v>9.9000000000000008E-3</v>
      </c>
      <c r="E869" s="4">
        <v>99.384236000000001</v>
      </c>
      <c r="F869" s="4">
        <v>385.9</v>
      </c>
      <c r="G869" s="4">
        <v>155.6</v>
      </c>
      <c r="H869" s="4">
        <v>3.2</v>
      </c>
      <c r="J869" s="4">
        <v>13.9</v>
      </c>
      <c r="K869" s="4">
        <v>0.95</v>
      </c>
      <c r="L869" s="4">
        <v>6.0735000000000001</v>
      </c>
      <c r="M869" s="4">
        <v>9.4000000000000004E-3</v>
      </c>
      <c r="N869" s="4">
        <v>366.57940000000002</v>
      </c>
      <c r="O869" s="4">
        <v>147.79689999999999</v>
      </c>
      <c r="P869" s="4">
        <v>514.4</v>
      </c>
      <c r="Q869" s="4">
        <v>319.12099999999998</v>
      </c>
      <c r="R869" s="4">
        <v>128.6627</v>
      </c>
      <c r="S869" s="4">
        <v>447.8</v>
      </c>
      <c r="T869" s="4">
        <v>3.2050000000000001</v>
      </c>
      <c r="W869" s="4">
        <v>0</v>
      </c>
      <c r="X869" s="4">
        <v>13.205299999999999</v>
      </c>
      <c r="Y869" s="4">
        <v>11.9</v>
      </c>
      <c r="Z869" s="4">
        <v>803</v>
      </c>
      <c r="AA869" s="4">
        <v>816</v>
      </c>
      <c r="AB869" s="4">
        <v>839</v>
      </c>
      <c r="AC869" s="4">
        <v>38</v>
      </c>
      <c r="AD869" s="4">
        <v>19.920000000000002</v>
      </c>
      <c r="AE869" s="4">
        <v>0.46</v>
      </c>
      <c r="AF869" s="4">
        <v>957</v>
      </c>
      <c r="AG869" s="4">
        <v>9</v>
      </c>
      <c r="AH869" s="4">
        <v>28</v>
      </c>
      <c r="AI869" s="4">
        <v>30</v>
      </c>
      <c r="AJ869" s="4">
        <v>192</v>
      </c>
      <c r="AK869" s="4">
        <v>188.8</v>
      </c>
      <c r="AL869" s="4">
        <v>3.6</v>
      </c>
      <c r="AM869" s="4">
        <v>195</v>
      </c>
      <c r="AN869" s="4" t="s">
        <v>155</v>
      </c>
      <c r="AO869" s="4">
        <v>2</v>
      </c>
      <c r="AP869" s="4">
        <v>0.87115740740740744</v>
      </c>
      <c r="AQ869" s="4">
        <v>47.161076000000001</v>
      </c>
      <c r="AR869" s="4">
        <v>-88.490838999999994</v>
      </c>
      <c r="AS869" s="4">
        <v>312.3</v>
      </c>
      <c r="AT869" s="4">
        <v>28.7</v>
      </c>
      <c r="AU869" s="4">
        <v>12</v>
      </c>
      <c r="AV869" s="4">
        <v>8</v>
      </c>
      <c r="AW869" s="4" t="s">
        <v>417</v>
      </c>
      <c r="AX869" s="4">
        <v>1.6</v>
      </c>
      <c r="AY869" s="4">
        <v>1</v>
      </c>
      <c r="AZ869" s="4">
        <v>2.2999999999999998</v>
      </c>
      <c r="BA869" s="4">
        <v>13.836</v>
      </c>
      <c r="BB869" s="4">
        <v>32.51</v>
      </c>
      <c r="BC869" s="4">
        <v>2.35</v>
      </c>
      <c r="BD869" s="4">
        <v>5.2610000000000001</v>
      </c>
      <c r="BE869" s="4">
        <v>3092.5569999999998</v>
      </c>
      <c r="BF869" s="4">
        <v>3.06</v>
      </c>
      <c r="BG869" s="4">
        <v>19.547000000000001</v>
      </c>
      <c r="BH869" s="4">
        <v>7.8810000000000002</v>
      </c>
      <c r="BI869" s="4">
        <v>27.428000000000001</v>
      </c>
      <c r="BJ869" s="4">
        <v>17.016999999999999</v>
      </c>
      <c r="BK869" s="4">
        <v>6.8609999999999998</v>
      </c>
      <c r="BL869" s="4">
        <v>23.876999999999999</v>
      </c>
      <c r="BM869" s="4">
        <v>5.2999999999999999E-2</v>
      </c>
      <c r="BQ869" s="4">
        <v>4889.076</v>
      </c>
      <c r="BR869" s="4">
        <v>9.5069000000000001E-2</v>
      </c>
      <c r="BS869" s="4">
        <v>-5</v>
      </c>
      <c r="BT869" s="4">
        <v>1.0727610000000001</v>
      </c>
      <c r="BU869" s="4">
        <v>2.3232490000000001</v>
      </c>
      <c r="BV869" s="4">
        <v>21.669771999999998</v>
      </c>
    </row>
    <row r="870" spans="1:74" x14ac:dyDescent="0.25">
      <c r="A870" s="4">
        <v>42801</v>
      </c>
      <c r="B870" s="3">
        <v>0.66282219907407403</v>
      </c>
      <c r="C870" s="4">
        <v>7.1749999999999998</v>
      </c>
      <c r="D870" s="4">
        <v>6.8999999999999999E-3</v>
      </c>
      <c r="E870" s="4">
        <v>69.037656999999996</v>
      </c>
      <c r="F870" s="4">
        <v>418.1</v>
      </c>
      <c r="G870" s="4">
        <v>158.30000000000001</v>
      </c>
      <c r="H870" s="4">
        <v>0</v>
      </c>
      <c r="J870" s="4">
        <v>12.77</v>
      </c>
      <c r="K870" s="4">
        <v>0.94379999999999997</v>
      </c>
      <c r="L870" s="4">
        <v>6.7717999999999998</v>
      </c>
      <c r="M870" s="4">
        <v>6.4999999999999997E-3</v>
      </c>
      <c r="N870" s="4">
        <v>394.60489999999999</v>
      </c>
      <c r="O870" s="4">
        <v>149.37860000000001</v>
      </c>
      <c r="P870" s="4">
        <v>544</v>
      </c>
      <c r="Q870" s="4">
        <v>343.51830000000001</v>
      </c>
      <c r="R870" s="4">
        <v>130.03960000000001</v>
      </c>
      <c r="S870" s="4">
        <v>473.6</v>
      </c>
      <c r="T870" s="4">
        <v>0</v>
      </c>
      <c r="W870" s="4">
        <v>0</v>
      </c>
      <c r="X870" s="4">
        <v>12.052099999999999</v>
      </c>
      <c r="Y870" s="4">
        <v>11.9</v>
      </c>
      <c r="Z870" s="4">
        <v>805</v>
      </c>
      <c r="AA870" s="4">
        <v>817</v>
      </c>
      <c r="AB870" s="4">
        <v>841</v>
      </c>
      <c r="AC870" s="4">
        <v>38</v>
      </c>
      <c r="AD870" s="4">
        <v>19.920000000000002</v>
      </c>
      <c r="AE870" s="4">
        <v>0.46</v>
      </c>
      <c r="AF870" s="4">
        <v>957</v>
      </c>
      <c r="AG870" s="4">
        <v>9</v>
      </c>
      <c r="AH870" s="4">
        <v>28</v>
      </c>
      <c r="AI870" s="4">
        <v>30</v>
      </c>
      <c r="AJ870" s="4">
        <v>192</v>
      </c>
      <c r="AK870" s="4">
        <v>189</v>
      </c>
      <c r="AL870" s="4">
        <v>3.6</v>
      </c>
      <c r="AM870" s="4">
        <v>195.2</v>
      </c>
      <c r="AN870" s="4" t="s">
        <v>155</v>
      </c>
      <c r="AO870" s="4">
        <v>2</v>
      </c>
      <c r="AP870" s="4">
        <v>0.87116898148148147</v>
      </c>
      <c r="AQ870" s="4">
        <v>47.160981</v>
      </c>
      <c r="AR870" s="4">
        <v>-88.490744000000007</v>
      </c>
      <c r="AS870" s="4">
        <v>312</v>
      </c>
      <c r="AT870" s="4">
        <v>24.5</v>
      </c>
      <c r="AU870" s="4">
        <v>12</v>
      </c>
      <c r="AV870" s="4">
        <v>8</v>
      </c>
      <c r="AW870" s="4" t="s">
        <v>417</v>
      </c>
      <c r="AX870" s="4">
        <v>1.6</v>
      </c>
      <c r="AY870" s="4">
        <v>1.141459</v>
      </c>
      <c r="AZ870" s="4">
        <v>2.406094</v>
      </c>
      <c r="BA870" s="4">
        <v>13.836</v>
      </c>
      <c r="BB870" s="4">
        <v>29.08</v>
      </c>
      <c r="BC870" s="4">
        <v>2.1</v>
      </c>
      <c r="BD870" s="4">
        <v>5.9550000000000001</v>
      </c>
      <c r="BE870" s="4">
        <v>3092.4609999999998</v>
      </c>
      <c r="BF870" s="4">
        <v>1.8939999999999999</v>
      </c>
      <c r="BG870" s="4">
        <v>18.870999999999999</v>
      </c>
      <c r="BH870" s="4">
        <v>7.1440000000000001</v>
      </c>
      <c r="BI870" s="4">
        <v>26.015000000000001</v>
      </c>
      <c r="BJ870" s="4">
        <v>16.428000000000001</v>
      </c>
      <c r="BK870" s="4">
        <v>6.2190000000000003</v>
      </c>
      <c r="BL870" s="4">
        <v>22.646999999999998</v>
      </c>
      <c r="BM870" s="4">
        <v>0</v>
      </c>
      <c r="BQ870" s="4">
        <v>4001.8510000000001</v>
      </c>
      <c r="BR870" s="4">
        <v>9.5911999999999997E-2</v>
      </c>
      <c r="BS870" s="4">
        <v>-5</v>
      </c>
      <c r="BT870" s="4">
        <v>1.0714779999999999</v>
      </c>
      <c r="BU870" s="4">
        <v>2.3438500000000002</v>
      </c>
      <c r="BV870" s="4">
        <v>21.643856</v>
      </c>
    </row>
    <row r="871" spans="1:74" x14ac:dyDescent="0.25">
      <c r="A871" s="4">
        <v>42801</v>
      </c>
      <c r="B871" s="3">
        <v>0.66283377314814818</v>
      </c>
      <c r="C871" s="4">
        <v>7.0190000000000001</v>
      </c>
      <c r="D871" s="4">
        <v>4.7999999999999996E-3</v>
      </c>
      <c r="E871" s="4">
        <v>47.883817000000001</v>
      </c>
      <c r="F871" s="4">
        <v>433.8</v>
      </c>
      <c r="G871" s="4">
        <v>164.7</v>
      </c>
      <c r="H871" s="4">
        <v>2.8</v>
      </c>
      <c r="J871" s="4">
        <v>11.44</v>
      </c>
      <c r="K871" s="4">
        <v>0.94520000000000004</v>
      </c>
      <c r="L871" s="4">
        <v>6.6340000000000003</v>
      </c>
      <c r="M871" s="4">
        <v>4.4999999999999997E-3</v>
      </c>
      <c r="N871" s="4">
        <v>409.98590000000002</v>
      </c>
      <c r="O871" s="4">
        <v>155.6765</v>
      </c>
      <c r="P871" s="4">
        <v>565.70000000000005</v>
      </c>
      <c r="Q871" s="4">
        <v>356.57209999999998</v>
      </c>
      <c r="R871" s="4">
        <v>135.3946</v>
      </c>
      <c r="S871" s="4">
        <v>492</v>
      </c>
      <c r="T871" s="4">
        <v>2.8003999999999998</v>
      </c>
      <c r="W871" s="4">
        <v>0</v>
      </c>
      <c r="X871" s="4">
        <v>10.8148</v>
      </c>
      <c r="Y871" s="4">
        <v>11.9</v>
      </c>
      <c r="Z871" s="4">
        <v>805</v>
      </c>
      <c r="AA871" s="4">
        <v>817</v>
      </c>
      <c r="AB871" s="4">
        <v>841</v>
      </c>
      <c r="AC871" s="4">
        <v>37.200000000000003</v>
      </c>
      <c r="AD871" s="4">
        <v>19.52</v>
      </c>
      <c r="AE871" s="4">
        <v>0.45</v>
      </c>
      <c r="AF871" s="4">
        <v>957</v>
      </c>
      <c r="AG871" s="4">
        <v>9</v>
      </c>
      <c r="AH871" s="4">
        <v>28</v>
      </c>
      <c r="AI871" s="4">
        <v>30</v>
      </c>
      <c r="AJ871" s="4">
        <v>192</v>
      </c>
      <c r="AK871" s="4">
        <v>189</v>
      </c>
      <c r="AL871" s="4">
        <v>3.8</v>
      </c>
      <c r="AM871" s="4">
        <v>195.6</v>
      </c>
      <c r="AN871" s="4" t="s">
        <v>155</v>
      </c>
      <c r="AO871" s="4">
        <v>2</v>
      </c>
      <c r="AP871" s="4">
        <v>0.87118055555555562</v>
      </c>
      <c r="AQ871" s="4">
        <v>47.160891999999997</v>
      </c>
      <c r="AR871" s="4">
        <v>-88.490694000000005</v>
      </c>
      <c r="AS871" s="4">
        <v>311.8</v>
      </c>
      <c r="AT871" s="4">
        <v>24.2</v>
      </c>
      <c r="AU871" s="4">
        <v>12</v>
      </c>
      <c r="AV871" s="4">
        <v>8</v>
      </c>
      <c r="AW871" s="4" t="s">
        <v>417</v>
      </c>
      <c r="AX871" s="4">
        <v>1.635335</v>
      </c>
      <c r="AY871" s="4">
        <v>1.258659</v>
      </c>
      <c r="AZ871" s="4">
        <v>2.6</v>
      </c>
      <c r="BA871" s="4">
        <v>13.836</v>
      </c>
      <c r="BB871" s="4">
        <v>29.72</v>
      </c>
      <c r="BC871" s="4">
        <v>2.15</v>
      </c>
      <c r="BD871" s="4">
        <v>5.7960000000000003</v>
      </c>
      <c r="BE871" s="4">
        <v>3093.5819999999999</v>
      </c>
      <c r="BF871" s="4">
        <v>1.343</v>
      </c>
      <c r="BG871" s="4">
        <v>20.021000000000001</v>
      </c>
      <c r="BH871" s="4">
        <v>7.6020000000000003</v>
      </c>
      <c r="BI871" s="4">
        <v>27.623999999999999</v>
      </c>
      <c r="BJ871" s="4">
        <v>17.413</v>
      </c>
      <c r="BK871" s="4">
        <v>6.6120000000000001</v>
      </c>
      <c r="BL871" s="4">
        <v>24.024999999999999</v>
      </c>
      <c r="BM871" s="4">
        <v>4.24E-2</v>
      </c>
      <c r="BQ871" s="4">
        <v>3666.944</v>
      </c>
      <c r="BR871" s="4">
        <v>0.11683</v>
      </c>
      <c r="BS871" s="4">
        <v>-5</v>
      </c>
      <c r="BT871" s="4">
        <v>1.072522</v>
      </c>
      <c r="BU871" s="4">
        <v>2.8550330000000002</v>
      </c>
      <c r="BV871" s="4">
        <v>21.664943999999998</v>
      </c>
    </row>
    <row r="872" spans="1:74" x14ac:dyDescent="0.25">
      <c r="A872" s="4">
        <v>42801</v>
      </c>
      <c r="B872" s="3">
        <v>0.66284534722222221</v>
      </c>
      <c r="C872" s="4">
        <v>5.8970000000000002</v>
      </c>
      <c r="D872" s="4">
        <v>3.0999999999999999E-3</v>
      </c>
      <c r="E872" s="4">
        <v>30.971625</v>
      </c>
      <c r="F872" s="4">
        <v>432.1</v>
      </c>
      <c r="G872" s="4">
        <v>160.6</v>
      </c>
      <c r="H872" s="4">
        <v>1.6</v>
      </c>
      <c r="J872" s="4">
        <v>10.7</v>
      </c>
      <c r="K872" s="4">
        <v>0.95440000000000003</v>
      </c>
      <c r="L872" s="4">
        <v>5.6283000000000003</v>
      </c>
      <c r="M872" s="4">
        <v>3.0000000000000001E-3</v>
      </c>
      <c r="N872" s="4">
        <v>412.34249999999997</v>
      </c>
      <c r="O872" s="4">
        <v>153.23929999999999</v>
      </c>
      <c r="P872" s="4">
        <v>565.6</v>
      </c>
      <c r="Q872" s="4">
        <v>358.51580000000001</v>
      </c>
      <c r="R872" s="4">
        <v>133.23570000000001</v>
      </c>
      <c r="S872" s="4">
        <v>491.8</v>
      </c>
      <c r="T872" s="4">
        <v>1.6173999999999999</v>
      </c>
      <c r="W872" s="4">
        <v>0</v>
      </c>
      <c r="X872" s="4">
        <v>10.209300000000001</v>
      </c>
      <c r="Y872" s="4">
        <v>11.9</v>
      </c>
      <c r="Z872" s="4">
        <v>804</v>
      </c>
      <c r="AA872" s="4">
        <v>817</v>
      </c>
      <c r="AB872" s="4">
        <v>840</v>
      </c>
      <c r="AC872" s="4">
        <v>37</v>
      </c>
      <c r="AD872" s="4">
        <v>19.39</v>
      </c>
      <c r="AE872" s="4">
        <v>0.45</v>
      </c>
      <c r="AF872" s="4">
        <v>957</v>
      </c>
      <c r="AG872" s="4">
        <v>9</v>
      </c>
      <c r="AH872" s="4">
        <v>28</v>
      </c>
      <c r="AI872" s="4">
        <v>30</v>
      </c>
      <c r="AJ872" s="4">
        <v>192</v>
      </c>
      <c r="AK872" s="4">
        <v>189.8</v>
      </c>
      <c r="AL872" s="4">
        <v>4</v>
      </c>
      <c r="AM872" s="4">
        <v>195.9</v>
      </c>
      <c r="AN872" s="4" t="s">
        <v>155</v>
      </c>
      <c r="AO872" s="4">
        <v>2</v>
      </c>
      <c r="AP872" s="4">
        <v>0.87119212962962955</v>
      </c>
      <c r="AQ872" s="4">
        <v>47.160800999999999</v>
      </c>
      <c r="AR872" s="4">
        <v>-88.490661000000003</v>
      </c>
      <c r="AS872" s="4">
        <v>312</v>
      </c>
      <c r="AT872" s="4">
        <v>23.6</v>
      </c>
      <c r="AU872" s="4">
        <v>12</v>
      </c>
      <c r="AV872" s="4">
        <v>8</v>
      </c>
      <c r="AW872" s="4" t="s">
        <v>417</v>
      </c>
      <c r="AX872" s="4">
        <v>1.7707999999999999</v>
      </c>
      <c r="AY872" s="4">
        <v>1.0708</v>
      </c>
      <c r="AZ872" s="4">
        <v>2.6707999999999998</v>
      </c>
      <c r="BA872" s="4">
        <v>13.836</v>
      </c>
      <c r="BB872" s="4">
        <v>35.21</v>
      </c>
      <c r="BC872" s="4">
        <v>2.54</v>
      </c>
      <c r="BD872" s="4">
        <v>4.78</v>
      </c>
      <c r="BE872" s="4">
        <v>3097.453</v>
      </c>
      <c r="BF872" s="4">
        <v>1.0349999999999999</v>
      </c>
      <c r="BG872" s="4">
        <v>23.763999999999999</v>
      </c>
      <c r="BH872" s="4">
        <v>8.8309999999999995</v>
      </c>
      <c r="BI872" s="4">
        <v>32.595999999999997</v>
      </c>
      <c r="BJ872" s="4">
        <v>20.661999999999999</v>
      </c>
      <c r="BK872" s="4">
        <v>7.6790000000000003</v>
      </c>
      <c r="BL872" s="4">
        <v>28.341000000000001</v>
      </c>
      <c r="BM872" s="4">
        <v>2.8899999999999999E-2</v>
      </c>
      <c r="BQ872" s="4">
        <v>4085.277</v>
      </c>
      <c r="BR872" s="4">
        <v>0.127805</v>
      </c>
      <c r="BS872" s="4">
        <v>-5</v>
      </c>
      <c r="BT872" s="4">
        <v>1.073</v>
      </c>
      <c r="BU872" s="4">
        <v>3.1232350000000002</v>
      </c>
      <c r="BV872" s="4">
        <v>21.674600000000002</v>
      </c>
    </row>
    <row r="873" spans="1:74" x14ac:dyDescent="0.25">
      <c r="A873" s="4">
        <v>42801</v>
      </c>
      <c r="B873" s="3">
        <v>0.66285692129629636</v>
      </c>
      <c r="C873" s="4">
        <v>5.0890000000000004</v>
      </c>
      <c r="D873" s="4">
        <v>3.8E-3</v>
      </c>
      <c r="E873" s="4">
        <v>37.906018000000003</v>
      </c>
      <c r="F873" s="4">
        <v>400.7</v>
      </c>
      <c r="G873" s="4">
        <v>155.30000000000001</v>
      </c>
      <c r="H873" s="4">
        <v>0.7</v>
      </c>
      <c r="J873" s="4">
        <v>11.08</v>
      </c>
      <c r="K873" s="4">
        <v>0.96089999999999998</v>
      </c>
      <c r="L873" s="4">
        <v>4.8902999999999999</v>
      </c>
      <c r="M873" s="4">
        <v>3.5999999999999999E-3</v>
      </c>
      <c r="N873" s="4">
        <v>385.00479999999999</v>
      </c>
      <c r="O873" s="4">
        <v>149.23519999999999</v>
      </c>
      <c r="P873" s="4">
        <v>534.20000000000005</v>
      </c>
      <c r="Q873" s="4">
        <v>334.74669999999998</v>
      </c>
      <c r="R873" s="4">
        <v>129.7542</v>
      </c>
      <c r="S873" s="4">
        <v>464.5</v>
      </c>
      <c r="T873" s="4">
        <v>0.74219999999999997</v>
      </c>
      <c r="W873" s="4">
        <v>0</v>
      </c>
      <c r="X873" s="4">
        <v>10.649699999999999</v>
      </c>
      <c r="Y873" s="4">
        <v>11.9</v>
      </c>
      <c r="Z873" s="4">
        <v>803</v>
      </c>
      <c r="AA873" s="4">
        <v>815</v>
      </c>
      <c r="AB873" s="4">
        <v>838</v>
      </c>
      <c r="AC873" s="4">
        <v>37</v>
      </c>
      <c r="AD873" s="4">
        <v>19.39</v>
      </c>
      <c r="AE873" s="4">
        <v>0.45</v>
      </c>
      <c r="AF873" s="4">
        <v>957</v>
      </c>
      <c r="AG873" s="4">
        <v>9</v>
      </c>
      <c r="AH873" s="4">
        <v>28</v>
      </c>
      <c r="AI873" s="4">
        <v>30</v>
      </c>
      <c r="AJ873" s="4">
        <v>192</v>
      </c>
      <c r="AK873" s="4">
        <v>190</v>
      </c>
      <c r="AL873" s="4">
        <v>3.8</v>
      </c>
      <c r="AM873" s="4">
        <v>196</v>
      </c>
      <c r="AN873" s="4" t="s">
        <v>155</v>
      </c>
      <c r="AO873" s="4">
        <v>2</v>
      </c>
      <c r="AP873" s="4">
        <v>0.8712037037037037</v>
      </c>
      <c r="AQ873" s="4">
        <v>47.160707000000002</v>
      </c>
      <c r="AR873" s="4">
        <v>-88.490637000000007</v>
      </c>
      <c r="AS873" s="4">
        <v>312.10000000000002</v>
      </c>
      <c r="AT873" s="4">
        <v>23.5</v>
      </c>
      <c r="AU873" s="4">
        <v>12</v>
      </c>
      <c r="AV873" s="4">
        <v>8</v>
      </c>
      <c r="AW873" s="4" t="s">
        <v>417</v>
      </c>
      <c r="AX873" s="4">
        <v>1.7584</v>
      </c>
      <c r="AY873" s="4">
        <v>1.2707999999999999</v>
      </c>
      <c r="AZ873" s="4">
        <v>2.8353999999999999</v>
      </c>
      <c r="BA873" s="4">
        <v>13.836</v>
      </c>
      <c r="BB873" s="4">
        <v>40.65</v>
      </c>
      <c r="BC873" s="4">
        <v>2.94</v>
      </c>
      <c r="BD873" s="4">
        <v>4.0640000000000001</v>
      </c>
      <c r="BE873" s="4">
        <v>3100.1419999999998</v>
      </c>
      <c r="BF873" s="4">
        <v>1.47</v>
      </c>
      <c r="BG873" s="4">
        <v>25.559000000000001</v>
      </c>
      <c r="BH873" s="4">
        <v>9.907</v>
      </c>
      <c r="BI873" s="4">
        <v>35.466999999999999</v>
      </c>
      <c r="BJ873" s="4">
        <v>22.222999999999999</v>
      </c>
      <c r="BK873" s="4">
        <v>8.6140000000000008</v>
      </c>
      <c r="BL873" s="4">
        <v>30.837</v>
      </c>
      <c r="BM873" s="4">
        <v>1.5299999999999999E-2</v>
      </c>
      <c r="BQ873" s="4">
        <v>4908.92</v>
      </c>
      <c r="BR873" s="4">
        <v>8.7145E-2</v>
      </c>
      <c r="BS873" s="4">
        <v>-5</v>
      </c>
      <c r="BT873" s="4">
        <v>1.0722389999999999</v>
      </c>
      <c r="BU873" s="4">
        <v>2.1296059999999999</v>
      </c>
      <c r="BV873" s="4">
        <v>21.659227999999999</v>
      </c>
    </row>
    <row r="874" spans="1:74" x14ac:dyDescent="0.25">
      <c r="A874" s="4">
        <v>42801</v>
      </c>
      <c r="B874" s="3">
        <v>0.6628684953703704</v>
      </c>
      <c r="C874" s="4">
        <v>5.3479999999999999</v>
      </c>
      <c r="D874" s="4">
        <v>7.7999999999999996E-3</v>
      </c>
      <c r="E874" s="4">
        <v>77.569331000000005</v>
      </c>
      <c r="F874" s="4">
        <v>391.5</v>
      </c>
      <c r="G874" s="4">
        <v>157.9</v>
      </c>
      <c r="H874" s="4">
        <v>4.5</v>
      </c>
      <c r="J874" s="4">
        <v>12.74</v>
      </c>
      <c r="K874" s="4">
        <v>0.95879999999999999</v>
      </c>
      <c r="L874" s="4">
        <v>5.1269999999999998</v>
      </c>
      <c r="M874" s="4">
        <v>7.4000000000000003E-3</v>
      </c>
      <c r="N874" s="4">
        <v>375.35500000000002</v>
      </c>
      <c r="O874" s="4">
        <v>151.38839999999999</v>
      </c>
      <c r="P874" s="4">
        <v>526.70000000000005</v>
      </c>
      <c r="Q874" s="4">
        <v>326.35660000000001</v>
      </c>
      <c r="R874" s="4">
        <v>131.62629999999999</v>
      </c>
      <c r="S874" s="4">
        <v>458</v>
      </c>
      <c r="T874" s="4">
        <v>4.4629000000000003</v>
      </c>
      <c r="W874" s="4">
        <v>0</v>
      </c>
      <c r="X874" s="4">
        <v>12.216799999999999</v>
      </c>
      <c r="Y874" s="4">
        <v>12</v>
      </c>
      <c r="Z874" s="4">
        <v>802</v>
      </c>
      <c r="AA874" s="4">
        <v>813</v>
      </c>
      <c r="AB874" s="4">
        <v>838</v>
      </c>
      <c r="AC874" s="4">
        <v>37</v>
      </c>
      <c r="AD874" s="4">
        <v>19.39</v>
      </c>
      <c r="AE874" s="4">
        <v>0.45</v>
      </c>
      <c r="AF874" s="4">
        <v>957</v>
      </c>
      <c r="AG874" s="4">
        <v>9</v>
      </c>
      <c r="AH874" s="4">
        <v>28</v>
      </c>
      <c r="AI874" s="4">
        <v>30</v>
      </c>
      <c r="AJ874" s="4">
        <v>192</v>
      </c>
      <c r="AK874" s="4">
        <v>189.2</v>
      </c>
      <c r="AL874" s="4">
        <v>3.8</v>
      </c>
      <c r="AM874" s="4">
        <v>196</v>
      </c>
      <c r="AN874" s="4" t="s">
        <v>155</v>
      </c>
      <c r="AO874" s="4">
        <v>2</v>
      </c>
      <c r="AP874" s="4">
        <v>0.87121527777777785</v>
      </c>
      <c r="AQ874" s="4">
        <v>47.160615</v>
      </c>
      <c r="AR874" s="4">
        <v>-88.490611999999999</v>
      </c>
      <c r="AS874" s="4">
        <v>312.2</v>
      </c>
      <c r="AT874" s="4">
        <v>23.4</v>
      </c>
      <c r="AU874" s="4">
        <v>12</v>
      </c>
      <c r="AV874" s="4">
        <v>8</v>
      </c>
      <c r="AW874" s="4" t="s">
        <v>417</v>
      </c>
      <c r="AX874" s="4">
        <v>1.5708</v>
      </c>
      <c r="AY874" s="4">
        <v>1.5416000000000001</v>
      </c>
      <c r="AZ874" s="4">
        <v>3.0062000000000002</v>
      </c>
      <c r="BA874" s="4">
        <v>13.836</v>
      </c>
      <c r="BB874" s="4">
        <v>38.700000000000003</v>
      </c>
      <c r="BC874" s="4">
        <v>2.8</v>
      </c>
      <c r="BD874" s="4">
        <v>4.3010000000000002</v>
      </c>
      <c r="BE874" s="4">
        <v>3096.5430000000001</v>
      </c>
      <c r="BF874" s="4">
        <v>2.859</v>
      </c>
      <c r="BG874" s="4">
        <v>23.741</v>
      </c>
      <c r="BH874" s="4">
        <v>9.5749999999999993</v>
      </c>
      <c r="BI874" s="4">
        <v>33.316000000000003</v>
      </c>
      <c r="BJ874" s="4">
        <v>20.641999999999999</v>
      </c>
      <c r="BK874" s="4">
        <v>8.3249999999999993</v>
      </c>
      <c r="BL874" s="4">
        <v>28.966999999999999</v>
      </c>
      <c r="BM874" s="4">
        <v>8.7599999999999997E-2</v>
      </c>
      <c r="BQ874" s="4">
        <v>5364.9949999999999</v>
      </c>
      <c r="BR874" s="4">
        <v>7.6283000000000004E-2</v>
      </c>
      <c r="BS874" s="4">
        <v>-5</v>
      </c>
      <c r="BT874" s="4">
        <v>1.0750440000000001</v>
      </c>
      <c r="BU874" s="4">
        <v>1.864166</v>
      </c>
      <c r="BV874" s="4">
        <v>21.715889000000001</v>
      </c>
    </row>
    <row r="875" spans="1:74" x14ac:dyDescent="0.25">
      <c r="A875" s="4">
        <v>42801</v>
      </c>
      <c r="B875" s="3">
        <v>0.66288006944444444</v>
      </c>
      <c r="C875" s="4">
        <v>5.7370000000000001</v>
      </c>
      <c r="D875" s="4">
        <v>6.1000000000000004E-3</v>
      </c>
      <c r="E875" s="4">
        <v>61.256117000000003</v>
      </c>
      <c r="F875" s="4">
        <v>396.6</v>
      </c>
      <c r="G875" s="4">
        <v>157.80000000000001</v>
      </c>
      <c r="H875" s="4">
        <v>0.8</v>
      </c>
      <c r="J875" s="4">
        <v>13.38</v>
      </c>
      <c r="K875" s="4">
        <v>0.9556</v>
      </c>
      <c r="L875" s="4">
        <v>5.4821</v>
      </c>
      <c r="M875" s="4">
        <v>5.8999999999999999E-3</v>
      </c>
      <c r="N875" s="4">
        <v>378.93520000000001</v>
      </c>
      <c r="O875" s="4">
        <v>150.7867</v>
      </c>
      <c r="P875" s="4">
        <v>529.70000000000005</v>
      </c>
      <c r="Q875" s="4">
        <v>329.46940000000001</v>
      </c>
      <c r="R875" s="4">
        <v>131.10319999999999</v>
      </c>
      <c r="S875" s="4">
        <v>460.6</v>
      </c>
      <c r="T875" s="4">
        <v>0.8165</v>
      </c>
      <c r="W875" s="4">
        <v>0</v>
      </c>
      <c r="X875" s="4">
        <v>12.7865</v>
      </c>
      <c r="Y875" s="4">
        <v>11.9</v>
      </c>
      <c r="Z875" s="4">
        <v>803</v>
      </c>
      <c r="AA875" s="4">
        <v>815</v>
      </c>
      <c r="AB875" s="4">
        <v>839</v>
      </c>
      <c r="AC875" s="4">
        <v>37</v>
      </c>
      <c r="AD875" s="4">
        <v>19.39</v>
      </c>
      <c r="AE875" s="4">
        <v>0.45</v>
      </c>
      <c r="AF875" s="4">
        <v>957</v>
      </c>
      <c r="AG875" s="4">
        <v>9</v>
      </c>
      <c r="AH875" s="4">
        <v>28</v>
      </c>
      <c r="AI875" s="4">
        <v>30</v>
      </c>
      <c r="AJ875" s="4">
        <v>192</v>
      </c>
      <c r="AK875" s="4">
        <v>189</v>
      </c>
      <c r="AL875" s="4">
        <v>3.7</v>
      </c>
      <c r="AM875" s="4">
        <v>196</v>
      </c>
      <c r="AN875" s="4" t="s">
        <v>155</v>
      </c>
      <c r="AO875" s="4">
        <v>2</v>
      </c>
      <c r="AP875" s="4">
        <v>0.87122685185185189</v>
      </c>
      <c r="AQ875" s="4">
        <v>47.160519999999998</v>
      </c>
      <c r="AR875" s="4">
        <v>-88.490605000000002</v>
      </c>
      <c r="AS875" s="4">
        <v>311.89999999999998</v>
      </c>
      <c r="AT875" s="4">
        <v>23.5</v>
      </c>
      <c r="AU875" s="4">
        <v>12</v>
      </c>
      <c r="AV875" s="4">
        <v>8</v>
      </c>
      <c r="AW875" s="4" t="s">
        <v>417</v>
      </c>
      <c r="AX875" s="4">
        <v>1.7</v>
      </c>
      <c r="AY875" s="4">
        <v>1.8</v>
      </c>
      <c r="AZ875" s="4">
        <v>3.2</v>
      </c>
      <c r="BA875" s="4">
        <v>13.836</v>
      </c>
      <c r="BB875" s="4">
        <v>36.15</v>
      </c>
      <c r="BC875" s="4">
        <v>2.61</v>
      </c>
      <c r="BD875" s="4">
        <v>4.6509999999999998</v>
      </c>
      <c r="BE875" s="4">
        <v>3096.393</v>
      </c>
      <c r="BF875" s="4">
        <v>2.1040000000000001</v>
      </c>
      <c r="BG875" s="4">
        <v>22.413</v>
      </c>
      <c r="BH875" s="4">
        <v>8.9190000000000005</v>
      </c>
      <c r="BI875" s="4">
        <v>31.332000000000001</v>
      </c>
      <c r="BJ875" s="4">
        <v>19.488</v>
      </c>
      <c r="BK875" s="4">
        <v>7.7549999999999999</v>
      </c>
      <c r="BL875" s="4">
        <v>27.242000000000001</v>
      </c>
      <c r="BM875" s="4">
        <v>1.4999999999999999E-2</v>
      </c>
      <c r="BQ875" s="4">
        <v>5251.2179999999998</v>
      </c>
      <c r="BR875" s="4">
        <v>9.5264000000000001E-2</v>
      </c>
      <c r="BS875" s="4">
        <v>-5</v>
      </c>
      <c r="BT875" s="4">
        <v>1.073717</v>
      </c>
      <c r="BU875" s="4">
        <v>2.3280150000000002</v>
      </c>
      <c r="BV875" s="4">
        <v>21.689083</v>
      </c>
    </row>
    <row r="876" spans="1:74" x14ac:dyDescent="0.25">
      <c r="A876" s="4">
        <v>42801</v>
      </c>
      <c r="B876" s="3">
        <v>0.66289164351851848</v>
      </c>
      <c r="C876" s="4">
        <v>6.548</v>
      </c>
      <c r="D876" s="4">
        <v>6.0000000000000001E-3</v>
      </c>
      <c r="E876" s="4">
        <v>60</v>
      </c>
      <c r="F876" s="4">
        <v>414.9</v>
      </c>
      <c r="G876" s="4">
        <v>162</v>
      </c>
      <c r="H876" s="4">
        <v>2.8</v>
      </c>
      <c r="J876" s="4">
        <v>13.02</v>
      </c>
      <c r="K876" s="4">
        <v>0.94899999999999995</v>
      </c>
      <c r="L876" s="4">
        <v>6.2144000000000004</v>
      </c>
      <c r="M876" s="4">
        <v>5.7000000000000002E-3</v>
      </c>
      <c r="N876" s="4">
        <v>393.74349999999998</v>
      </c>
      <c r="O876" s="4">
        <v>153.73169999999999</v>
      </c>
      <c r="P876" s="4">
        <v>547.5</v>
      </c>
      <c r="Q876" s="4">
        <v>342.34460000000001</v>
      </c>
      <c r="R876" s="4">
        <v>133.66380000000001</v>
      </c>
      <c r="S876" s="4">
        <v>476</v>
      </c>
      <c r="T876" s="4">
        <v>2.7959000000000001</v>
      </c>
      <c r="W876" s="4">
        <v>0</v>
      </c>
      <c r="X876" s="4">
        <v>12.3606</v>
      </c>
      <c r="Y876" s="4">
        <v>11.9</v>
      </c>
      <c r="Z876" s="4">
        <v>804</v>
      </c>
      <c r="AA876" s="4">
        <v>814</v>
      </c>
      <c r="AB876" s="4">
        <v>840</v>
      </c>
      <c r="AC876" s="4">
        <v>37</v>
      </c>
      <c r="AD876" s="4">
        <v>19.39</v>
      </c>
      <c r="AE876" s="4">
        <v>0.45</v>
      </c>
      <c r="AF876" s="4">
        <v>957</v>
      </c>
      <c r="AG876" s="4">
        <v>9</v>
      </c>
      <c r="AH876" s="4">
        <v>28.760999999999999</v>
      </c>
      <c r="AI876" s="4">
        <v>30</v>
      </c>
      <c r="AJ876" s="4">
        <v>192</v>
      </c>
      <c r="AK876" s="4">
        <v>189</v>
      </c>
      <c r="AL876" s="4">
        <v>3.8</v>
      </c>
      <c r="AM876" s="4">
        <v>196</v>
      </c>
      <c r="AN876" s="4" t="s">
        <v>155</v>
      </c>
      <c r="AO876" s="4">
        <v>2</v>
      </c>
      <c r="AP876" s="4">
        <v>0.87123842592592593</v>
      </c>
      <c r="AQ876" s="4">
        <v>47.160429999999998</v>
      </c>
      <c r="AR876" s="4">
        <v>-88.490627000000003</v>
      </c>
      <c r="AS876" s="4">
        <v>311.5</v>
      </c>
      <c r="AT876" s="4">
        <v>22.6</v>
      </c>
      <c r="AU876" s="4">
        <v>12</v>
      </c>
      <c r="AV876" s="4">
        <v>8</v>
      </c>
      <c r="AW876" s="4" t="s">
        <v>417</v>
      </c>
      <c r="AX876" s="4">
        <v>1.7707999999999999</v>
      </c>
      <c r="AY876" s="4">
        <v>1.5167999999999999</v>
      </c>
      <c r="AZ876" s="4">
        <v>3.2</v>
      </c>
      <c r="BA876" s="4">
        <v>13.836</v>
      </c>
      <c r="BB876" s="4">
        <v>31.78</v>
      </c>
      <c r="BC876" s="4">
        <v>2.2999999999999998</v>
      </c>
      <c r="BD876" s="4">
        <v>5.3730000000000002</v>
      </c>
      <c r="BE876" s="4">
        <v>3094.1060000000002</v>
      </c>
      <c r="BF876" s="4">
        <v>1.804</v>
      </c>
      <c r="BG876" s="4">
        <v>20.53</v>
      </c>
      <c r="BH876" s="4">
        <v>8.016</v>
      </c>
      <c r="BI876" s="4">
        <v>28.545999999999999</v>
      </c>
      <c r="BJ876" s="4">
        <v>17.850000000000001</v>
      </c>
      <c r="BK876" s="4">
        <v>6.9690000000000003</v>
      </c>
      <c r="BL876" s="4">
        <v>24.818999999999999</v>
      </c>
      <c r="BM876" s="4">
        <v>4.5199999999999997E-2</v>
      </c>
      <c r="BQ876" s="4">
        <v>4474.8050000000003</v>
      </c>
      <c r="BR876" s="4">
        <v>9.8716999999999999E-2</v>
      </c>
      <c r="BS876" s="4">
        <v>-5</v>
      </c>
      <c r="BT876" s="4">
        <v>1.074522</v>
      </c>
      <c r="BU876" s="4">
        <v>2.4123969999999999</v>
      </c>
      <c r="BV876" s="4">
        <v>21.705344</v>
      </c>
    </row>
    <row r="877" spans="1:74" x14ac:dyDescent="0.25">
      <c r="A877" s="4">
        <v>42801</v>
      </c>
      <c r="B877" s="3">
        <v>0.66290321759259252</v>
      </c>
      <c r="C877" s="4">
        <v>7.4160000000000004</v>
      </c>
      <c r="D877" s="4">
        <v>7.3000000000000001E-3</v>
      </c>
      <c r="E877" s="4">
        <v>72.510711000000001</v>
      </c>
      <c r="F877" s="4">
        <v>421.6</v>
      </c>
      <c r="G877" s="4">
        <v>167.2</v>
      </c>
      <c r="H877" s="4">
        <v>2.5</v>
      </c>
      <c r="J877" s="4">
        <v>12.61</v>
      </c>
      <c r="K877" s="4">
        <v>0.94210000000000005</v>
      </c>
      <c r="L877" s="4">
        <v>6.9865000000000004</v>
      </c>
      <c r="M877" s="4">
        <v>6.7999999999999996E-3</v>
      </c>
      <c r="N877" s="4">
        <v>397.19979999999998</v>
      </c>
      <c r="O877" s="4">
        <v>157.51509999999999</v>
      </c>
      <c r="P877" s="4">
        <v>554.70000000000005</v>
      </c>
      <c r="Q877" s="4">
        <v>345.34980000000002</v>
      </c>
      <c r="R877" s="4">
        <v>136.95330000000001</v>
      </c>
      <c r="S877" s="4">
        <v>482.3</v>
      </c>
      <c r="T877" s="4">
        <v>2.5192000000000001</v>
      </c>
      <c r="W877" s="4">
        <v>0</v>
      </c>
      <c r="X877" s="4">
        <v>11.881600000000001</v>
      </c>
      <c r="Y877" s="4">
        <v>11.9</v>
      </c>
      <c r="Z877" s="4">
        <v>804</v>
      </c>
      <c r="AA877" s="4">
        <v>815</v>
      </c>
      <c r="AB877" s="4">
        <v>841</v>
      </c>
      <c r="AC877" s="4">
        <v>37</v>
      </c>
      <c r="AD877" s="4">
        <v>19.39</v>
      </c>
      <c r="AE877" s="4">
        <v>0.45</v>
      </c>
      <c r="AF877" s="4">
        <v>957</v>
      </c>
      <c r="AG877" s="4">
        <v>9</v>
      </c>
      <c r="AH877" s="4">
        <v>28.239000000000001</v>
      </c>
      <c r="AI877" s="4">
        <v>30</v>
      </c>
      <c r="AJ877" s="4">
        <v>192</v>
      </c>
      <c r="AK877" s="4">
        <v>189</v>
      </c>
      <c r="AL877" s="4">
        <v>3.8</v>
      </c>
      <c r="AM877" s="4">
        <v>196</v>
      </c>
      <c r="AN877" s="4" t="s">
        <v>155</v>
      </c>
      <c r="AO877" s="4">
        <v>2</v>
      </c>
      <c r="AP877" s="4">
        <v>0.87124999999999997</v>
      </c>
      <c r="AQ877" s="4">
        <v>47.160353999999998</v>
      </c>
      <c r="AR877" s="4">
        <v>-88.490634</v>
      </c>
      <c r="AS877" s="4">
        <v>311.39999999999998</v>
      </c>
      <c r="AT877" s="4">
        <v>20.8</v>
      </c>
      <c r="AU877" s="4">
        <v>12</v>
      </c>
      <c r="AV877" s="4">
        <v>8</v>
      </c>
      <c r="AW877" s="4" t="s">
        <v>417</v>
      </c>
      <c r="AX877" s="4">
        <v>1.9354</v>
      </c>
      <c r="AY877" s="4">
        <v>1.0708</v>
      </c>
      <c r="AZ877" s="4">
        <v>3.2353999999999998</v>
      </c>
      <c r="BA877" s="4">
        <v>13.836</v>
      </c>
      <c r="BB877" s="4">
        <v>28.16</v>
      </c>
      <c r="BC877" s="4">
        <v>2.04</v>
      </c>
      <c r="BD877" s="4">
        <v>6.149</v>
      </c>
      <c r="BE877" s="4">
        <v>3091.741</v>
      </c>
      <c r="BF877" s="4">
        <v>1.9239999999999999</v>
      </c>
      <c r="BG877" s="4">
        <v>18.407</v>
      </c>
      <c r="BH877" s="4">
        <v>7.3</v>
      </c>
      <c r="BI877" s="4">
        <v>25.707000000000001</v>
      </c>
      <c r="BJ877" s="4">
        <v>16.004000000000001</v>
      </c>
      <c r="BK877" s="4">
        <v>6.3470000000000004</v>
      </c>
      <c r="BL877" s="4">
        <v>22.350999999999999</v>
      </c>
      <c r="BM877" s="4">
        <v>3.6200000000000003E-2</v>
      </c>
      <c r="BQ877" s="4">
        <v>3823.0929999999998</v>
      </c>
      <c r="BR877" s="4">
        <v>0.119308</v>
      </c>
      <c r="BS877" s="4">
        <v>-5</v>
      </c>
      <c r="BT877" s="4">
        <v>1.075</v>
      </c>
      <c r="BU877" s="4">
        <v>2.9155890000000002</v>
      </c>
      <c r="BV877" s="4">
        <v>21.715</v>
      </c>
    </row>
    <row r="878" spans="1:74" x14ac:dyDescent="0.25">
      <c r="A878" s="4">
        <v>42801</v>
      </c>
      <c r="B878" s="3">
        <v>0.66291479166666667</v>
      </c>
      <c r="C878" s="4">
        <v>7.8339999999999996</v>
      </c>
      <c r="D878" s="4">
        <v>8.5000000000000006E-3</v>
      </c>
      <c r="E878" s="4">
        <v>84.543987000000001</v>
      </c>
      <c r="F878" s="4">
        <v>432.9</v>
      </c>
      <c r="G878" s="4">
        <v>176.8</v>
      </c>
      <c r="H878" s="4">
        <v>0.5</v>
      </c>
      <c r="J878" s="4">
        <v>11.4</v>
      </c>
      <c r="K878" s="4">
        <v>0.93879999999999997</v>
      </c>
      <c r="L878" s="4">
        <v>7.3543000000000003</v>
      </c>
      <c r="M878" s="4">
        <v>7.9000000000000008E-3</v>
      </c>
      <c r="N878" s="4">
        <v>406.37549999999999</v>
      </c>
      <c r="O878" s="4">
        <v>165.95830000000001</v>
      </c>
      <c r="P878" s="4">
        <v>572.29999999999995</v>
      </c>
      <c r="Q878" s="4">
        <v>353.32769999999999</v>
      </c>
      <c r="R878" s="4">
        <v>144.29429999999999</v>
      </c>
      <c r="S878" s="4">
        <v>497.6</v>
      </c>
      <c r="T878" s="4">
        <v>0.45700000000000002</v>
      </c>
      <c r="W878" s="4">
        <v>0</v>
      </c>
      <c r="X878" s="4">
        <v>10.697800000000001</v>
      </c>
      <c r="Y878" s="4">
        <v>11.8</v>
      </c>
      <c r="Z878" s="4">
        <v>806</v>
      </c>
      <c r="AA878" s="4">
        <v>817</v>
      </c>
      <c r="AB878" s="4">
        <v>842</v>
      </c>
      <c r="AC878" s="4">
        <v>37</v>
      </c>
      <c r="AD878" s="4">
        <v>19.39</v>
      </c>
      <c r="AE878" s="4">
        <v>0.45</v>
      </c>
      <c r="AF878" s="4">
        <v>957</v>
      </c>
      <c r="AG878" s="4">
        <v>9</v>
      </c>
      <c r="AH878" s="4">
        <v>28</v>
      </c>
      <c r="AI878" s="4">
        <v>30</v>
      </c>
      <c r="AJ878" s="4">
        <v>191.2</v>
      </c>
      <c r="AK878" s="4">
        <v>189</v>
      </c>
      <c r="AL878" s="4">
        <v>3.8</v>
      </c>
      <c r="AM878" s="4">
        <v>196</v>
      </c>
      <c r="AN878" s="4" t="s">
        <v>155</v>
      </c>
      <c r="AO878" s="4">
        <v>2</v>
      </c>
      <c r="AP878" s="4">
        <v>0.87126157407407412</v>
      </c>
      <c r="AQ878" s="4">
        <v>47.160271999999999</v>
      </c>
      <c r="AR878" s="4">
        <v>-88.490629999999996</v>
      </c>
      <c r="AS878" s="4">
        <v>311.2</v>
      </c>
      <c r="AT878" s="4">
        <v>20.8</v>
      </c>
      <c r="AU878" s="4">
        <v>11</v>
      </c>
      <c r="AV878" s="4">
        <v>8</v>
      </c>
      <c r="AW878" s="4" t="s">
        <v>417</v>
      </c>
      <c r="AX878" s="4">
        <v>2.0354000000000001</v>
      </c>
      <c r="AY878" s="4">
        <v>1.3415999999999999</v>
      </c>
      <c r="AZ878" s="4">
        <v>3.4062000000000001</v>
      </c>
      <c r="BA878" s="4">
        <v>13.836</v>
      </c>
      <c r="BB878" s="4">
        <v>26.71</v>
      </c>
      <c r="BC878" s="4">
        <v>1.93</v>
      </c>
      <c r="BD878" s="4">
        <v>6.5229999999999997</v>
      </c>
      <c r="BE878" s="4">
        <v>3090.634</v>
      </c>
      <c r="BF878" s="4">
        <v>2.1230000000000002</v>
      </c>
      <c r="BG878" s="4">
        <v>17.884</v>
      </c>
      <c r="BH878" s="4">
        <v>7.3040000000000003</v>
      </c>
      <c r="BI878" s="4">
        <v>25.187999999999999</v>
      </c>
      <c r="BJ878" s="4">
        <v>15.55</v>
      </c>
      <c r="BK878" s="4">
        <v>6.35</v>
      </c>
      <c r="BL878" s="4">
        <v>21.9</v>
      </c>
      <c r="BM878" s="4">
        <v>6.1999999999999998E-3</v>
      </c>
      <c r="BQ878" s="4">
        <v>3268.8710000000001</v>
      </c>
      <c r="BR878" s="4">
        <v>0.12447800000000001</v>
      </c>
      <c r="BS878" s="4">
        <v>-5</v>
      </c>
      <c r="BT878" s="4">
        <v>1.0742389999999999</v>
      </c>
      <c r="BU878" s="4">
        <v>3.0419309999999999</v>
      </c>
      <c r="BV878" s="4">
        <v>21.699628000000001</v>
      </c>
    </row>
    <row r="879" spans="1:74" x14ac:dyDescent="0.25">
      <c r="A879" s="4">
        <v>42801</v>
      </c>
      <c r="B879" s="3">
        <v>0.66292636574074071</v>
      </c>
      <c r="C879" s="4">
        <v>8.7200000000000006</v>
      </c>
      <c r="D879" s="4">
        <v>7.3000000000000001E-3</v>
      </c>
      <c r="E879" s="4">
        <v>73.255814000000001</v>
      </c>
      <c r="F879" s="4">
        <v>446.1</v>
      </c>
      <c r="G879" s="4">
        <v>182.1</v>
      </c>
      <c r="H879" s="4">
        <v>4.7</v>
      </c>
      <c r="J879" s="4">
        <v>10.32</v>
      </c>
      <c r="K879" s="4">
        <v>0.93189999999999995</v>
      </c>
      <c r="L879" s="4">
        <v>8.1265000000000001</v>
      </c>
      <c r="M879" s="4">
        <v>6.7999999999999996E-3</v>
      </c>
      <c r="N879" s="4">
        <v>415.77330000000001</v>
      </c>
      <c r="O879" s="4">
        <v>169.70320000000001</v>
      </c>
      <c r="P879" s="4">
        <v>585.5</v>
      </c>
      <c r="Q879" s="4">
        <v>361.15910000000002</v>
      </c>
      <c r="R879" s="4">
        <v>147.4117</v>
      </c>
      <c r="S879" s="4">
        <v>508.6</v>
      </c>
      <c r="T879" s="4">
        <v>4.7243000000000004</v>
      </c>
      <c r="W879" s="4">
        <v>0</v>
      </c>
      <c r="X879" s="4">
        <v>9.6214999999999993</v>
      </c>
      <c r="Y879" s="4">
        <v>11.9</v>
      </c>
      <c r="Z879" s="4">
        <v>804</v>
      </c>
      <c r="AA879" s="4">
        <v>816</v>
      </c>
      <c r="AB879" s="4">
        <v>840</v>
      </c>
      <c r="AC879" s="4">
        <v>36.200000000000003</v>
      </c>
      <c r="AD879" s="4">
        <v>18.989999999999998</v>
      </c>
      <c r="AE879" s="4">
        <v>0.44</v>
      </c>
      <c r="AF879" s="4">
        <v>957</v>
      </c>
      <c r="AG879" s="4">
        <v>9</v>
      </c>
      <c r="AH879" s="4">
        <v>28.760999999999999</v>
      </c>
      <c r="AI879" s="4">
        <v>30</v>
      </c>
      <c r="AJ879" s="4">
        <v>191.8</v>
      </c>
      <c r="AK879" s="4">
        <v>189</v>
      </c>
      <c r="AL879" s="4">
        <v>3.8</v>
      </c>
      <c r="AM879" s="4">
        <v>196</v>
      </c>
      <c r="AN879" s="4" t="s">
        <v>155</v>
      </c>
      <c r="AO879" s="4">
        <v>2</v>
      </c>
      <c r="AP879" s="4">
        <v>0.87127314814814805</v>
      </c>
      <c r="AQ879" s="4">
        <v>47.160196999999997</v>
      </c>
      <c r="AR879" s="4">
        <v>-88.490663999999995</v>
      </c>
      <c r="AS879" s="4">
        <v>310.60000000000002</v>
      </c>
      <c r="AT879" s="4">
        <v>21.2</v>
      </c>
      <c r="AU879" s="4">
        <v>11</v>
      </c>
      <c r="AV879" s="4">
        <v>8</v>
      </c>
      <c r="AW879" s="4" t="s">
        <v>417</v>
      </c>
      <c r="AX879" s="4">
        <v>2.0646</v>
      </c>
      <c r="AY879" s="4">
        <v>1.6354</v>
      </c>
      <c r="AZ879" s="4">
        <v>3.4937999999999998</v>
      </c>
      <c r="BA879" s="4">
        <v>13.836</v>
      </c>
      <c r="BB879" s="4">
        <v>24.09</v>
      </c>
      <c r="BC879" s="4">
        <v>1.74</v>
      </c>
      <c r="BD879" s="4">
        <v>7.3049999999999997</v>
      </c>
      <c r="BE879" s="4">
        <v>3089.62</v>
      </c>
      <c r="BF879" s="4">
        <v>1.6519999999999999</v>
      </c>
      <c r="BG879" s="4">
        <v>16.553999999999998</v>
      </c>
      <c r="BH879" s="4">
        <v>6.7569999999999997</v>
      </c>
      <c r="BI879" s="4">
        <v>23.31</v>
      </c>
      <c r="BJ879" s="4">
        <v>14.379</v>
      </c>
      <c r="BK879" s="4">
        <v>5.8689999999999998</v>
      </c>
      <c r="BL879" s="4">
        <v>20.248000000000001</v>
      </c>
      <c r="BM879" s="4">
        <v>5.8400000000000001E-2</v>
      </c>
      <c r="BQ879" s="4">
        <v>2659.777</v>
      </c>
      <c r="BR879" s="4">
        <v>0.16509399999999999</v>
      </c>
      <c r="BS879" s="4">
        <v>-5</v>
      </c>
      <c r="BT879" s="4">
        <v>1.0762830000000001</v>
      </c>
      <c r="BU879" s="4">
        <v>4.0344850000000001</v>
      </c>
      <c r="BV879" s="4">
        <v>21.740917</v>
      </c>
    </row>
    <row r="880" spans="1:74" x14ac:dyDescent="0.25">
      <c r="A880" s="4">
        <v>42801</v>
      </c>
      <c r="B880" s="3">
        <v>0.66293793981481486</v>
      </c>
      <c r="C880" s="4">
        <v>8.9610000000000003</v>
      </c>
      <c r="D880" s="4">
        <v>3.7000000000000002E-3</v>
      </c>
      <c r="E880" s="4">
        <v>36.567284000000001</v>
      </c>
      <c r="F880" s="4">
        <v>448.1</v>
      </c>
      <c r="G880" s="4">
        <v>181.9</v>
      </c>
      <c r="H880" s="4">
        <v>1.2</v>
      </c>
      <c r="J880" s="4">
        <v>9.52</v>
      </c>
      <c r="K880" s="4">
        <v>0.93</v>
      </c>
      <c r="L880" s="4">
        <v>8.3345000000000002</v>
      </c>
      <c r="M880" s="4">
        <v>3.3999999999999998E-3</v>
      </c>
      <c r="N880" s="4">
        <v>416.75290000000001</v>
      </c>
      <c r="O880" s="4">
        <v>169.17509999999999</v>
      </c>
      <c r="P880" s="4">
        <v>585.9</v>
      </c>
      <c r="Q880" s="4">
        <v>361.90320000000003</v>
      </c>
      <c r="R880" s="4">
        <v>146.90960000000001</v>
      </c>
      <c r="S880" s="4">
        <v>508.8</v>
      </c>
      <c r="T880" s="4">
        <v>1.1556</v>
      </c>
      <c r="W880" s="4">
        <v>0</v>
      </c>
      <c r="X880" s="4">
        <v>8.8496000000000006</v>
      </c>
      <c r="Y880" s="4">
        <v>11.9</v>
      </c>
      <c r="Z880" s="4">
        <v>805</v>
      </c>
      <c r="AA880" s="4">
        <v>817</v>
      </c>
      <c r="AB880" s="4">
        <v>840</v>
      </c>
      <c r="AC880" s="4">
        <v>36</v>
      </c>
      <c r="AD880" s="4">
        <v>18.87</v>
      </c>
      <c r="AE880" s="4">
        <v>0.43</v>
      </c>
      <c r="AF880" s="4">
        <v>957</v>
      </c>
      <c r="AG880" s="4">
        <v>9</v>
      </c>
      <c r="AH880" s="4">
        <v>29</v>
      </c>
      <c r="AI880" s="4">
        <v>30</v>
      </c>
      <c r="AJ880" s="4">
        <v>191.2</v>
      </c>
      <c r="AK880" s="4">
        <v>189.8</v>
      </c>
      <c r="AL880" s="4">
        <v>3.6</v>
      </c>
      <c r="AM880" s="4">
        <v>196</v>
      </c>
      <c r="AN880" s="4" t="s">
        <v>155</v>
      </c>
      <c r="AO880" s="4">
        <v>2</v>
      </c>
      <c r="AP880" s="4">
        <v>0.8712847222222222</v>
      </c>
      <c r="AQ880" s="4">
        <v>47.160117</v>
      </c>
      <c r="AR880" s="4">
        <v>-88.490682000000007</v>
      </c>
      <c r="AS880" s="4">
        <v>310.2</v>
      </c>
      <c r="AT880" s="4">
        <v>22.2</v>
      </c>
      <c r="AU880" s="4">
        <v>11</v>
      </c>
      <c r="AV880" s="4">
        <v>8</v>
      </c>
      <c r="AW880" s="4" t="s">
        <v>417</v>
      </c>
      <c r="AX880" s="4">
        <v>2.0354000000000001</v>
      </c>
      <c r="AY880" s="4">
        <v>1.7707999999999999</v>
      </c>
      <c r="AZ880" s="4">
        <v>3.3353999999999999</v>
      </c>
      <c r="BA880" s="4">
        <v>13.836</v>
      </c>
      <c r="BB880" s="4">
        <v>23.47</v>
      </c>
      <c r="BC880" s="4">
        <v>1.7</v>
      </c>
      <c r="BD880" s="4">
        <v>7.5220000000000002</v>
      </c>
      <c r="BE880" s="4">
        <v>3090.7190000000001</v>
      </c>
      <c r="BF880" s="4">
        <v>0.80300000000000005</v>
      </c>
      <c r="BG880" s="4">
        <v>16.184000000000001</v>
      </c>
      <c r="BH880" s="4">
        <v>6.57</v>
      </c>
      <c r="BI880" s="4">
        <v>22.754000000000001</v>
      </c>
      <c r="BJ880" s="4">
        <v>14.054</v>
      </c>
      <c r="BK880" s="4">
        <v>5.7050000000000001</v>
      </c>
      <c r="BL880" s="4">
        <v>19.759</v>
      </c>
      <c r="BM880" s="4">
        <v>1.3899999999999999E-2</v>
      </c>
      <c r="BQ880" s="4">
        <v>2386.1669999999999</v>
      </c>
      <c r="BR880" s="4">
        <v>0.17952199999999999</v>
      </c>
      <c r="BS880" s="4">
        <v>-5</v>
      </c>
      <c r="BT880" s="4">
        <v>1.0754779999999999</v>
      </c>
      <c r="BU880" s="4">
        <v>4.3870690000000003</v>
      </c>
      <c r="BV880" s="4">
        <v>21.724656</v>
      </c>
    </row>
    <row r="881" spans="1:74" x14ac:dyDescent="0.25">
      <c r="A881" s="4">
        <v>42801</v>
      </c>
      <c r="B881" s="3">
        <v>0.6629495138888889</v>
      </c>
      <c r="C881" s="4">
        <v>9.7550000000000008</v>
      </c>
      <c r="D881" s="4">
        <v>7.7000000000000002E-3</v>
      </c>
      <c r="E881" s="4">
        <v>76.857372999999995</v>
      </c>
      <c r="F881" s="4">
        <v>448</v>
      </c>
      <c r="G881" s="4">
        <v>175</v>
      </c>
      <c r="H881" s="4">
        <v>0.5</v>
      </c>
      <c r="J881" s="4">
        <v>8.74</v>
      </c>
      <c r="K881" s="4">
        <v>0.92400000000000004</v>
      </c>
      <c r="L881" s="4">
        <v>9.0134000000000007</v>
      </c>
      <c r="M881" s="4">
        <v>7.1000000000000004E-3</v>
      </c>
      <c r="N881" s="4">
        <v>413.89210000000003</v>
      </c>
      <c r="O881" s="4">
        <v>161.7097</v>
      </c>
      <c r="P881" s="4">
        <v>575.6</v>
      </c>
      <c r="Q881" s="4">
        <v>359.41890000000001</v>
      </c>
      <c r="R881" s="4">
        <v>140.42670000000001</v>
      </c>
      <c r="S881" s="4">
        <v>499.8</v>
      </c>
      <c r="T881" s="4">
        <v>0.501</v>
      </c>
      <c r="W881" s="4">
        <v>0</v>
      </c>
      <c r="X881" s="4">
        <v>8.0713000000000008</v>
      </c>
      <c r="Y881" s="4">
        <v>11.9</v>
      </c>
      <c r="Z881" s="4">
        <v>805</v>
      </c>
      <c r="AA881" s="4">
        <v>817</v>
      </c>
      <c r="AB881" s="4">
        <v>841</v>
      </c>
      <c r="AC881" s="4">
        <v>36</v>
      </c>
      <c r="AD881" s="4">
        <v>18.87</v>
      </c>
      <c r="AE881" s="4">
        <v>0.43</v>
      </c>
      <c r="AF881" s="4">
        <v>957</v>
      </c>
      <c r="AG881" s="4">
        <v>9</v>
      </c>
      <c r="AH881" s="4">
        <v>29</v>
      </c>
      <c r="AI881" s="4">
        <v>30</v>
      </c>
      <c r="AJ881" s="4">
        <v>191</v>
      </c>
      <c r="AK881" s="4">
        <v>189.2</v>
      </c>
      <c r="AL881" s="4">
        <v>3.8</v>
      </c>
      <c r="AM881" s="4">
        <v>195.7</v>
      </c>
      <c r="AN881" s="4" t="s">
        <v>155</v>
      </c>
      <c r="AO881" s="4">
        <v>2</v>
      </c>
      <c r="AP881" s="4">
        <v>0.87129629629629635</v>
      </c>
      <c r="AQ881" s="4">
        <v>47.160010999999997</v>
      </c>
      <c r="AR881" s="4">
        <v>-88.490575000000007</v>
      </c>
      <c r="AS881" s="4">
        <v>310.60000000000002</v>
      </c>
      <c r="AT881" s="4">
        <v>22.8</v>
      </c>
      <c r="AU881" s="4">
        <v>11</v>
      </c>
      <c r="AV881" s="4">
        <v>8</v>
      </c>
      <c r="AW881" s="4" t="s">
        <v>417</v>
      </c>
      <c r="AX881" s="4">
        <v>1.8875999999999999</v>
      </c>
      <c r="AY881" s="4">
        <v>1.9354</v>
      </c>
      <c r="AZ881" s="4">
        <v>3.3292000000000002</v>
      </c>
      <c r="BA881" s="4">
        <v>13.836</v>
      </c>
      <c r="BB881" s="4">
        <v>21.63</v>
      </c>
      <c r="BC881" s="4">
        <v>1.56</v>
      </c>
      <c r="BD881" s="4">
        <v>8.23</v>
      </c>
      <c r="BE881" s="4">
        <v>3088.45</v>
      </c>
      <c r="BF881" s="4">
        <v>1.5489999999999999</v>
      </c>
      <c r="BG881" s="4">
        <v>14.852</v>
      </c>
      <c r="BH881" s="4">
        <v>5.8029999999999999</v>
      </c>
      <c r="BI881" s="4">
        <v>20.654</v>
      </c>
      <c r="BJ881" s="4">
        <v>12.897</v>
      </c>
      <c r="BK881" s="4">
        <v>5.0389999999999997</v>
      </c>
      <c r="BL881" s="4">
        <v>17.936</v>
      </c>
      <c r="BM881" s="4">
        <v>5.5999999999999999E-3</v>
      </c>
      <c r="BQ881" s="4">
        <v>2010.8969999999999</v>
      </c>
      <c r="BR881" s="4">
        <v>0.15412600000000001</v>
      </c>
      <c r="BS881" s="4">
        <v>-5</v>
      </c>
      <c r="BT881" s="4">
        <v>1.075761</v>
      </c>
      <c r="BU881" s="4">
        <v>3.766454</v>
      </c>
      <c r="BV881" s="4">
        <v>21.730371999999999</v>
      </c>
    </row>
    <row r="882" spans="1:74" x14ac:dyDescent="0.25">
      <c r="A882" s="4">
        <v>42801</v>
      </c>
      <c r="B882" s="3">
        <v>0.66296108796296294</v>
      </c>
      <c r="C882" s="4">
        <v>9.7590000000000003</v>
      </c>
      <c r="D882" s="4">
        <v>3.3E-3</v>
      </c>
      <c r="E882" s="4">
        <v>33.078879999999998</v>
      </c>
      <c r="F882" s="4">
        <v>443.6</v>
      </c>
      <c r="G882" s="4">
        <v>160.4</v>
      </c>
      <c r="H882" s="4">
        <v>3.3</v>
      </c>
      <c r="J882" s="4">
        <v>8.09</v>
      </c>
      <c r="K882" s="4">
        <v>0.92390000000000005</v>
      </c>
      <c r="L882" s="4">
        <v>9.0167000000000002</v>
      </c>
      <c r="M882" s="4">
        <v>3.0999999999999999E-3</v>
      </c>
      <c r="N882" s="4">
        <v>409.88799999999998</v>
      </c>
      <c r="O882" s="4">
        <v>148.2123</v>
      </c>
      <c r="P882" s="4">
        <v>558.1</v>
      </c>
      <c r="Q882" s="4">
        <v>355.9418</v>
      </c>
      <c r="R882" s="4">
        <v>128.70580000000001</v>
      </c>
      <c r="S882" s="4">
        <v>484.6</v>
      </c>
      <c r="T882" s="4">
        <v>3.2515999999999998</v>
      </c>
      <c r="W882" s="4">
        <v>0</v>
      </c>
      <c r="X882" s="4">
        <v>7.4766000000000004</v>
      </c>
      <c r="Y882" s="4">
        <v>11.9</v>
      </c>
      <c r="Z882" s="4">
        <v>805</v>
      </c>
      <c r="AA882" s="4">
        <v>816</v>
      </c>
      <c r="AB882" s="4">
        <v>840</v>
      </c>
      <c r="AC882" s="4">
        <v>36</v>
      </c>
      <c r="AD882" s="4">
        <v>18.87</v>
      </c>
      <c r="AE882" s="4">
        <v>0.43</v>
      </c>
      <c r="AF882" s="4">
        <v>957</v>
      </c>
      <c r="AG882" s="4">
        <v>9</v>
      </c>
      <c r="AH882" s="4">
        <v>29</v>
      </c>
      <c r="AI882" s="4">
        <v>30</v>
      </c>
      <c r="AJ882" s="4">
        <v>191</v>
      </c>
      <c r="AK882" s="4">
        <v>189.8</v>
      </c>
      <c r="AL882" s="4">
        <v>3.6</v>
      </c>
      <c r="AM882" s="4">
        <v>195.4</v>
      </c>
      <c r="AN882" s="4" t="s">
        <v>155</v>
      </c>
      <c r="AO882" s="4">
        <v>2</v>
      </c>
      <c r="AP882" s="4">
        <v>0.87130787037037039</v>
      </c>
      <c r="AQ882" s="4">
        <v>47.159920999999997</v>
      </c>
      <c r="AR882" s="4">
        <v>-88.490540999999993</v>
      </c>
      <c r="AS882" s="4">
        <v>310.39999999999998</v>
      </c>
      <c r="AT882" s="4">
        <v>23.8</v>
      </c>
      <c r="AU882" s="4">
        <v>11</v>
      </c>
      <c r="AV882" s="4">
        <v>7</v>
      </c>
      <c r="AW882" s="4" t="s">
        <v>419</v>
      </c>
      <c r="AX882" s="4">
        <v>1.5354000000000001</v>
      </c>
      <c r="AY882" s="4">
        <v>1.6459999999999999</v>
      </c>
      <c r="AZ882" s="4">
        <v>2.8106</v>
      </c>
      <c r="BA882" s="4">
        <v>13.836</v>
      </c>
      <c r="BB882" s="4">
        <v>21.63</v>
      </c>
      <c r="BC882" s="4">
        <v>1.56</v>
      </c>
      <c r="BD882" s="4">
        <v>8.2349999999999994</v>
      </c>
      <c r="BE882" s="4">
        <v>3089.7420000000002</v>
      </c>
      <c r="BF882" s="4">
        <v>0.66700000000000004</v>
      </c>
      <c r="BG882" s="4">
        <v>14.709</v>
      </c>
      <c r="BH882" s="4">
        <v>5.319</v>
      </c>
      <c r="BI882" s="4">
        <v>20.027000000000001</v>
      </c>
      <c r="BJ882" s="4">
        <v>12.773</v>
      </c>
      <c r="BK882" s="4">
        <v>4.6189999999999998</v>
      </c>
      <c r="BL882" s="4">
        <v>17.390999999999998</v>
      </c>
      <c r="BM882" s="4">
        <v>3.6200000000000003E-2</v>
      </c>
      <c r="BQ882" s="4">
        <v>1862.8330000000001</v>
      </c>
      <c r="BR882" s="4">
        <v>0.171874</v>
      </c>
      <c r="BS882" s="4">
        <v>-5</v>
      </c>
      <c r="BT882" s="4">
        <v>1.0767610000000001</v>
      </c>
      <c r="BU882" s="4">
        <v>4.2001710000000001</v>
      </c>
      <c r="BV882" s="4">
        <v>21.750571999999998</v>
      </c>
    </row>
    <row r="883" spans="1:74" x14ac:dyDescent="0.25">
      <c r="A883" s="4">
        <v>42801</v>
      </c>
      <c r="B883" s="3">
        <v>0.66297266203703697</v>
      </c>
      <c r="C883" s="4">
        <v>9.2159999999999993</v>
      </c>
      <c r="D883" s="4">
        <v>5.7000000000000002E-3</v>
      </c>
      <c r="E883" s="4">
        <v>56.511057000000001</v>
      </c>
      <c r="F883" s="4">
        <v>427.1</v>
      </c>
      <c r="G883" s="4">
        <v>156.30000000000001</v>
      </c>
      <c r="H883" s="4">
        <v>0</v>
      </c>
      <c r="J883" s="4">
        <v>7.13</v>
      </c>
      <c r="K883" s="4">
        <v>0.92810000000000004</v>
      </c>
      <c r="L883" s="4">
        <v>8.5527999999999995</v>
      </c>
      <c r="M883" s="4">
        <v>5.1999999999999998E-3</v>
      </c>
      <c r="N883" s="4">
        <v>396.3827</v>
      </c>
      <c r="O883" s="4">
        <v>145.04769999999999</v>
      </c>
      <c r="P883" s="4">
        <v>541.4</v>
      </c>
      <c r="Q883" s="4">
        <v>344.214</v>
      </c>
      <c r="R883" s="4">
        <v>125.9577</v>
      </c>
      <c r="S883" s="4">
        <v>470.2</v>
      </c>
      <c r="T883" s="4">
        <v>0</v>
      </c>
      <c r="W883" s="4">
        <v>0</v>
      </c>
      <c r="X883" s="4">
        <v>6.6212</v>
      </c>
      <c r="Y883" s="4">
        <v>11.9</v>
      </c>
      <c r="Z883" s="4">
        <v>806</v>
      </c>
      <c r="AA883" s="4">
        <v>818</v>
      </c>
      <c r="AB883" s="4">
        <v>841</v>
      </c>
      <c r="AC883" s="4">
        <v>36</v>
      </c>
      <c r="AD883" s="4">
        <v>18.87</v>
      </c>
      <c r="AE883" s="4">
        <v>0.43</v>
      </c>
      <c r="AF883" s="4">
        <v>957</v>
      </c>
      <c r="AG883" s="4">
        <v>9</v>
      </c>
      <c r="AH883" s="4">
        <v>29</v>
      </c>
      <c r="AI883" s="4">
        <v>30</v>
      </c>
      <c r="AJ883" s="4">
        <v>191</v>
      </c>
      <c r="AK883" s="4">
        <v>189.2</v>
      </c>
      <c r="AL883" s="4">
        <v>3.7</v>
      </c>
      <c r="AM883" s="4">
        <v>195.1</v>
      </c>
      <c r="AN883" s="4" t="s">
        <v>155</v>
      </c>
      <c r="AO883" s="4">
        <v>2</v>
      </c>
      <c r="AP883" s="4">
        <v>0.87131944444444442</v>
      </c>
      <c r="AQ883" s="4">
        <v>47.159832999999999</v>
      </c>
      <c r="AR883" s="4">
        <v>-88.490488999999997</v>
      </c>
      <c r="AS883" s="4">
        <v>310.10000000000002</v>
      </c>
      <c r="AT883" s="4">
        <v>24</v>
      </c>
      <c r="AU883" s="4">
        <v>11</v>
      </c>
      <c r="AV883" s="4">
        <v>7</v>
      </c>
      <c r="AW883" s="4" t="s">
        <v>419</v>
      </c>
      <c r="AX883" s="4">
        <v>1.6354</v>
      </c>
      <c r="AY883" s="4">
        <v>1.1415999999999999</v>
      </c>
      <c r="AZ883" s="4">
        <v>2.2416</v>
      </c>
      <c r="BA883" s="4">
        <v>13.836</v>
      </c>
      <c r="BB883" s="4">
        <v>22.84</v>
      </c>
      <c r="BC883" s="4">
        <v>1.65</v>
      </c>
      <c r="BD883" s="4">
        <v>7.7489999999999997</v>
      </c>
      <c r="BE883" s="4">
        <v>3089.7460000000001</v>
      </c>
      <c r="BF883" s="4">
        <v>1.206</v>
      </c>
      <c r="BG883" s="4">
        <v>14.996</v>
      </c>
      <c r="BH883" s="4">
        <v>5.4870000000000001</v>
      </c>
      <c r="BI883" s="4">
        <v>20.483000000000001</v>
      </c>
      <c r="BJ883" s="4">
        <v>13.022</v>
      </c>
      <c r="BK883" s="4">
        <v>4.7649999999999997</v>
      </c>
      <c r="BL883" s="4">
        <v>17.786999999999999</v>
      </c>
      <c r="BM883" s="4">
        <v>0</v>
      </c>
      <c r="BQ883" s="4">
        <v>1739.21</v>
      </c>
      <c r="BR883" s="4">
        <v>0.153365</v>
      </c>
      <c r="BS883" s="4">
        <v>-5</v>
      </c>
      <c r="BT883" s="4">
        <v>1.0754779999999999</v>
      </c>
      <c r="BU883" s="4">
        <v>3.7478570000000002</v>
      </c>
      <c r="BV883" s="4">
        <v>21.724656</v>
      </c>
    </row>
    <row r="884" spans="1:74" x14ac:dyDescent="0.25">
      <c r="A884" s="4">
        <v>42801</v>
      </c>
      <c r="B884" s="3">
        <v>0.66298423611111112</v>
      </c>
      <c r="C884" s="4">
        <v>9.2240000000000002</v>
      </c>
      <c r="D884" s="4">
        <v>4.4999999999999997E-3</v>
      </c>
      <c r="E884" s="4">
        <v>45.2</v>
      </c>
      <c r="F884" s="4">
        <v>427.3</v>
      </c>
      <c r="G884" s="4">
        <v>174.6</v>
      </c>
      <c r="H884" s="4">
        <v>2.8</v>
      </c>
      <c r="J884" s="4">
        <v>7.54</v>
      </c>
      <c r="K884" s="4">
        <v>0.92800000000000005</v>
      </c>
      <c r="L884" s="4">
        <v>8.5599000000000007</v>
      </c>
      <c r="M884" s="4">
        <v>4.1999999999999997E-3</v>
      </c>
      <c r="N884" s="4">
        <v>396.59030000000001</v>
      </c>
      <c r="O884" s="4">
        <v>162.0052</v>
      </c>
      <c r="P884" s="4">
        <v>558.6</v>
      </c>
      <c r="Q884" s="4">
        <v>344.39429999999999</v>
      </c>
      <c r="R884" s="4">
        <v>140.68340000000001</v>
      </c>
      <c r="S884" s="4">
        <v>485.1</v>
      </c>
      <c r="T884" s="4">
        <v>2.7608999999999999</v>
      </c>
      <c r="W884" s="4">
        <v>0</v>
      </c>
      <c r="X884" s="4">
        <v>6.9953000000000003</v>
      </c>
      <c r="Y884" s="4">
        <v>12</v>
      </c>
      <c r="Z884" s="4">
        <v>805</v>
      </c>
      <c r="AA884" s="4">
        <v>816</v>
      </c>
      <c r="AB884" s="4">
        <v>841</v>
      </c>
      <c r="AC884" s="4">
        <v>36</v>
      </c>
      <c r="AD884" s="4">
        <v>18.87</v>
      </c>
      <c r="AE884" s="4">
        <v>0.43</v>
      </c>
      <c r="AF884" s="4">
        <v>957</v>
      </c>
      <c r="AG884" s="4">
        <v>9</v>
      </c>
      <c r="AH884" s="4">
        <v>29</v>
      </c>
      <c r="AI884" s="4">
        <v>30</v>
      </c>
      <c r="AJ884" s="4">
        <v>191</v>
      </c>
      <c r="AK884" s="4">
        <v>189</v>
      </c>
      <c r="AL884" s="4">
        <v>3.7</v>
      </c>
      <c r="AM884" s="4">
        <v>195</v>
      </c>
      <c r="AN884" s="4" t="s">
        <v>155</v>
      </c>
      <c r="AO884" s="4">
        <v>2</v>
      </c>
      <c r="AP884" s="4">
        <v>0.87133101851851846</v>
      </c>
      <c r="AQ884" s="4">
        <v>47.159745999999998</v>
      </c>
      <c r="AR884" s="4">
        <v>-88.490425000000002</v>
      </c>
      <c r="AS884" s="4">
        <v>309.8</v>
      </c>
      <c r="AT884" s="4">
        <v>24.3</v>
      </c>
      <c r="AU884" s="4">
        <v>11</v>
      </c>
      <c r="AV884" s="4">
        <v>7</v>
      </c>
      <c r="AW884" s="4" t="s">
        <v>419</v>
      </c>
      <c r="AX884" s="4">
        <v>1.7</v>
      </c>
      <c r="AY884" s="4">
        <v>1.4</v>
      </c>
      <c r="AZ884" s="4">
        <v>2.5</v>
      </c>
      <c r="BA884" s="4">
        <v>13.836</v>
      </c>
      <c r="BB884" s="4">
        <v>22.83</v>
      </c>
      <c r="BC884" s="4">
        <v>1.65</v>
      </c>
      <c r="BD884" s="4">
        <v>7.7549999999999999</v>
      </c>
      <c r="BE884" s="4">
        <v>3090.0169999999998</v>
      </c>
      <c r="BF884" s="4">
        <v>0.96399999999999997</v>
      </c>
      <c r="BG884" s="4">
        <v>14.992000000000001</v>
      </c>
      <c r="BH884" s="4">
        <v>6.1239999999999997</v>
      </c>
      <c r="BI884" s="4">
        <v>21.117000000000001</v>
      </c>
      <c r="BJ884" s="4">
        <v>13.019</v>
      </c>
      <c r="BK884" s="4">
        <v>5.3179999999999996</v>
      </c>
      <c r="BL884" s="4">
        <v>18.338000000000001</v>
      </c>
      <c r="BM884" s="4">
        <v>3.2399999999999998E-2</v>
      </c>
      <c r="BQ884" s="4">
        <v>1836.114</v>
      </c>
      <c r="BR884" s="4">
        <v>0.187616</v>
      </c>
      <c r="BS884" s="4">
        <v>-5</v>
      </c>
      <c r="BT884" s="4">
        <v>1.077283</v>
      </c>
      <c r="BU884" s="4">
        <v>4.5848659999999999</v>
      </c>
      <c r="BV884" s="4">
        <v>21.761116999999999</v>
      </c>
    </row>
    <row r="885" spans="1:74" x14ac:dyDescent="0.25">
      <c r="A885" s="4">
        <v>42801</v>
      </c>
      <c r="B885" s="3">
        <v>0.66299581018518516</v>
      </c>
      <c r="C885" s="4">
        <v>8.0869999999999997</v>
      </c>
      <c r="D885" s="4">
        <v>2.2000000000000001E-3</v>
      </c>
      <c r="E885" s="4">
        <v>21.960784</v>
      </c>
      <c r="F885" s="4">
        <v>427.8</v>
      </c>
      <c r="G885" s="4">
        <v>178.6</v>
      </c>
      <c r="H885" s="4">
        <v>-2.2999999999999998</v>
      </c>
      <c r="J885" s="4">
        <v>7.7</v>
      </c>
      <c r="K885" s="4">
        <v>0.93700000000000006</v>
      </c>
      <c r="L885" s="4">
        <v>7.5776000000000003</v>
      </c>
      <c r="M885" s="4">
        <v>2.0999999999999999E-3</v>
      </c>
      <c r="N885" s="4">
        <v>400.87180000000001</v>
      </c>
      <c r="O885" s="4">
        <v>167.34440000000001</v>
      </c>
      <c r="P885" s="4">
        <v>568.20000000000005</v>
      </c>
      <c r="Q885" s="4">
        <v>348.11219999999997</v>
      </c>
      <c r="R885" s="4">
        <v>145.31989999999999</v>
      </c>
      <c r="S885" s="4">
        <v>493.4</v>
      </c>
      <c r="T885" s="4">
        <v>0</v>
      </c>
      <c r="W885" s="4">
        <v>0</v>
      </c>
      <c r="X885" s="4">
        <v>7.2145999999999999</v>
      </c>
      <c r="Y885" s="4">
        <v>11.9</v>
      </c>
      <c r="Z885" s="4">
        <v>804</v>
      </c>
      <c r="AA885" s="4">
        <v>817</v>
      </c>
      <c r="AB885" s="4">
        <v>840</v>
      </c>
      <c r="AC885" s="4">
        <v>36</v>
      </c>
      <c r="AD885" s="4">
        <v>18.87</v>
      </c>
      <c r="AE885" s="4">
        <v>0.43</v>
      </c>
      <c r="AF885" s="4">
        <v>957</v>
      </c>
      <c r="AG885" s="4">
        <v>9</v>
      </c>
      <c r="AH885" s="4">
        <v>29</v>
      </c>
      <c r="AI885" s="4">
        <v>30</v>
      </c>
      <c r="AJ885" s="4">
        <v>191</v>
      </c>
      <c r="AK885" s="4">
        <v>189</v>
      </c>
      <c r="AL885" s="4">
        <v>3.9</v>
      </c>
      <c r="AM885" s="4">
        <v>195</v>
      </c>
      <c r="AN885" s="4" t="s">
        <v>155</v>
      </c>
      <c r="AO885" s="4">
        <v>2</v>
      </c>
      <c r="AP885" s="4">
        <v>0.87134259259259261</v>
      </c>
      <c r="AQ885" s="4">
        <v>47.159663000000002</v>
      </c>
      <c r="AR885" s="4">
        <v>-88.490334000000004</v>
      </c>
      <c r="AS885" s="4">
        <v>309.7</v>
      </c>
      <c r="AT885" s="4">
        <v>25.1</v>
      </c>
      <c r="AU885" s="4">
        <v>11</v>
      </c>
      <c r="AV885" s="4">
        <v>7</v>
      </c>
      <c r="AW885" s="4" t="s">
        <v>419</v>
      </c>
      <c r="AX885" s="4">
        <v>1.5584</v>
      </c>
      <c r="AY885" s="4">
        <v>1.4354</v>
      </c>
      <c r="AZ885" s="4">
        <v>2.5</v>
      </c>
      <c r="BA885" s="4">
        <v>13.836</v>
      </c>
      <c r="BB885" s="4">
        <v>25.92</v>
      </c>
      <c r="BC885" s="4">
        <v>1.87</v>
      </c>
      <c r="BD885" s="4">
        <v>6.7279999999999998</v>
      </c>
      <c r="BE885" s="4">
        <v>3092.6680000000001</v>
      </c>
      <c r="BF885" s="4">
        <v>0.53400000000000003</v>
      </c>
      <c r="BG885" s="4">
        <v>17.132999999999999</v>
      </c>
      <c r="BH885" s="4">
        <v>7.1520000000000001</v>
      </c>
      <c r="BI885" s="4">
        <v>24.286000000000001</v>
      </c>
      <c r="BJ885" s="4">
        <v>14.878</v>
      </c>
      <c r="BK885" s="4">
        <v>6.2110000000000003</v>
      </c>
      <c r="BL885" s="4">
        <v>21.088999999999999</v>
      </c>
      <c r="BM885" s="4">
        <v>0</v>
      </c>
      <c r="BQ885" s="4">
        <v>2140.9630000000002</v>
      </c>
      <c r="BR885" s="4">
        <v>0.15457899999999999</v>
      </c>
      <c r="BS885" s="4">
        <v>-5</v>
      </c>
      <c r="BT885" s="4">
        <v>1.0772390000000001</v>
      </c>
      <c r="BU885" s="4">
        <v>3.7775240000000001</v>
      </c>
      <c r="BV885" s="4">
        <v>21.760228000000001</v>
      </c>
    </row>
    <row r="886" spans="1:74" x14ac:dyDescent="0.25">
      <c r="A886" s="4">
        <v>42801</v>
      </c>
      <c r="B886" s="3">
        <v>0.66300738425925931</v>
      </c>
      <c r="C886" s="4">
        <v>8</v>
      </c>
      <c r="D886" s="4">
        <v>8.0000000000000002E-3</v>
      </c>
      <c r="E886" s="4">
        <v>80</v>
      </c>
      <c r="F886" s="4">
        <v>427.9</v>
      </c>
      <c r="G886" s="4">
        <v>188.3</v>
      </c>
      <c r="H886" s="4">
        <v>-3.5</v>
      </c>
      <c r="J886" s="4">
        <v>8.48</v>
      </c>
      <c r="K886" s="4">
        <v>0.93759999999999999</v>
      </c>
      <c r="L886" s="4">
        <v>7.5011000000000001</v>
      </c>
      <c r="M886" s="4">
        <v>7.4999999999999997E-3</v>
      </c>
      <c r="N886" s="4">
        <v>401.21249999999998</v>
      </c>
      <c r="O886" s="4">
        <v>176.55600000000001</v>
      </c>
      <c r="P886" s="4">
        <v>577.79999999999995</v>
      </c>
      <c r="Q886" s="4">
        <v>348.08120000000002</v>
      </c>
      <c r="R886" s="4">
        <v>153.17529999999999</v>
      </c>
      <c r="S886" s="4">
        <v>501.3</v>
      </c>
      <c r="T886" s="4">
        <v>0</v>
      </c>
      <c r="W886" s="4">
        <v>0</v>
      </c>
      <c r="X886" s="4">
        <v>7.9490999999999996</v>
      </c>
      <c r="Y886" s="4">
        <v>11.9</v>
      </c>
      <c r="Z886" s="4">
        <v>804</v>
      </c>
      <c r="AA886" s="4">
        <v>816</v>
      </c>
      <c r="AB886" s="4">
        <v>840</v>
      </c>
      <c r="AC886" s="4">
        <v>35.200000000000003</v>
      </c>
      <c r="AD886" s="4">
        <v>18.47</v>
      </c>
      <c r="AE886" s="4">
        <v>0.42</v>
      </c>
      <c r="AF886" s="4">
        <v>957</v>
      </c>
      <c r="AG886" s="4">
        <v>9</v>
      </c>
      <c r="AH886" s="4">
        <v>29</v>
      </c>
      <c r="AI886" s="4">
        <v>30</v>
      </c>
      <c r="AJ886" s="4">
        <v>191</v>
      </c>
      <c r="AK886" s="4">
        <v>189</v>
      </c>
      <c r="AL886" s="4">
        <v>3.7</v>
      </c>
      <c r="AM886" s="4">
        <v>195.1</v>
      </c>
      <c r="AN886" s="4" t="s">
        <v>155</v>
      </c>
      <c r="AO886" s="4">
        <v>2</v>
      </c>
      <c r="AP886" s="4">
        <v>0.87135416666666676</v>
      </c>
      <c r="AQ886" s="4">
        <v>47.159588999999997</v>
      </c>
      <c r="AR886" s="4">
        <v>-88.490201999999996</v>
      </c>
      <c r="AS886" s="4">
        <v>309.60000000000002</v>
      </c>
      <c r="AT886" s="4">
        <v>26.9</v>
      </c>
      <c r="AU886" s="4">
        <v>11</v>
      </c>
      <c r="AV886" s="4">
        <v>8</v>
      </c>
      <c r="AW886" s="4" t="s">
        <v>417</v>
      </c>
      <c r="AX886" s="4">
        <v>1.3</v>
      </c>
      <c r="AY886" s="4">
        <v>1.570729</v>
      </c>
      <c r="AZ886" s="4">
        <v>2.5353650000000001</v>
      </c>
      <c r="BA886" s="4">
        <v>13.836</v>
      </c>
      <c r="BB886" s="4">
        <v>26.17</v>
      </c>
      <c r="BC886" s="4">
        <v>1.89</v>
      </c>
      <c r="BD886" s="4">
        <v>6.6520000000000001</v>
      </c>
      <c r="BE886" s="4">
        <v>3090.5740000000001</v>
      </c>
      <c r="BF886" s="4">
        <v>1.9670000000000001</v>
      </c>
      <c r="BG886" s="4">
        <v>17.311</v>
      </c>
      <c r="BH886" s="4">
        <v>7.6180000000000003</v>
      </c>
      <c r="BI886" s="4">
        <v>24.928999999999998</v>
      </c>
      <c r="BJ886" s="4">
        <v>15.019</v>
      </c>
      <c r="BK886" s="4">
        <v>6.609</v>
      </c>
      <c r="BL886" s="4">
        <v>21.628</v>
      </c>
      <c r="BM886" s="4">
        <v>0</v>
      </c>
      <c r="BQ886" s="4">
        <v>2381.393</v>
      </c>
      <c r="BR886" s="4">
        <v>0.168157</v>
      </c>
      <c r="BS886" s="4">
        <v>-5</v>
      </c>
      <c r="BT886" s="4">
        <v>1.077761</v>
      </c>
      <c r="BU886" s="4">
        <v>4.1093359999999999</v>
      </c>
      <c r="BV886" s="4">
        <v>21.770772000000001</v>
      </c>
    </row>
    <row r="887" spans="1:74" x14ac:dyDescent="0.25">
      <c r="A887" s="4">
        <v>42801</v>
      </c>
      <c r="B887" s="3">
        <v>0.66301895833333335</v>
      </c>
      <c r="C887" s="4">
        <v>8.0060000000000002</v>
      </c>
      <c r="D887" s="4">
        <v>8.0000000000000002E-3</v>
      </c>
      <c r="E887" s="4">
        <v>80</v>
      </c>
      <c r="F887" s="4">
        <v>426.9</v>
      </c>
      <c r="G887" s="4">
        <v>201.2</v>
      </c>
      <c r="H887" s="4">
        <v>0.5</v>
      </c>
      <c r="J887" s="4">
        <v>9.2799999999999994</v>
      </c>
      <c r="K887" s="4">
        <v>0.9375</v>
      </c>
      <c r="L887" s="4">
        <v>7.5061999999999998</v>
      </c>
      <c r="M887" s="4">
        <v>7.4999999999999997E-3</v>
      </c>
      <c r="N887" s="4">
        <v>400.2724</v>
      </c>
      <c r="O887" s="4">
        <v>188.62139999999999</v>
      </c>
      <c r="P887" s="4">
        <v>588.9</v>
      </c>
      <c r="Q887" s="4">
        <v>347.48919999999998</v>
      </c>
      <c r="R887" s="4">
        <v>163.7482</v>
      </c>
      <c r="S887" s="4">
        <v>511.2</v>
      </c>
      <c r="T887" s="4">
        <v>0.4677</v>
      </c>
      <c r="W887" s="4">
        <v>0</v>
      </c>
      <c r="X887" s="4">
        <v>8.7005999999999997</v>
      </c>
      <c r="Y887" s="4">
        <v>11.9</v>
      </c>
      <c r="Z887" s="4">
        <v>805</v>
      </c>
      <c r="AA887" s="4">
        <v>817</v>
      </c>
      <c r="AB887" s="4">
        <v>841</v>
      </c>
      <c r="AC887" s="4">
        <v>35.799999999999997</v>
      </c>
      <c r="AD887" s="4">
        <v>18.739999999999998</v>
      </c>
      <c r="AE887" s="4">
        <v>0.43</v>
      </c>
      <c r="AF887" s="4">
        <v>957</v>
      </c>
      <c r="AG887" s="4">
        <v>9</v>
      </c>
      <c r="AH887" s="4">
        <v>29</v>
      </c>
      <c r="AI887" s="4">
        <v>30</v>
      </c>
      <c r="AJ887" s="4">
        <v>191</v>
      </c>
      <c r="AK887" s="4">
        <v>189</v>
      </c>
      <c r="AL887" s="4">
        <v>3.8</v>
      </c>
      <c r="AM887" s="4">
        <v>195.4</v>
      </c>
      <c r="AN887" s="4" t="s">
        <v>155</v>
      </c>
      <c r="AO887" s="4">
        <v>2</v>
      </c>
      <c r="AP887" s="4">
        <v>0.87136574074074069</v>
      </c>
      <c r="AQ887" s="4">
        <v>47.159517000000001</v>
      </c>
      <c r="AR887" s="4">
        <v>-88.490078999999994</v>
      </c>
      <c r="AS887" s="4">
        <v>309.7</v>
      </c>
      <c r="AT887" s="4">
        <v>27.5</v>
      </c>
      <c r="AU887" s="4">
        <v>11</v>
      </c>
      <c r="AV887" s="4">
        <v>8</v>
      </c>
      <c r="AW887" s="4" t="s">
        <v>417</v>
      </c>
      <c r="AX887" s="4">
        <v>1.5826830000000001</v>
      </c>
      <c r="AY887" s="4">
        <v>1.558659</v>
      </c>
      <c r="AZ887" s="4">
        <v>2.9533529999999999</v>
      </c>
      <c r="BA887" s="4">
        <v>13.836</v>
      </c>
      <c r="BB887" s="4">
        <v>26.15</v>
      </c>
      <c r="BC887" s="4">
        <v>1.89</v>
      </c>
      <c r="BD887" s="4">
        <v>6.6619999999999999</v>
      </c>
      <c r="BE887" s="4">
        <v>3090.5439999999999</v>
      </c>
      <c r="BF887" s="4">
        <v>1.9650000000000001</v>
      </c>
      <c r="BG887" s="4">
        <v>17.259</v>
      </c>
      <c r="BH887" s="4">
        <v>8.1329999999999991</v>
      </c>
      <c r="BI887" s="4">
        <v>25.391999999999999</v>
      </c>
      <c r="BJ887" s="4">
        <v>14.983000000000001</v>
      </c>
      <c r="BK887" s="4">
        <v>7.06</v>
      </c>
      <c r="BL887" s="4">
        <v>22.042999999999999</v>
      </c>
      <c r="BM887" s="4">
        <v>6.3E-3</v>
      </c>
      <c r="BQ887" s="4">
        <v>2604.7350000000001</v>
      </c>
      <c r="BR887" s="4">
        <v>0.14047200000000001</v>
      </c>
      <c r="BS887" s="4">
        <v>-5</v>
      </c>
      <c r="BT887" s="4">
        <v>1.076478</v>
      </c>
      <c r="BU887" s="4">
        <v>3.432785</v>
      </c>
      <c r="BV887" s="4">
        <v>21.744855999999999</v>
      </c>
    </row>
    <row r="888" spans="1:74" x14ac:dyDescent="0.25">
      <c r="A888" s="4">
        <v>42801</v>
      </c>
      <c r="B888" s="3">
        <v>0.66303053240740739</v>
      </c>
      <c r="C888" s="4">
        <v>7.7290000000000001</v>
      </c>
      <c r="D888" s="4">
        <v>8.0000000000000002E-3</v>
      </c>
      <c r="E888" s="4">
        <v>80</v>
      </c>
      <c r="F888" s="4">
        <v>425.7</v>
      </c>
      <c r="G888" s="4">
        <v>203.7</v>
      </c>
      <c r="H888" s="4">
        <v>-2.2999999999999998</v>
      </c>
      <c r="J888" s="4">
        <v>9.4</v>
      </c>
      <c r="K888" s="4">
        <v>0.93959999999999999</v>
      </c>
      <c r="L888" s="4">
        <v>7.2624000000000004</v>
      </c>
      <c r="M888" s="4">
        <v>7.4999999999999997E-3</v>
      </c>
      <c r="N888" s="4">
        <v>400.01220000000001</v>
      </c>
      <c r="O888" s="4">
        <v>191.4041</v>
      </c>
      <c r="P888" s="4">
        <v>591.4</v>
      </c>
      <c r="Q888" s="4">
        <v>347.36579999999998</v>
      </c>
      <c r="R888" s="4">
        <v>166.2131</v>
      </c>
      <c r="S888" s="4">
        <v>513.6</v>
      </c>
      <c r="T888" s="4">
        <v>0</v>
      </c>
      <c r="W888" s="4">
        <v>0</v>
      </c>
      <c r="X888" s="4">
        <v>8.8325999999999993</v>
      </c>
      <c r="Y888" s="4">
        <v>11.8</v>
      </c>
      <c r="Z888" s="4">
        <v>805</v>
      </c>
      <c r="AA888" s="4">
        <v>818</v>
      </c>
      <c r="AB888" s="4">
        <v>841</v>
      </c>
      <c r="AC888" s="4">
        <v>36</v>
      </c>
      <c r="AD888" s="4">
        <v>18.87</v>
      </c>
      <c r="AE888" s="4">
        <v>0.43</v>
      </c>
      <c r="AF888" s="4">
        <v>957</v>
      </c>
      <c r="AG888" s="4">
        <v>9</v>
      </c>
      <c r="AH888" s="4">
        <v>29</v>
      </c>
      <c r="AI888" s="4">
        <v>30</v>
      </c>
      <c r="AJ888" s="4">
        <v>191</v>
      </c>
      <c r="AK888" s="4">
        <v>189</v>
      </c>
      <c r="AL888" s="4">
        <v>3.6</v>
      </c>
      <c r="AM888" s="4">
        <v>195.8</v>
      </c>
      <c r="AN888" s="4" t="s">
        <v>155</v>
      </c>
      <c r="AO888" s="4">
        <v>2</v>
      </c>
      <c r="AP888" s="4">
        <v>0.87137731481481484</v>
      </c>
      <c r="AQ888" s="4">
        <v>47.159443000000003</v>
      </c>
      <c r="AR888" s="4">
        <v>-88.489957000000004</v>
      </c>
      <c r="AS888" s="4">
        <v>309.89999999999998</v>
      </c>
      <c r="AT888" s="4">
        <v>27.4</v>
      </c>
      <c r="AU888" s="4">
        <v>11</v>
      </c>
      <c r="AV888" s="4">
        <v>8</v>
      </c>
      <c r="AW888" s="4" t="s">
        <v>417</v>
      </c>
      <c r="AX888" s="4">
        <v>2.1</v>
      </c>
      <c r="AY888" s="4">
        <v>1.3</v>
      </c>
      <c r="AZ888" s="4">
        <v>3.8123999999999998</v>
      </c>
      <c r="BA888" s="4">
        <v>13.836</v>
      </c>
      <c r="BB888" s="4">
        <v>27.06</v>
      </c>
      <c r="BC888" s="4">
        <v>1.96</v>
      </c>
      <c r="BD888" s="4">
        <v>6.4240000000000004</v>
      </c>
      <c r="BE888" s="4">
        <v>3091.0050000000001</v>
      </c>
      <c r="BF888" s="4">
        <v>2.036</v>
      </c>
      <c r="BG888" s="4">
        <v>17.829000000000001</v>
      </c>
      <c r="BH888" s="4">
        <v>8.5310000000000006</v>
      </c>
      <c r="BI888" s="4">
        <v>26.36</v>
      </c>
      <c r="BJ888" s="4">
        <v>15.483000000000001</v>
      </c>
      <c r="BK888" s="4">
        <v>7.4080000000000004</v>
      </c>
      <c r="BL888" s="4">
        <v>22.890999999999998</v>
      </c>
      <c r="BM888" s="4">
        <v>0</v>
      </c>
      <c r="BQ888" s="4">
        <v>2733.4140000000002</v>
      </c>
      <c r="BR888" s="4">
        <v>0.17846500000000001</v>
      </c>
      <c r="BS888" s="4">
        <v>-5</v>
      </c>
      <c r="BT888" s="4">
        <v>1.073717</v>
      </c>
      <c r="BU888" s="4">
        <v>4.3612390000000003</v>
      </c>
      <c r="BV888" s="4">
        <v>21.689083</v>
      </c>
    </row>
    <row r="889" spans="1:74" x14ac:dyDescent="0.25">
      <c r="A889" s="4">
        <v>42801</v>
      </c>
      <c r="B889" s="3">
        <v>0.66304210648148143</v>
      </c>
      <c r="C889" s="4">
        <v>7.1219999999999999</v>
      </c>
      <c r="D889" s="4">
        <v>5.5999999999999999E-3</v>
      </c>
      <c r="E889" s="4">
        <v>55.854666000000002</v>
      </c>
      <c r="F889" s="4">
        <v>421.2</v>
      </c>
      <c r="G889" s="4">
        <v>203.7</v>
      </c>
      <c r="H889" s="4">
        <v>-0.1</v>
      </c>
      <c r="J889" s="4">
        <v>9.48</v>
      </c>
      <c r="K889" s="4">
        <v>0.94450000000000001</v>
      </c>
      <c r="L889" s="4">
        <v>6.7267000000000001</v>
      </c>
      <c r="M889" s="4">
        <v>5.3E-3</v>
      </c>
      <c r="N889" s="4">
        <v>397.8032</v>
      </c>
      <c r="O889" s="4">
        <v>192.3914</v>
      </c>
      <c r="P889" s="4">
        <v>590.20000000000005</v>
      </c>
      <c r="Q889" s="4">
        <v>345.44749999999999</v>
      </c>
      <c r="R889" s="4">
        <v>167.07040000000001</v>
      </c>
      <c r="S889" s="4">
        <v>512.5</v>
      </c>
      <c r="T889" s="4">
        <v>0</v>
      </c>
      <c r="W889" s="4">
        <v>0</v>
      </c>
      <c r="X889" s="4">
        <v>8.9547000000000008</v>
      </c>
      <c r="Y889" s="4">
        <v>11.9</v>
      </c>
      <c r="Z889" s="4">
        <v>805</v>
      </c>
      <c r="AA889" s="4">
        <v>817</v>
      </c>
      <c r="AB889" s="4">
        <v>841</v>
      </c>
      <c r="AC889" s="4">
        <v>36</v>
      </c>
      <c r="AD889" s="4">
        <v>18.87</v>
      </c>
      <c r="AE889" s="4">
        <v>0.43</v>
      </c>
      <c r="AF889" s="4">
        <v>957</v>
      </c>
      <c r="AG889" s="4">
        <v>9</v>
      </c>
      <c r="AH889" s="4">
        <v>28.239000000000001</v>
      </c>
      <c r="AI889" s="4">
        <v>30</v>
      </c>
      <c r="AJ889" s="4">
        <v>191</v>
      </c>
      <c r="AK889" s="4">
        <v>189</v>
      </c>
      <c r="AL889" s="4">
        <v>3.7</v>
      </c>
      <c r="AM889" s="4">
        <v>196</v>
      </c>
      <c r="AN889" s="4" t="s">
        <v>155</v>
      </c>
      <c r="AO889" s="4">
        <v>2</v>
      </c>
      <c r="AP889" s="4">
        <v>0.87138888888888888</v>
      </c>
      <c r="AQ889" s="4">
        <v>47.159368000000001</v>
      </c>
      <c r="AR889" s="4">
        <v>-88.489838000000006</v>
      </c>
      <c r="AS889" s="4">
        <v>310</v>
      </c>
      <c r="AT889" s="4">
        <v>27</v>
      </c>
      <c r="AU889" s="4">
        <v>11</v>
      </c>
      <c r="AV889" s="4">
        <v>8</v>
      </c>
      <c r="AW889" s="4" t="s">
        <v>417</v>
      </c>
      <c r="AX889" s="4">
        <v>1.7814000000000001</v>
      </c>
      <c r="AY889" s="4">
        <v>1.2292000000000001</v>
      </c>
      <c r="AZ889" s="4">
        <v>3.6335999999999999</v>
      </c>
      <c r="BA889" s="4">
        <v>13.836</v>
      </c>
      <c r="BB889" s="4">
        <v>29.3</v>
      </c>
      <c r="BC889" s="4">
        <v>2.12</v>
      </c>
      <c r="BD889" s="4">
        <v>5.8780000000000001</v>
      </c>
      <c r="BE889" s="4">
        <v>3093.1410000000001</v>
      </c>
      <c r="BF889" s="4">
        <v>1.544</v>
      </c>
      <c r="BG889" s="4">
        <v>19.155999999999999</v>
      </c>
      <c r="BH889" s="4">
        <v>9.2650000000000006</v>
      </c>
      <c r="BI889" s="4">
        <v>28.420999999999999</v>
      </c>
      <c r="BJ889" s="4">
        <v>16.635000000000002</v>
      </c>
      <c r="BK889" s="4">
        <v>8.0449999999999999</v>
      </c>
      <c r="BL889" s="4">
        <v>24.68</v>
      </c>
      <c r="BM889" s="4">
        <v>0</v>
      </c>
      <c r="BQ889" s="4">
        <v>2993.9920000000002</v>
      </c>
      <c r="BR889" s="4">
        <v>0.17497499999999999</v>
      </c>
      <c r="BS889" s="4">
        <v>-5</v>
      </c>
      <c r="BT889" s="4">
        <v>1.074522</v>
      </c>
      <c r="BU889" s="4">
        <v>4.2759520000000002</v>
      </c>
      <c r="BV889" s="4">
        <v>21.705344</v>
      </c>
    </row>
    <row r="890" spans="1:74" x14ac:dyDescent="0.25">
      <c r="A890" s="4">
        <v>42801</v>
      </c>
      <c r="B890" s="3">
        <v>0.66305368055555558</v>
      </c>
      <c r="C890" s="4">
        <v>6.2839999999999998</v>
      </c>
      <c r="D890" s="4">
        <v>4.0000000000000001E-3</v>
      </c>
      <c r="E890" s="4">
        <v>40</v>
      </c>
      <c r="F890" s="4">
        <v>410.4</v>
      </c>
      <c r="G890" s="4">
        <v>203.8</v>
      </c>
      <c r="H890" s="4">
        <v>-1.3</v>
      </c>
      <c r="J890" s="4">
        <v>9.99</v>
      </c>
      <c r="K890" s="4">
        <v>0.95130000000000003</v>
      </c>
      <c r="L890" s="4">
        <v>5.9779</v>
      </c>
      <c r="M890" s="4">
        <v>3.8E-3</v>
      </c>
      <c r="N890" s="4">
        <v>390.42500000000001</v>
      </c>
      <c r="O890" s="4">
        <v>193.8647</v>
      </c>
      <c r="P890" s="4">
        <v>584.29999999999995</v>
      </c>
      <c r="Q890" s="4">
        <v>339.0403</v>
      </c>
      <c r="R890" s="4">
        <v>168.34970000000001</v>
      </c>
      <c r="S890" s="4">
        <v>507.4</v>
      </c>
      <c r="T890" s="4">
        <v>0</v>
      </c>
      <c r="W890" s="4">
        <v>0</v>
      </c>
      <c r="X890" s="4">
        <v>9.5048999999999992</v>
      </c>
      <c r="Y890" s="4">
        <v>11.8</v>
      </c>
      <c r="Z890" s="4">
        <v>804</v>
      </c>
      <c r="AA890" s="4">
        <v>816</v>
      </c>
      <c r="AB890" s="4">
        <v>840</v>
      </c>
      <c r="AC890" s="4">
        <v>36</v>
      </c>
      <c r="AD890" s="4">
        <v>18.87</v>
      </c>
      <c r="AE890" s="4">
        <v>0.43</v>
      </c>
      <c r="AF890" s="4">
        <v>957</v>
      </c>
      <c r="AG890" s="4">
        <v>9</v>
      </c>
      <c r="AH890" s="4">
        <v>28</v>
      </c>
      <c r="AI890" s="4">
        <v>30</v>
      </c>
      <c r="AJ890" s="4">
        <v>191</v>
      </c>
      <c r="AK890" s="4">
        <v>189.8</v>
      </c>
      <c r="AL890" s="4">
        <v>3.9</v>
      </c>
      <c r="AM890" s="4">
        <v>196</v>
      </c>
      <c r="AN890" s="4" t="s">
        <v>155</v>
      </c>
      <c r="AO890" s="4">
        <v>2</v>
      </c>
      <c r="AP890" s="4">
        <v>0.87140046296296303</v>
      </c>
      <c r="AQ890" s="4">
        <v>47.159289999999999</v>
      </c>
      <c r="AR890" s="4">
        <v>-88.489727000000002</v>
      </c>
      <c r="AS890" s="4">
        <v>310.2</v>
      </c>
      <c r="AT890" s="4">
        <v>27</v>
      </c>
      <c r="AU890" s="4">
        <v>11</v>
      </c>
      <c r="AV890" s="4">
        <v>8</v>
      </c>
      <c r="AW890" s="4" t="s">
        <v>417</v>
      </c>
      <c r="AX890" s="4">
        <v>1.1646000000000001</v>
      </c>
      <c r="AY890" s="4">
        <v>1.1000000000000001</v>
      </c>
      <c r="AZ890" s="4">
        <v>2.5646</v>
      </c>
      <c r="BA890" s="4">
        <v>13.836</v>
      </c>
      <c r="BB890" s="4">
        <v>33.090000000000003</v>
      </c>
      <c r="BC890" s="4">
        <v>2.39</v>
      </c>
      <c r="BD890" s="4">
        <v>5.1189999999999998</v>
      </c>
      <c r="BE890" s="4">
        <v>3095.9090000000001</v>
      </c>
      <c r="BF890" s="4">
        <v>1.254</v>
      </c>
      <c r="BG890" s="4">
        <v>21.173999999999999</v>
      </c>
      <c r="BH890" s="4">
        <v>10.513999999999999</v>
      </c>
      <c r="BI890" s="4">
        <v>31.689</v>
      </c>
      <c r="BJ890" s="4">
        <v>18.388000000000002</v>
      </c>
      <c r="BK890" s="4">
        <v>9.1300000000000008</v>
      </c>
      <c r="BL890" s="4">
        <v>27.518000000000001</v>
      </c>
      <c r="BM890" s="4">
        <v>0</v>
      </c>
      <c r="BQ890" s="4">
        <v>3579.1860000000001</v>
      </c>
      <c r="BR890" s="4">
        <v>0.126384</v>
      </c>
      <c r="BS890" s="4">
        <v>-5</v>
      </c>
      <c r="BT890" s="4">
        <v>1.075</v>
      </c>
      <c r="BU890" s="4">
        <v>3.0885090000000002</v>
      </c>
      <c r="BV890" s="4">
        <v>21.715</v>
      </c>
    </row>
    <row r="891" spans="1:74" x14ac:dyDescent="0.25">
      <c r="A891" s="4">
        <v>42801</v>
      </c>
      <c r="B891" s="3">
        <v>0.66306525462962962</v>
      </c>
      <c r="C891" s="4">
        <v>5.4260000000000002</v>
      </c>
      <c r="D891" s="4">
        <v>4.0000000000000001E-3</v>
      </c>
      <c r="E891" s="4">
        <v>40</v>
      </c>
      <c r="F891" s="4">
        <v>392.8</v>
      </c>
      <c r="G891" s="4">
        <v>204.5</v>
      </c>
      <c r="H891" s="4">
        <v>-2.2000000000000002</v>
      </c>
      <c r="J891" s="4">
        <v>11.1</v>
      </c>
      <c r="K891" s="4">
        <v>0.95820000000000005</v>
      </c>
      <c r="L891" s="4">
        <v>5.1994999999999996</v>
      </c>
      <c r="M891" s="4">
        <v>3.8E-3</v>
      </c>
      <c r="N891" s="4">
        <v>376.38780000000003</v>
      </c>
      <c r="O891" s="4">
        <v>195.94720000000001</v>
      </c>
      <c r="P891" s="4">
        <v>572.29999999999995</v>
      </c>
      <c r="Q891" s="4">
        <v>326.85059999999999</v>
      </c>
      <c r="R891" s="4">
        <v>170.15819999999999</v>
      </c>
      <c r="S891" s="4">
        <v>497</v>
      </c>
      <c r="T891" s="4">
        <v>0</v>
      </c>
      <c r="W891" s="4">
        <v>0</v>
      </c>
      <c r="X891" s="4">
        <v>10.6401</v>
      </c>
      <c r="Y891" s="4">
        <v>11.8</v>
      </c>
      <c r="Z891" s="4">
        <v>805</v>
      </c>
      <c r="AA891" s="4">
        <v>816</v>
      </c>
      <c r="AB891" s="4">
        <v>841</v>
      </c>
      <c r="AC891" s="4">
        <v>36</v>
      </c>
      <c r="AD891" s="4">
        <v>18.87</v>
      </c>
      <c r="AE891" s="4">
        <v>0.43</v>
      </c>
      <c r="AF891" s="4">
        <v>957</v>
      </c>
      <c r="AG891" s="4">
        <v>9</v>
      </c>
      <c r="AH891" s="4">
        <v>28.760999999999999</v>
      </c>
      <c r="AI891" s="4">
        <v>30</v>
      </c>
      <c r="AJ891" s="4">
        <v>191</v>
      </c>
      <c r="AK891" s="4">
        <v>189.2</v>
      </c>
      <c r="AL891" s="4">
        <v>3.7</v>
      </c>
      <c r="AM891" s="4">
        <v>196</v>
      </c>
      <c r="AN891" s="4" t="s">
        <v>155</v>
      </c>
      <c r="AO891" s="4">
        <v>2</v>
      </c>
      <c r="AP891" s="4">
        <v>0.87141203703703696</v>
      </c>
      <c r="AQ891" s="4">
        <v>47.159211999999997</v>
      </c>
      <c r="AR891" s="4">
        <v>-88.489620000000002</v>
      </c>
      <c r="AS891" s="4">
        <v>310.2</v>
      </c>
      <c r="AT891" s="4">
        <v>26.7</v>
      </c>
      <c r="AU891" s="4">
        <v>11</v>
      </c>
      <c r="AV891" s="4">
        <v>8</v>
      </c>
      <c r="AW891" s="4" t="s">
        <v>417</v>
      </c>
      <c r="AX891" s="4">
        <v>1.1000000000000001</v>
      </c>
      <c r="AY891" s="4">
        <v>1.1354</v>
      </c>
      <c r="AZ891" s="4">
        <v>2.5</v>
      </c>
      <c r="BA891" s="4">
        <v>13.836</v>
      </c>
      <c r="BB891" s="4">
        <v>38.18</v>
      </c>
      <c r="BC891" s="4">
        <v>2.76</v>
      </c>
      <c r="BD891" s="4">
        <v>4.3579999999999997</v>
      </c>
      <c r="BE891" s="4">
        <v>3098.7049999999999</v>
      </c>
      <c r="BF891" s="4">
        <v>1.454</v>
      </c>
      <c r="BG891" s="4">
        <v>23.491</v>
      </c>
      <c r="BH891" s="4">
        <v>12.228999999999999</v>
      </c>
      <c r="BI891" s="4">
        <v>35.72</v>
      </c>
      <c r="BJ891" s="4">
        <v>20.399000000000001</v>
      </c>
      <c r="BK891" s="4">
        <v>10.62</v>
      </c>
      <c r="BL891" s="4">
        <v>31.018999999999998</v>
      </c>
      <c r="BM891" s="4">
        <v>0</v>
      </c>
      <c r="BQ891" s="4">
        <v>4610.6729999999998</v>
      </c>
      <c r="BR891" s="4">
        <v>9.7018999999999994E-2</v>
      </c>
      <c r="BS891" s="4">
        <v>-5</v>
      </c>
      <c r="BT891" s="4">
        <v>1.0742389999999999</v>
      </c>
      <c r="BU891" s="4">
        <v>2.3709020000000001</v>
      </c>
      <c r="BV891" s="4">
        <v>21.699628000000001</v>
      </c>
    </row>
    <row r="892" spans="1:74" x14ac:dyDescent="0.25">
      <c r="A892" s="4">
        <v>42801</v>
      </c>
      <c r="B892" s="3">
        <v>0.66307682870370377</v>
      </c>
      <c r="C892" s="4">
        <v>4.5709999999999997</v>
      </c>
      <c r="D892" s="4">
        <v>3.3999999999999998E-3</v>
      </c>
      <c r="E892" s="4">
        <v>34.085569999999997</v>
      </c>
      <c r="F892" s="4">
        <v>375.8</v>
      </c>
      <c r="G892" s="4">
        <v>210.7</v>
      </c>
      <c r="H892" s="4">
        <v>2.2999999999999998</v>
      </c>
      <c r="J892" s="4">
        <v>12.17</v>
      </c>
      <c r="K892" s="4">
        <v>0.96530000000000005</v>
      </c>
      <c r="L892" s="4">
        <v>4.4122000000000003</v>
      </c>
      <c r="M892" s="4">
        <v>3.3E-3</v>
      </c>
      <c r="N892" s="4">
        <v>362.75420000000003</v>
      </c>
      <c r="O892" s="4">
        <v>203.38560000000001</v>
      </c>
      <c r="P892" s="4">
        <v>566.1</v>
      </c>
      <c r="Q892" s="4">
        <v>315.01139999999998</v>
      </c>
      <c r="R892" s="4">
        <v>176.61760000000001</v>
      </c>
      <c r="S892" s="4">
        <v>491.6</v>
      </c>
      <c r="T892" s="4">
        <v>2.2557</v>
      </c>
      <c r="W892" s="4">
        <v>0</v>
      </c>
      <c r="X892" s="4">
        <v>11.749000000000001</v>
      </c>
      <c r="Y892" s="4">
        <v>11.9</v>
      </c>
      <c r="Z892" s="4">
        <v>803</v>
      </c>
      <c r="AA892" s="4">
        <v>814</v>
      </c>
      <c r="AB892" s="4">
        <v>840</v>
      </c>
      <c r="AC892" s="4">
        <v>36</v>
      </c>
      <c r="AD892" s="4">
        <v>18.87</v>
      </c>
      <c r="AE892" s="4">
        <v>0.43</v>
      </c>
      <c r="AF892" s="4">
        <v>957</v>
      </c>
      <c r="AG892" s="4">
        <v>9</v>
      </c>
      <c r="AH892" s="4">
        <v>28.239000000000001</v>
      </c>
      <c r="AI892" s="4">
        <v>30</v>
      </c>
      <c r="AJ892" s="4">
        <v>190.2</v>
      </c>
      <c r="AK892" s="4">
        <v>189</v>
      </c>
      <c r="AL892" s="4">
        <v>3.7</v>
      </c>
      <c r="AM892" s="4">
        <v>195.8</v>
      </c>
      <c r="AN892" s="4" t="s">
        <v>155</v>
      </c>
      <c r="AO892" s="4">
        <v>2</v>
      </c>
      <c r="AP892" s="4">
        <v>0.87142361111111111</v>
      </c>
      <c r="AQ892" s="4">
        <v>47.159137000000001</v>
      </c>
      <c r="AR892" s="4">
        <v>-88.489513000000002</v>
      </c>
      <c r="AS892" s="4">
        <v>310</v>
      </c>
      <c r="AT892" s="4">
        <v>26.1</v>
      </c>
      <c r="AU892" s="4">
        <v>11</v>
      </c>
      <c r="AV892" s="4">
        <v>8</v>
      </c>
      <c r="AW892" s="4" t="s">
        <v>417</v>
      </c>
      <c r="AX892" s="4">
        <v>1.1354</v>
      </c>
      <c r="AY892" s="4">
        <v>1.3062</v>
      </c>
      <c r="AZ892" s="4">
        <v>2.5708000000000002</v>
      </c>
      <c r="BA892" s="4">
        <v>13.836</v>
      </c>
      <c r="BB892" s="4">
        <v>45.16</v>
      </c>
      <c r="BC892" s="4">
        <v>3.26</v>
      </c>
      <c r="BD892" s="4">
        <v>3.5960000000000001</v>
      </c>
      <c r="BE892" s="4">
        <v>3102.7890000000002</v>
      </c>
      <c r="BF892" s="4">
        <v>1.4730000000000001</v>
      </c>
      <c r="BG892" s="4">
        <v>26.715</v>
      </c>
      <c r="BH892" s="4">
        <v>14.978</v>
      </c>
      <c r="BI892" s="4">
        <v>41.692999999999998</v>
      </c>
      <c r="BJ892" s="4">
        <v>23.199000000000002</v>
      </c>
      <c r="BK892" s="4">
        <v>13.007</v>
      </c>
      <c r="BL892" s="4">
        <v>36.204999999999998</v>
      </c>
      <c r="BM892" s="4">
        <v>5.1499999999999997E-2</v>
      </c>
      <c r="BQ892" s="4">
        <v>6007.5780000000004</v>
      </c>
      <c r="BR892" s="4">
        <v>6.4603999999999995E-2</v>
      </c>
      <c r="BS892" s="4">
        <v>-5</v>
      </c>
      <c r="BT892" s="4">
        <v>1.0755220000000001</v>
      </c>
      <c r="BU892" s="4">
        <v>1.5787599999999999</v>
      </c>
      <c r="BV892" s="4">
        <v>21.725543999999999</v>
      </c>
    </row>
    <row r="893" spans="1:74" x14ac:dyDescent="0.25">
      <c r="A893" s="4">
        <v>42801</v>
      </c>
      <c r="B893" s="3">
        <v>0.66308840277777781</v>
      </c>
      <c r="C893" s="4">
        <v>3.5009999999999999</v>
      </c>
      <c r="D893" s="4">
        <v>-8.0000000000000004E-4</v>
      </c>
      <c r="E893" s="4">
        <v>-7.8607379999999996</v>
      </c>
      <c r="F893" s="4">
        <v>363.3</v>
      </c>
      <c r="G893" s="4">
        <v>210.6</v>
      </c>
      <c r="H893" s="4">
        <v>-0.3</v>
      </c>
      <c r="J893" s="4">
        <v>13.44</v>
      </c>
      <c r="K893" s="4">
        <v>0.97430000000000005</v>
      </c>
      <c r="L893" s="4">
        <v>3.4115000000000002</v>
      </c>
      <c r="M893" s="4">
        <v>0</v>
      </c>
      <c r="N893" s="4">
        <v>353.94839999999999</v>
      </c>
      <c r="O893" s="4">
        <v>205.1472</v>
      </c>
      <c r="P893" s="4">
        <v>559.1</v>
      </c>
      <c r="Q893" s="4">
        <v>307.0761</v>
      </c>
      <c r="R893" s="4">
        <v>177.9802</v>
      </c>
      <c r="S893" s="4">
        <v>485.1</v>
      </c>
      <c r="T893" s="4">
        <v>0</v>
      </c>
      <c r="W893" s="4">
        <v>0</v>
      </c>
      <c r="X893" s="4">
        <v>13.0929</v>
      </c>
      <c r="Y893" s="4">
        <v>11.8</v>
      </c>
      <c r="Z893" s="4">
        <v>803</v>
      </c>
      <c r="AA893" s="4">
        <v>814</v>
      </c>
      <c r="AB893" s="4">
        <v>839</v>
      </c>
      <c r="AC893" s="4">
        <v>35.200000000000003</v>
      </c>
      <c r="AD893" s="4">
        <v>18.47</v>
      </c>
      <c r="AE893" s="4">
        <v>0.42</v>
      </c>
      <c r="AF893" s="4">
        <v>957</v>
      </c>
      <c r="AG893" s="4">
        <v>9</v>
      </c>
      <c r="AH893" s="4">
        <v>28</v>
      </c>
      <c r="AI893" s="4">
        <v>30</v>
      </c>
      <c r="AJ893" s="4">
        <v>190</v>
      </c>
      <c r="AK893" s="4">
        <v>189</v>
      </c>
      <c r="AL893" s="4">
        <v>3.5</v>
      </c>
      <c r="AM893" s="4">
        <v>195.4</v>
      </c>
      <c r="AN893" s="4" t="s">
        <v>155</v>
      </c>
      <c r="AO893" s="4">
        <v>2</v>
      </c>
      <c r="AP893" s="4">
        <v>0.87143518518518526</v>
      </c>
      <c r="AQ893" s="4">
        <v>47.159066000000003</v>
      </c>
      <c r="AR893" s="4">
        <v>-88.489410000000007</v>
      </c>
      <c r="AS893" s="4">
        <v>310.10000000000002</v>
      </c>
      <c r="AT893" s="4">
        <v>25.1</v>
      </c>
      <c r="AU893" s="4">
        <v>11</v>
      </c>
      <c r="AV893" s="4">
        <v>8</v>
      </c>
      <c r="AW893" s="4" t="s">
        <v>417</v>
      </c>
      <c r="AX893" s="4">
        <v>1.2354000000000001</v>
      </c>
      <c r="AY893" s="4">
        <v>1.5708</v>
      </c>
      <c r="AZ893" s="4">
        <v>2.7353999999999998</v>
      </c>
      <c r="BA893" s="4">
        <v>13.836</v>
      </c>
      <c r="BB893" s="4">
        <v>58.73</v>
      </c>
      <c r="BC893" s="4">
        <v>4.24</v>
      </c>
      <c r="BD893" s="4">
        <v>2.637</v>
      </c>
      <c r="BE893" s="4">
        <v>3113.607</v>
      </c>
      <c r="BF893" s="4">
        <v>0</v>
      </c>
      <c r="BG893" s="4">
        <v>33.83</v>
      </c>
      <c r="BH893" s="4">
        <v>19.608000000000001</v>
      </c>
      <c r="BI893" s="4">
        <v>53.438000000000002</v>
      </c>
      <c r="BJ893" s="4">
        <v>29.35</v>
      </c>
      <c r="BK893" s="4">
        <v>17.010999999999999</v>
      </c>
      <c r="BL893" s="4">
        <v>46.360999999999997</v>
      </c>
      <c r="BM893" s="4">
        <v>0</v>
      </c>
      <c r="BQ893" s="4">
        <v>8688.7669999999998</v>
      </c>
      <c r="BR893" s="4">
        <v>4.3062999999999997E-2</v>
      </c>
      <c r="BS893" s="4">
        <v>-5</v>
      </c>
      <c r="BT893" s="4">
        <v>1.073717</v>
      </c>
      <c r="BU893" s="4">
        <v>1.052352</v>
      </c>
      <c r="BV893" s="4">
        <v>21.689083</v>
      </c>
    </row>
    <row r="894" spans="1:74" x14ac:dyDescent="0.25">
      <c r="A894" s="4">
        <v>42801</v>
      </c>
      <c r="B894" s="3">
        <v>0.66309997685185185</v>
      </c>
      <c r="C894" s="4">
        <v>3.202</v>
      </c>
      <c r="D894" s="4">
        <v>7.6E-3</v>
      </c>
      <c r="E894" s="4">
        <v>75.565573999999998</v>
      </c>
      <c r="F894" s="4">
        <v>297.89999999999998</v>
      </c>
      <c r="G894" s="4">
        <v>177.7</v>
      </c>
      <c r="H894" s="4">
        <v>1.7</v>
      </c>
      <c r="J894" s="4">
        <v>14.85</v>
      </c>
      <c r="K894" s="4">
        <v>0.9768</v>
      </c>
      <c r="L894" s="4">
        <v>3.1278000000000001</v>
      </c>
      <c r="M894" s="4">
        <v>7.4000000000000003E-3</v>
      </c>
      <c r="N894" s="4">
        <v>290.95960000000002</v>
      </c>
      <c r="O894" s="4">
        <v>173.5539</v>
      </c>
      <c r="P894" s="4">
        <v>464.5</v>
      </c>
      <c r="Q894" s="4">
        <v>252.3458</v>
      </c>
      <c r="R894" s="4">
        <v>150.52119999999999</v>
      </c>
      <c r="S894" s="4">
        <v>402.9</v>
      </c>
      <c r="T894" s="4">
        <v>1.7123999999999999</v>
      </c>
      <c r="W894" s="4">
        <v>0</v>
      </c>
      <c r="X894" s="4">
        <v>14.504200000000001</v>
      </c>
      <c r="Y894" s="4">
        <v>11.9</v>
      </c>
      <c r="Z894" s="4">
        <v>803</v>
      </c>
      <c r="AA894" s="4">
        <v>813</v>
      </c>
      <c r="AB894" s="4">
        <v>839</v>
      </c>
      <c r="AC894" s="4">
        <v>35</v>
      </c>
      <c r="AD894" s="4">
        <v>18.329999999999998</v>
      </c>
      <c r="AE894" s="4">
        <v>0.42</v>
      </c>
      <c r="AF894" s="4">
        <v>958</v>
      </c>
      <c r="AG894" s="4">
        <v>9</v>
      </c>
      <c r="AH894" s="4">
        <v>28</v>
      </c>
      <c r="AI894" s="4">
        <v>30</v>
      </c>
      <c r="AJ894" s="4">
        <v>190.8</v>
      </c>
      <c r="AK894" s="4">
        <v>189</v>
      </c>
      <c r="AL894" s="4">
        <v>3.6</v>
      </c>
      <c r="AM894" s="4">
        <v>195.1</v>
      </c>
      <c r="AN894" s="4" t="s">
        <v>155</v>
      </c>
      <c r="AO894" s="4">
        <v>2</v>
      </c>
      <c r="AP894" s="4">
        <v>0.8714467592592593</v>
      </c>
      <c r="AQ894" s="4">
        <v>47.158999999999999</v>
      </c>
      <c r="AR894" s="4">
        <v>-88.489311999999998</v>
      </c>
      <c r="AS894" s="4">
        <v>310.10000000000002</v>
      </c>
      <c r="AT894" s="4">
        <v>23.6</v>
      </c>
      <c r="AU894" s="4">
        <v>11</v>
      </c>
      <c r="AV894" s="4">
        <v>7</v>
      </c>
      <c r="AW894" s="4" t="s">
        <v>420</v>
      </c>
      <c r="AX894" s="4">
        <v>1.3353999999999999</v>
      </c>
      <c r="AY894" s="4">
        <v>1.8062</v>
      </c>
      <c r="AZ894" s="4">
        <v>2.8708</v>
      </c>
      <c r="BA894" s="4">
        <v>13.836</v>
      </c>
      <c r="BB894" s="4">
        <v>63.98</v>
      </c>
      <c r="BC894" s="4">
        <v>4.62</v>
      </c>
      <c r="BD894" s="4">
        <v>2.3730000000000002</v>
      </c>
      <c r="BE894" s="4">
        <v>3109.3420000000001</v>
      </c>
      <c r="BF894" s="4">
        <v>4.67</v>
      </c>
      <c r="BG894" s="4">
        <v>30.29</v>
      </c>
      <c r="BH894" s="4">
        <v>18.068000000000001</v>
      </c>
      <c r="BI894" s="4">
        <v>48.357999999999997</v>
      </c>
      <c r="BJ894" s="4">
        <v>26.271000000000001</v>
      </c>
      <c r="BK894" s="4">
        <v>15.67</v>
      </c>
      <c r="BL894" s="4">
        <v>41.941000000000003</v>
      </c>
      <c r="BM894" s="4">
        <v>5.5300000000000002E-2</v>
      </c>
      <c r="BQ894" s="4">
        <v>10484.034</v>
      </c>
      <c r="BR894" s="4">
        <v>2.9867999999999999E-2</v>
      </c>
      <c r="BS894" s="4">
        <v>-5</v>
      </c>
      <c r="BT894" s="4">
        <v>1.075283</v>
      </c>
      <c r="BU894" s="4">
        <v>0.72989999999999999</v>
      </c>
      <c r="BV894" s="4">
        <v>21.720717</v>
      </c>
    </row>
    <row r="895" spans="1:74" x14ac:dyDescent="0.25">
      <c r="A895" s="4">
        <v>42801</v>
      </c>
      <c r="B895" s="3">
        <v>0.66311155092592589</v>
      </c>
      <c r="C895" s="4">
        <v>3.6</v>
      </c>
      <c r="D895" s="4">
        <v>8.2000000000000007E-3</v>
      </c>
      <c r="E895" s="4">
        <v>81.865672000000004</v>
      </c>
      <c r="F895" s="4">
        <v>267.2</v>
      </c>
      <c r="G895" s="4">
        <v>170</v>
      </c>
      <c r="H895" s="4">
        <v>0.4</v>
      </c>
      <c r="J895" s="4">
        <v>16.059999999999999</v>
      </c>
      <c r="K895" s="4">
        <v>0.97350000000000003</v>
      </c>
      <c r="L895" s="4">
        <v>3.5043000000000002</v>
      </c>
      <c r="M895" s="4">
        <v>8.0000000000000002E-3</v>
      </c>
      <c r="N895" s="4">
        <v>260.16950000000003</v>
      </c>
      <c r="O895" s="4">
        <v>165.5</v>
      </c>
      <c r="P895" s="4">
        <v>425.7</v>
      </c>
      <c r="Q895" s="4">
        <v>225.6472</v>
      </c>
      <c r="R895" s="4">
        <v>143.5395</v>
      </c>
      <c r="S895" s="4">
        <v>369.2</v>
      </c>
      <c r="T895" s="4">
        <v>0.42909999999999998</v>
      </c>
      <c r="W895" s="4">
        <v>0</v>
      </c>
      <c r="X895" s="4">
        <v>15.6371</v>
      </c>
      <c r="Y895" s="4">
        <v>11.8</v>
      </c>
      <c r="Z895" s="4">
        <v>802</v>
      </c>
      <c r="AA895" s="4">
        <v>812</v>
      </c>
      <c r="AB895" s="4">
        <v>838</v>
      </c>
      <c r="AC895" s="4">
        <v>35</v>
      </c>
      <c r="AD895" s="4">
        <v>18.34</v>
      </c>
      <c r="AE895" s="4">
        <v>0.42</v>
      </c>
      <c r="AF895" s="4">
        <v>957</v>
      </c>
      <c r="AG895" s="4">
        <v>9</v>
      </c>
      <c r="AH895" s="4">
        <v>28</v>
      </c>
      <c r="AI895" s="4">
        <v>30</v>
      </c>
      <c r="AJ895" s="4">
        <v>191</v>
      </c>
      <c r="AK895" s="4">
        <v>189</v>
      </c>
      <c r="AL895" s="4">
        <v>3.8</v>
      </c>
      <c r="AM895" s="4">
        <v>195</v>
      </c>
      <c r="AN895" s="4" t="s">
        <v>155</v>
      </c>
      <c r="AO895" s="4">
        <v>2</v>
      </c>
      <c r="AP895" s="4">
        <v>0.87145833333333333</v>
      </c>
      <c r="AQ895" s="4">
        <v>47.158949999999997</v>
      </c>
      <c r="AR895" s="4">
        <v>-88.489234999999994</v>
      </c>
      <c r="AS895" s="4">
        <v>309.89999999999998</v>
      </c>
      <c r="AT895" s="4">
        <v>17.3</v>
      </c>
      <c r="AU895" s="4">
        <v>11</v>
      </c>
      <c r="AV895" s="4">
        <v>7</v>
      </c>
      <c r="AW895" s="4" t="s">
        <v>420</v>
      </c>
      <c r="AX895" s="4">
        <v>1.2938000000000001</v>
      </c>
      <c r="AY895" s="4">
        <v>1.6814</v>
      </c>
      <c r="AZ895" s="4">
        <v>2.823</v>
      </c>
      <c r="BA895" s="4">
        <v>13.836</v>
      </c>
      <c r="BB895" s="4">
        <v>57.02</v>
      </c>
      <c r="BC895" s="4">
        <v>4.12</v>
      </c>
      <c r="BD895" s="4">
        <v>2.7189999999999999</v>
      </c>
      <c r="BE895" s="4">
        <v>3105.45</v>
      </c>
      <c r="BF895" s="4">
        <v>4.4950000000000001</v>
      </c>
      <c r="BG895" s="4">
        <v>24.143999999999998</v>
      </c>
      <c r="BH895" s="4">
        <v>15.359</v>
      </c>
      <c r="BI895" s="4">
        <v>39.503</v>
      </c>
      <c r="BJ895" s="4">
        <v>20.94</v>
      </c>
      <c r="BK895" s="4">
        <v>13.321</v>
      </c>
      <c r="BL895" s="4">
        <v>34.261000000000003</v>
      </c>
      <c r="BM895" s="4">
        <v>1.24E-2</v>
      </c>
      <c r="BQ895" s="4">
        <v>10075.705</v>
      </c>
      <c r="BR895" s="4">
        <v>2.6238999999999998E-2</v>
      </c>
      <c r="BS895" s="4">
        <v>-5</v>
      </c>
      <c r="BT895" s="4">
        <v>1.0760000000000001</v>
      </c>
      <c r="BU895" s="4">
        <v>0.64121600000000001</v>
      </c>
      <c r="BV895" s="4">
        <v>21.735199999999999</v>
      </c>
    </row>
    <row r="896" spans="1:74" x14ac:dyDescent="0.25">
      <c r="A896" s="4">
        <v>42801</v>
      </c>
      <c r="B896" s="3">
        <v>0.66312312500000004</v>
      </c>
      <c r="C896" s="4">
        <v>3.802</v>
      </c>
      <c r="D896" s="4">
        <v>7.0000000000000001E-3</v>
      </c>
      <c r="E896" s="4">
        <v>70</v>
      </c>
      <c r="F896" s="4">
        <v>301.10000000000002</v>
      </c>
      <c r="G896" s="4">
        <v>179.6</v>
      </c>
      <c r="H896" s="4">
        <v>-0.4</v>
      </c>
      <c r="J896" s="4">
        <v>15.96</v>
      </c>
      <c r="K896" s="4">
        <v>0.97199999999999998</v>
      </c>
      <c r="L896" s="4">
        <v>3.6958000000000002</v>
      </c>
      <c r="M896" s="4">
        <v>6.7999999999999996E-3</v>
      </c>
      <c r="N896" s="4">
        <v>292.67250000000001</v>
      </c>
      <c r="O896" s="4">
        <v>174.5239</v>
      </c>
      <c r="P896" s="4">
        <v>467.2</v>
      </c>
      <c r="Q896" s="4">
        <v>253.59370000000001</v>
      </c>
      <c r="R896" s="4">
        <v>151.2208</v>
      </c>
      <c r="S896" s="4">
        <v>404.8</v>
      </c>
      <c r="T896" s="4">
        <v>0</v>
      </c>
      <c r="W896" s="4">
        <v>0</v>
      </c>
      <c r="X896" s="4">
        <v>15.515000000000001</v>
      </c>
      <c r="Y896" s="4">
        <v>11.8</v>
      </c>
      <c r="Z896" s="4">
        <v>803</v>
      </c>
      <c r="AA896" s="4">
        <v>812</v>
      </c>
      <c r="AB896" s="4">
        <v>839</v>
      </c>
      <c r="AC896" s="4">
        <v>34.200000000000003</v>
      </c>
      <c r="AD896" s="4">
        <v>17.93</v>
      </c>
      <c r="AE896" s="4">
        <v>0.41</v>
      </c>
      <c r="AF896" s="4">
        <v>958</v>
      </c>
      <c r="AG896" s="4">
        <v>9</v>
      </c>
      <c r="AH896" s="4">
        <v>28</v>
      </c>
      <c r="AI896" s="4">
        <v>30</v>
      </c>
      <c r="AJ896" s="4">
        <v>190.2</v>
      </c>
      <c r="AK896" s="4">
        <v>189</v>
      </c>
      <c r="AL896" s="4">
        <v>3.9</v>
      </c>
      <c r="AM896" s="4">
        <v>195</v>
      </c>
      <c r="AN896" s="4" t="s">
        <v>155</v>
      </c>
      <c r="AO896" s="4">
        <v>2</v>
      </c>
      <c r="AP896" s="4">
        <v>0.87146990740740737</v>
      </c>
      <c r="AQ896" s="4">
        <v>47.158929000000001</v>
      </c>
      <c r="AR896" s="4">
        <v>-88.489196000000007</v>
      </c>
      <c r="AS896" s="4">
        <v>309.8</v>
      </c>
      <c r="AT896" s="4">
        <v>7.4</v>
      </c>
      <c r="AU896" s="4">
        <v>11</v>
      </c>
      <c r="AV896" s="4">
        <v>7</v>
      </c>
      <c r="AW896" s="4" t="s">
        <v>420</v>
      </c>
      <c r="AX896" s="4">
        <v>1.1354</v>
      </c>
      <c r="AY896" s="4">
        <v>1.2061999999999999</v>
      </c>
      <c r="AZ896" s="4">
        <v>2.5708000000000002</v>
      </c>
      <c r="BA896" s="4">
        <v>13.836</v>
      </c>
      <c r="BB896" s="4">
        <v>54.05</v>
      </c>
      <c r="BC896" s="4">
        <v>3.91</v>
      </c>
      <c r="BD896" s="4">
        <v>2.8839999999999999</v>
      </c>
      <c r="BE896" s="4">
        <v>3105.0039999999999</v>
      </c>
      <c r="BF896" s="4">
        <v>3.6379999999999999</v>
      </c>
      <c r="BG896" s="4">
        <v>25.75</v>
      </c>
      <c r="BH896" s="4">
        <v>15.355</v>
      </c>
      <c r="BI896" s="4">
        <v>41.104999999999997</v>
      </c>
      <c r="BJ896" s="4">
        <v>22.312000000000001</v>
      </c>
      <c r="BK896" s="4">
        <v>13.305</v>
      </c>
      <c r="BL896" s="4">
        <v>35.616999999999997</v>
      </c>
      <c r="BM896" s="4">
        <v>0</v>
      </c>
      <c r="BQ896" s="4">
        <v>9477.8130000000001</v>
      </c>
      <c r="BR896" s="4">
        <v>2.4478E-2</v>
      </c>
      <c r="BS896" s="4">
        <v>-5</v>
      </c>
      <c r="BT896" s="4">
        <v>1.0752390000000001</v>
      </c>
      <c r="BU896" s="4">
        <v>0.59818099999999996</v>
      </c>
      <c r="BV896" s="4">
        <v>21.719828</v>
      </c>
    </row>
    <row r="897" spans="1:74" x14ac:dyDescent="0.25">
      <c r="A897" s="4">
        <v>42801</v>
      </c>
      <c r="B897" s="3">
        <v>0.66313469907407407</v>
      </c>
      <c r="C897" s="4">
        <v>3.9390000000000001</v>
      </c>
      <c r="D897" s="4">
        <v>8.3999999999999995E-3</v>
      </c>
      <c r="E897" s="4">
        <v>84.410298999999995</v>
      </c>
      <c r="F897" s="4">
        <v>318.8</v>
      </c>
      <c r="G897" s="4">
        <v>192.5</v>
      </c>
      <c r="H897" s="4">
        <v>1</v>
      </c>
      <c r="J897" s="4">
        <v>15.72</v>
      </c>
      <c r="K897" s="4">
        <v>0.9708</v>
      </c>
      <c r="L897" s="4">
        <v>3.8245</v>
      </c>
      <c r="M897" s="4">
        <v>8.2000000000000007E-3</v>
      </c>
      <c r="N897" s="4">
        <v>309.54719999999998</v>
      </c>
      <c r="O897" s="4">
        <v>186.8871</v>
      </c>
      <c r="P897" s="4">
        <v>496.4</v>
      </c>
      <c r="Q897" s="4">
        <v>268.13369999999998</v>
      </c>
      <c r="R897" s="4">
        <v>161.88399999999999</v>
      </c>
      <c r="S897" s="4">
        <v>430</v>
      </c>
      <c r="T897" s="4">
        <v>1</v>
      </c>
      <c r="W897" s="4">
        <v>0</v>
      </c>
      <c r="X897" s="4">
        <v>15.26</v>
      </c>
      <c r="Y897" s="4">
        <v>11.9</v>
      </c>
      <c r="Z897" s="4">
        <v>802</v>
      </c>
      <c r="AA897" s="4">
        <v>812</v>
      </c>
      <c r="AB897" s="4">
        <v>839</v>
      </c>
      <c r="AC897" s="4">
        <v>34</v>
      </c>
      <c r="AD897" s="4">
        <v>17.8</v>
      </c>
      <c r="AE897" s="4">
        <v>0.41</v>
      </c>
      <c r="AF897" s="4">
        <v>958</v>
      </c>
      <c r="AG897" s="4">
        <v>9</v>
      </c>
      <c r="AH897" s="4">
        <v>28</v>
      </c>
      <c r="AI897" s="4">
        <v>30</v>
      </c>
      <c r="AJ897" s="4">
        <v>190.8</v>
      </c>
      <c r="AK897" s="4">
        <v>189.8</v>
      </c>
      <c r="AL897" s="4">
        <v>3.9</v>
      </c>
      <c r="AM897" s="4">
        <v>195</v>
      </c>
      <c r="AN897" s="4" t="s">
        <v>155</v>
      </c>
      <c r="AO897" s="4">
        <v>2</v>
      </c>
      <c r="AP897" s="4">
        <v>0.87148148148148152</v>
      </c>
      <c r="AQ897" s="4">
        <v>47.158918999999997</v>
      </c>
      <c r="AR897" s="4">
        <v>-88.489170999999999</v>
      </c>
      <c r="AS897" s="4">
        <v>310.10000000000002</v>
      </c>
      <c r="AT897" s="4">
        <v>5.7</v>
      </c>
      <c r="AU897" s="4">
        <v>11</v>
      </c>
      <c r="AV897" s="4">
        <v>7</v>
      </c>
      <c r="AW897" s="4" t="s">
        <v>420</v>
      </c>
      <c r="AX897" s="4">
        <v>1.2354000000000001</v>
      </c>
      <c r="AY897" s="4">
        <v>1.4708000000000001</v>
      </c>
      <c r="AZ897" s="4">
        <v>2.7353999999999998</v>
      </c>
      <c r="BA897" s="4">
        <v>13.836</v>
      </c>
      <c r="BB897" s="4">
        <v>52.18</v>
      </c>
      <c r="BC897" s="4">
        <v>3.77</v>
      </c>
      <c r="BD897" s="4">
        <v>3.0030000000000001</v>
      </c>
      <c r="BE897" s="4">
        <v>3102.8429999999998</v>
      </c>
      <c r="BF897" s="4">
        <v>4.2320000000000002</v>
      </c>
      <c r="BG897" s="4">
        <v>26.3</v>
      </c>
      <c r="BH897" s="4">
        <v>15.878</v>
      </c>
      <c r="BI897" s="4">
        <v>42.177999999999997</v>
      </c>
      <c r="BJ897" s="4">
        <v>22.780999999999999</v>
      </c>
      <c r="BK897" s="4">
        <v>13.754</v>
      </c>
      <c r="BL897" s="4">
        <v>36.534999999999997</v>
      </c>
      <c r="BM897" s="4">
        <v>2.64E-2</v>
      </c>
      <c r="BQ897" s="4">
        <v>9002.1180000000004</v>
      </c>
      <c r="BR897" s="4">
        <v>4.0742E-2</v>
      </c>
      <c r="BS897" s="4">
        <v>-5</v>
      </c>
      <c r="BT897" s="4">
        <v>1.078044</v>
      </c>
      <c r="BU897" s="4">
        <v>0.99563299999999999</v>
      </c>
      <c r="BV897" s="4">
        <v>21.776489000000002</v>
      </c>
    </row>
    <row r="898" spans="1:74" x14ac:dyDescent="0.25">
      <c r="A898" s="4">
        <v>42801</v>
      </c>
      <c r="B898" s="3">
        <v>0.66314627314814811</v>
      </c>
      <c r="C898" s="4">
        <v>4.6929999999999996</v>
      </c>
      <c r="D898" s="4">
        <v>1.2200000000000001E-2</v>
      </c>
      <c r="E898" s="4">
        <v>122.33279</v>
      </c>
      <c r="F898" s="4">
        <v>321.5</v>
      </c>
      <c r="G898" s="4">
        <v>192.6</v>
      </c>
      <c r="H898" s="4">
        <v>0</v>
      </c>
      <c r="J898" s="4">
        <v>15.47</v>
      </c>
      <c r="K898" s="4">
        <v>0.96440000000000003</v>
      </c>
      <c r="L898" s="4">
        <v>4.5256999999999996</v>
      </c>
      <c r="M898" s="4">
        <v>1.18E-2</v>
      </c>
      <c r="N898" s="4">
        <v>310.07010000000002</v>
      </c>
      <c r="O898" s="4">
        <v>185.7953</v>
      </c>
      <c r="P898" s="4">
        <v>495.9</v>
      </c>
      <c r="Q898" s="4">
        <v>268.59550000000002</v>
      </c>
      <c r="R898" s="4">
        <v>160.9435</v>
      </c>
      <c r="S898" s="4">
        <v>429.5</v>
      </c>
      <c r="T898" s="4">
        <v>0</v>
      </c>
      <c r="W898" s="4">
        <v>0</v>
      </c>
      <c r="X898" s="4">
        <v>14.9156</v>
      </c>
      <c r="Y898" s="4">
        <v>11.8</v>
      </c>
      <c r="Z898" s="4">
        <v>802</v>
      </c>
      <c r="AA898" s="4">
        <v>812</v>
      </c>
      <c r="AB898" s="4">
        <v>839</v>
      </c>
      <c r="AC898" s="4">
        <v>34</v>
      </c>
      <c r="AD898" s="4">
        <v>17.809999999999999</v>
      </c>
      <c r="AE898" s="4">
        <v>0.41</v>
      </c>
      <c r="AF898" s="4">
        <v>957</v>
      </c>
      <c r="AG898" s="4">
        <v>9</v>
      </c>
      <c r="AH898" s="4">
        <v>28</v>
      </c>
      <c r="AI898" s="4">
        <v>30</v>
      </c>
      <c r="AJ898" s="4">
        <v>191</v>
      </c>
      <c r="AK898" s="4">
        <v>189.2</v>
      </c>
      <c r="AL898" s="4">
        <v>3.7</v>
      </c>
      <c r="AM898" s="4">
        <v>195</v>
      </c>
      <c r="AN898" s="4" t="s">
        <v>155</v>
      </c>
      <c r="AO898" s="4">
        <v>2</v>
      </c>
      <c r="AP898" s="4">
        <v>0.87149305555555545</v>
      </c>
      <c r="AQ898" s="4">
        <v>47.158918</v>
      </c>
      <c r="AR898" s="4">
        <v>-88.489141000000004</v>
      </c>
      <c r="AS898" s="4">
        <v>310.39999999999998</v>
      </c>
      <c r="AT898" s="4">
        <v>4.9000000000000004</v>
      </c>
      <c r="AU898" s="4">
        <v>11</v>
      </c>
      <c r="AV898" s="4">
        <v>7</v>
      </c>
      <c r="AW898" s="4" t="s">
        <v>420</v>
      </c>
      <c r="AX898" s="4">
        <v>1.3353999999999999</v>
      </c>
      <c r="AY898" s="4">
        <v>1.3875999999999999</v>
      </c>
      <c r="AZ898" s="4">
        <v>2.7292000000000001</v>
      </c>
      <c r="BA898" s="4">
        <v>13.836</v>
      </c>
      <c r="BB898" s="4">
        <v>43.93</v>
      </c>
      <c r="BC898" s="4">
        <v>3.17</v>
      </c>
      <c r="BD898" s="4">
        <v>3.6859999999999999</v>
      </c>
      <c r="BE898" s="4">
        <v>3096.4360000000001</v>
      </c>
      <c r="BF898" s="4">
        <v>5.1379999999999999</v>
      </c>
      <c r="BG898" s="4">
        <v>22.216000000000001</v>
      </c>
      <c r="BH898" s="4">
        <v>13.311999999999999</v>
      </c>
      <c r="BI898" s="4">
        <v>35.527999999999999</v>
      </c>
      <c r="BJ898" s="4">
        <v>19.245000000000001</v>
      </c>
      <c r="BK898" s="4">
        <v>11.531000000000001</v>
      </c>
      <c r="BL898" s="4">
        <v>30.776</v>
      </c>
      <c r="BM898" s="4">
        <v>0</v>
      </c>
      <c r="BQ898" s="4">
        <v>7420.1409999999996</v>
      </c>
      <c r="BR898" s="4">
        <v>4.5239000000000001E-2</v>
      </c>
      <c r="BS898" s="4">
        <v>-5</v>
      </c>
      <c r="BT898" s="4">
        <v>1.0751949999999999</v>
      </c>
      <c r="BU898" s="4">
        <v>1.1055280000000001</v>
      </c>
      <c r="BV898" s="4">
        <v>21.718938999999999</v>
      </c>
    </row>
    <row r="899" spans="1:74" x14ac:dyDescent="0.25">
      <c r="A899" s="4">
        <v>42801</v>
      </c>
      <c r="B899" s="3">
        <v>0.66315784722222226</v>
      </c>
      <c r="C899" s="4">
        <v>6.01</v>
      </c>
      <c r="D899" s="4">
        <v>1.3899999999999999E-2</v>
      </c>
      <c r="E899" s="4">
        <v>138.64600300000001</v>
      </c>
      <c r="F899" s="4">
        <v>324.2</v>
      </c>
      <c r="G899" s="4">
        <v>192.8</v>
      </c>
      <c r="H899" s="4">
        <v>0.6</v>
      </c>
      <c r="J899" s="4">
        <v>15.06</v>
      </c>
      <c r="K899" s="4">
        <v>0.95369999999999999</v>
      </c>
      <c r="L899" s="4">
        <v>5.7316000000000003</v>
      </c>
      <c r="M899" s="4">
        <v>1.32E-2</v>
      </c>
      <c r="N899" s="4">
        <v>309.21730000000002</v>
      </c>
      <c r="O899" s="4">
        <v>183.91079999999999</v>
      </c>
      <c r="P899" s="4">
        <v>493.1</v>
      </c>
      <c r="Q899" s="4">
        <v>267.60899999999998</v>
      </c>
      <c r="R899" s="4">
        <v>159.16380000000001</v>
      </c>
      <c r="S899" s="4">
        <v>426.8</v>
      </c>
      <c r="T899" s="4">
        <v>0.55649999999999999</v>
      </c>
      <c r="W899" s="4">
        <v>0</v>
      </c>
      <c r="X899" s="4">
        <v>14.357799999999999</v>
      </c>
      <c r="Y899" s="4">
        <v>11.8</v>
      </c>
      <c r="Z899" s="4">
        <v>803</v>
      </c>
      <c r="AA899" s="4">
        <v>812</v>
      </c>
      <c r="AB899" s="4">
        <v>839</v>
      </c>
      <c r="AC899" s="4">
        <v>33.200000000000003</v>
      </c>
      <c r="AD899" s="4">
        <v>17.41</v>
      </c>
      <c r="AE899" s="4">
        <v>0.4</v>
      </c>
      <c r="AF899" s="4">
        <v>957</v>
      </c>
      <c r="AG899" s="4">
        <v>9</v>
      </c>
      <c r="AH899" s="4">
        <v>28</v>
      </c>
      <c r="AI899" s="4">
        <v>30</v>
      </c>
      <c r="AJ899" s="4">
        <v>190.2</v>
      </c>
      <c r="AK899" s="4">
        <v>189</v>
      </c>
      <c r="AL899" s="4">
        <v>3.7</v>
      </c>
      <c r="AM899" s="4">
        <v>195</v>
      </c>
      <c r="AN899" s="4" t="s">
        <v>155</v>
      </c>
      <c r="AO899" s="4">
        <v>2</v>
      </c>
      <c r="AP899" s="4">
        <v>0.8715046296296296</v>
      </c>
      <c r="AQ899" s="4">
        <v>47.158932999999998</v>
      </c>
      <c r="AR899" s="4">
        <v>-88.489116999999993</v>
      </c>
      <c r="AS899" s="4">
        <v>310.39999999999998</v>
      </c>
      <c r="AT899" s="4">
        <v>4.9000000000000004</v>
      </c>
      <c r="AU899" s="4">
        <v>11</v>
      </c>
      <c r="AV899" s="4">
        <v>7</v>
      </c>
      <c r="AW899" s="4" t="s">
        <v>420</v>
      </c>
      <c r="AX899" s="4">
        <v>1.4354</v>
      </c>
      <c r="AY899" s="4">
        <v>1.2123999999999999</v>
      </c>
      <c r="AZ899" s="4">
        <v>2.7770000000000001</v>
      </c>
      <c r="BA899" s="4">
        <v>13.836</v>
      </c>
      <c r="BB899" s="4">
        <v>34.5</v>
      </c>
      <c r="BC899" s="4">
        <v>2.4900000000000002</v>
      </c>
      <c r="BD899" s="4">
        <v>4.8570000000000002</v>
      </c>
      <c r="BE899" s="4">
        <v>3091.58</v>
      </c>
      <c r="BF899" s="4">
        <v>4.5389999999999997</v>
      </c>
      <c r="BG899" s="4">
        <v>17.466000000000001</v>
      </c>
      <c r="BH899" s="4">
        <v>10.388</v>
      </c>
      <c r="BI899" s="4">
        <v>27.855</v>
      </c>
      <c r="BJ899" s="4">
        <v>15.116</v>
      </c>
      <c r="BK899" s="4">
        <v>8.9909999999999997</v>
      </c>
      <c r="BL899" s="4">
        <v>24.106999999999999</v>
      </c>
      <c r="BM899" s="4">
        <v>9.7999999999999997E-3</v>
      </c>
      <c r="BQ899" s="4">
        <v>5631.076</v>
      </c>
      <c r="BR899" s="4">
        <v>7.5439999999999993E-2</v>
      </c>
      <c r="BS899" s="4">
        <v>-5</v>
      </c>
      <c r="BT899" s="4">
        <v>1.0740000000000001</v>
      </c>
      <c r="BU899" s="4">
        <v>1.8435649999999999</v>
      </c>
      <c r="BV899" s="4">
        <v>21.694800000000001</v>
      </c>
    </row>
    <row r="900" spans="1:74" x14ac:dyDescent="0.25">
      <c r="A900" s="4">
        <v>42801</v>
      </c>
      <c r="B900" s="3">
        <v>0.6631694212962963</v>
      </c>
      <c r="C900" s="4">
        <v>7.3170000000000002</v>
      </c>
      <c r="D900" s="4">
        <v>1.17E-2</v>
      </c>
      <c r="E900" s="4">
        <v>116.823926</v>
      </c>
      <c r="F900" s="4">
        <v>337.5</v>
      </c>
      <c r="G900" s="4">
        <v>197.6</v>
      </c>
      <c r="H900" s="4">
        <v>0</v>
      </c>
      <c r="J900" s="4">
        <v>13.66</v>
      </c>
      <c r="K900" s="4">
        <v>0.94330000000000003</v>
      </c>
      <c r="L900" s="4">
        <v>6.9013999999999998</v>
      </c>
      <c r="M900" s="4">
        <v>1.0999999999999999E-2</v>
      </c>
      <c r="N900" s="4">
        <v>318.37670000000003</v>
      </c>
      <c r="O900" s="4">
        <v>186.40710000000001</v>
      </c>
      <c r="P900" s="4">
        <v>504.8</v>
      </c>
      <c r="Q900" s="4">
        <v>275.45510000000002</v>
      </c>
      <c r="R900" s="4">
        <v>161.27680000000001</v>
      </c>
      <c r="S900" s="4">
        <v>436.7</v>
      </c>
      <c r="T900" s="4">
        <v>4.6800000000000001E-2</v>
      </c>
      <c r="W900" s="4">
        <v>0</v>
      </c>
      <c r="X900" s="4">
        <v>12.8848</v>
      </c>
      <c r="Y900" s="4">
        <v>11.8</v>
      </c>
      <c r="Z900" s="4">
        <v>804</v>
      </c>
      <c r="AA900" s="4">
        <v>813</v>
      </c>
      <c r="AB900" s="4">
        <v>840</v>
      </c>
      <c r="AC900" s="4">
        <v>33</v>
      </c>
      <c r="AD900" s="4">
        <v>17.29</v>
      </c>
      <c r="AE900" s="4">
        <v>0.4</v>
      </c>
      <c r="AF900" s="4">
        <v>957</v>
      </c>
      <c r="AG900" s="4">
        <v>9</v>
      </c>
      <c r="AH900" s="4">
        <v>28</v>
      </c>
      <c r="AI900" s="4">
        <v>30</v>
      </c>
      <c r="AJ900" s="4">
        <v>190</v>
      </c>
      <c r="AK900" s="4">
        <v>189.8</v>
      </c>
      <c r="AL900" s="4">
        <v>3.8</v>
      </c>
      <c r="AM900" s="4">
        <v>195</v>
      </c>
      <c r="AN900" s="4" t="s">
        <v>155</v>
      </c>
      <c r="AO900" s="4">
        <v>2</v>
      </c>
      <c r="AP900" s="4">
        <v>0.87151620370370375</v>
      </c>
      <c r="AQ900" s="4">
        <v>47.158952999999997</v>
      </c>
      <c r="AR900" s="4">
        <v>-88.489099999999993</v>
      </c>
      <c r="AS900" s="4">
        <v>310.10000000000002</v>
      </c>
      <c r="AT900" s="4">
        <v>4.9000000000000004</v>
      </c>
      <c r="AU900" s="4">
        <v>11</v>
      </c>
      <c r="AV900" s="4">
        <v>7</v>
      </c>
      <c r="AW900" s="4" t="s">
        <v>420</v>
      </c>
      <c r="AX900" s="4">
        <v>1.5</v>
      </c>
      <c r="AY900" s="4">
        <v>1.6</v>
      </c>
      <c r="AZ900" s="4">
        <v>3.1</v>
      </c>
      <c r="BA900" s="4">
        <v>13.836</v>
      </c>
      <c r="BB900" s="4">
        <v>28.52</v>
      </c>
      <c r="BC900" s="4">
        <v>2.06</v>
      </c>
      <c r="BD900" s="4">
        <v>6.0149999999999997</v>
      </c>
      <c r="BE900" s="4">
        <v>3090.1559999999999</v>
      </c>
      <c r="BF900" s="4">
        <v>3.14</v>
      </c>
      <c r="BG900" s="4">
        <v>14.929</v>
      </c>
      <c r="BH900" s="4">
        <v>8.7409999999999997</v>
      </c>
      <c r="BI900" s="4">
        <v>23.669</v>
      </c>
      <c r="BJ900" s="4">
        <v>12.916</v>
      </c>
      <c r="BK900" s="4">
        <v>7.5620000000000003</v>
      </c>
      <c r="BL900" s="4">
        <v>20.478000000000002</v>
      </c>
      <c r="BM900" s="4">
        <v>6.9999999999999999E-4</v>
      </c>
      <c r="BQ900" s="4">
        <v>4194.8720000000003</v>
      </c>
      <c r="BR900" s="4">
        <v>0.105547</v>
      </c>
      <c r="BS900" s="4">
        <v>-5</v>
      </c>
      <c r="BT900" s="4">
        <v>1.0755220000000001</v>
      </c>
      <c r="BU900" s="4">
        <v>2.5793050000000002</v>
      </c>
      <c r="BV900" s="4">
        <v>21.725543999999999</v>
      </c>
    </row>
    <row r="901" spans="1:74" x14ac:dyDescent="0.25">
      <c r="A901" s="4">
        <v>42801</v>
      </c>
      <c r="B901" s="3">
        <v>0.66318099537037034</v>
      </c>
      <c r="C901" s="4">
        <v>8.3949999999999996</v>
      </c>
      <c r="D901" s="4">
        <v>9.1999999999999998E-3</v>
      </c>
      <c r="E901" s="4">
        <v>91.930693000000005</v>
      </c>
      <c r="F901" s="4">
        <v>351.3</v>
      </c>
      <c r="G901" s="4">
        <v>212</v>
      </c>
      <c r="H901" s="4">
        <v>-3</v>
      </c>
      <c r="J901" s="4">
        <v>11.95</v>
      </c>
      <c r="K901" s="4">
        <v>0.93479999999999996</v>
      </c>
      <c r="L901" s="4">
        <v>7.8472</v>
      </c>
      <c r="M901" s="4">
        <v>8.6E-3</v>
      </c>
      <c r="N901" s="4">
        <v>328.38389999999998</v>
      </c>
      <c r="O901" s="4">
        <v>198.1694</v>
      </c>
      <c r="P901" s="4">
        <v>526.6</v>
      </c>
      <c r="Q901" s="4">
        <v>284.11309999999997</v>
      </c>
      <c r="R901" s="4">
        <v>171.45339999999999</v>
      </c>
      <c r="S901" s="4">
        <v>455.6</v>
      </c>
      <c r="T901" s="4">
        <v>0</v>
      </c>
      <c r="W901" s="4">
        <v>0</v>
      </c>
      <c r="X901" s="4">
        <v>11.1722</v>
      </c>
      <c r="Y901" s="4">
        <v>11.8</v>
      </c>
      <c r="Z901" s="4">
        <v>806</v>
      </c>
      <c r="AA901" s="4">
        <v>815</v>
      </c>
      <c r="AB901" s="4">
        <v>842</v>
      </c>
      <c r="AC901" s="4">
        <v>33</v>
      </c>
      <c r="AD901" s="4">
        <v>17.29</v>
      </c>
      <c r="AE901" s="4">
        <v>0.4</v>
      </c>
      <c r="AF901" s="4">
        <v>957</v>
      </c>
      <c r="AG901" s="4">
        <v>9</v>
      </c>
      <c r="AH901" s="4">
        <v>28</v>
      </c>
      <c r="AI901" s="4">
        <v>30</v>
      </c>
      <c r="AJ901" s="4">
        <v>190</v>
      </c>
      <c r="AK901" s="4">
        <v>190</v>
      </c>
      <c r="AL901" s="4">
        <v>3.7</v>
      </c>
      <c r="AM901" s="4">
        <v>195</v>
      </c>
      <c r="AN901" s="4" t="s">
        <v>155</v>
      </c>
      <c r="AO901" s="4">
        <v>2</v>
      </c>
      <c r="AP901" s="4">
        <v>0.87152777777777779</v>
      </c>
      <c r="AQ901" s="4">
        <v>47.158985000000001</v>
      </c>
      <c r="AR901" s="4">
        <v>-88.489103</v>
      </c>
      <c r="AS901" s="4">
        <v>310.2</v>
      </c>
      <c r="AT901" s="4">
        <v>5.4</v>
      </c>
      <c r="AU901" s="4">
        <v>12</v>
      </c>
      <c r="AV901" s="4">
        <v>7</v>
      </c>
      <c r="AW901" s="4" t="s">
        <v>420</v>
      </c>
      <c r="AX901" s="4">
        <v>1.5</v>
      </c>
      <c r="AY901" s="4">
        <v>1.6</v>
      </c>
      <c r="AZ901" s="4">
        <v>3.1</v>
      </c>
      <c r="BA901" s="4">
        <v>13.836</v>
      </c>
      <c r="BB901" s="4">
        <v>24.98</v>
      </c>
      <c r="BC901" s="4">
        <v>1.81</v>
      </c>
      <c r="BD901" s="4">
        <v>6.9790000000000001</v>
      </c>
      <c r="BE901" s="4">
        <v>3089.556</v>
      </c>
      <c r="BF901" s="4">
        <v>2.153</v>
      </c>
      <c r="BG901" s="4">
        <v>13.539</v>
      </c>
      <c r="BH901" s="4">
        <v>8.1709999999999994</v>
      </c>
      <c r="BI901" s="4">
        <v>21.71</v>
      </c>
      <c r="BJ901" s="4">
        <v>11.714</v>
      </c>
      <c r="BK901" s="4">
        <v>7.069</v>
      </c>
      <c r="BL901" s="4">
        <v>18.783000000000001</v>
      </c>
      <c r="BM901" s="4">
        <v>0</v>
      </c>
      <c r="BQ901" s="4">
        <v>3198.3220000000001</v>
      </c>
      <c r="BR901" s="4">
        <v>0.145451</v>
      </c>
      <c r="BS901" s="4">
        <v>-5</v>
      </c>
      <c r="BT901" s="4">
        <v>1.07524</v>
      </c>
      <c r="BU901" s="4">
        <v>3.5544479999999998</v>
      </c>
      <c r="BV901" s="4">
        <v>21.719843000000001</v>
      </c>
    </row>
    <row r="902" spans="1:74" x14ac:dyDescent="0.25">
      <c r="A902" s="4">
        <v>42801</v>
      </c>
      <c r="B902" s="3">
        <v>0.66319256944444438</v>
      </c>
      <c r="C902" s="4">
        <v>9.2479999999999993</v>
      </c>
      <c r="D902" s="4">
        <v>6.7000000000000002E-3</v>
      </c>
      <c r="E902" s="4">
        <v>66.963087000000002</v>
      </c>
      <c r="F902" s="4">
        <v>358.1</v>
      </c>
      <c r="G902" s="4">
        <v>211</v>
      </c>
      <c r="H902" s="4">
        <v>0</v>
      </c>
      <c r="J902" s="4">
        <v>10.32</v>
      </c>
      <c r="K902" s="4">
        <v>0.92820000000000003</v>
      </c>
      <c r="L902" s="4">
        <v>8.5846</v>
      </c>
      <c r="M902" s="4">
        <v>6.1999999999999998E-3</v>
      </c>
      <c r="N902" s="4">
        <v>332.43389999999999</v>
      </c>
      <c r="O902" s="4">
        <v>195.887</v>
      </c>
      <c r="P902" s="4">
        <v>528.29999999999995</v>
      </c>
      <c r="Q902" s="4">
        <v>287.3485</v>
      </c>
      <c r="R902" s="4">
        <v>169.32040000000001</v>
      </c>
      <c r="S902" s="4">
        <v>456.7</v>
      </c>
      <c r="T902" s="4">
        <v>0</v>
      </c>
      <c r="W902" s="4">
        <v>0</v>
      </c>
      <c r="X902" s="4">
        <v>9.5770999999999997</v>
      </c>
      <c r="Y902" s="4">
        <v>11.9</v>
      </c>
      <c r="Z902" s="4">
        <v>806</v>
      </c>
      <c r="AA902" s="4">
        <v>814</v>
      </c>
      <c r="AB902" s="4">
        <v>842</v>
      </c>
      <c r="AC902" s="4">
        <v>32.200000000000003</v>
      </c>
      <c r="AD902" s="4">
        <v>16.89</v>
      </c>
      <c r="AE902" s="4">
        <v>0.39</v>
      </c>
      <c r="AF902" s="4">
        <v>957</v>
      </c>
      <c r="AG902" s="4">
        <v>9</v>
      </c>
      <c r="AH902" s="4">
        <v>28</v>
      </c>
      <c r="AI902" s="4">
        <v>30</v>
      </c>
      <c r="AJ902" s="4">
        <v>190</v>
      </c>
      <c r="AK902" s="4">
        <v>189.2</v>
      </c>
      <c r="AL902" s="4">
        <v>3.7</v>
      </c>
      <c r="AM902" s="4">
        <v>195</v>
      </c>
      <c r="AN902" s="4" t="s">
        <v>155</v>
      </c>
      <c r="AO902" s="4">
        <v>2</v>
      </c>
      <c r="AP902" s="4">
        <v>0.87153935185185183</v>
      </c>
      <c r="AQ902" s="4">
        <v>47.159022999999998</v>
      </c>
      <c r="AR902" s="4">
        <v>-88.489140000000006</v>
      </c>
      <c r="AS902" s="4">
        <v>200.7</v>
      </c>
      <c r="AT902" s="4">
        <v>8.6999999999999993</v>
      </c>
      <c r="AU902" s="4">
        <v>12</v>
      </c>
      <c r="AV902" s="4">
        <v>7</v>
      </c>
      <c r="AW902" s="4" t="s">
        <v>420</v>
      </c>
      <c r="AX902" s="4">
        <v>1.5353650000000001</v>
      </c>
      <c r="AY902" s="4">
        <v>1.5291999999999999</v>
      </c>
      <c r="AZ902" s="4">
        <v>2.9231769999999999</v>
      </c>
      <c r="BA902" s="4">
        <v>13.836</v>
      </c>
      <c r="BB902" s="4">
        <v>22.76</v>
      </c>
      <c r="BC902" s="4">
        <v>1.65</v>
      </c>
      <c r="BD902" s="4">
        <v>7.7309999999999999</v>
      </c>
      <c r="BE902" s="4">
        <v>3089.355</v>
      </c>
      <c r="BF902" s="4">
        <v>1.4239999999999999</v>
      </c>
      <c r="BG902" s="4">
        <v>12.528</v>
      </c>
      <c r="BH902" s="4">
        <v>7.3819999999999997</v>
      </c>
      <c r="BI902" s="4">
        <v>19.911000000000001</v>
      </c>
      <c r="BJ902" s="4">
        <v>10.829000000000001</v>
      </c>
      <c r="BK902" s="4">
        <v>6.3810000000000002</v>
      </c>
      <c r="BL902" s="4">
        <v>17.21</v>
      </c>
      <c r="BM902" s="4">
        <v>0</v>
      </c>
      <c r="BQ902" s="4">
        <v>2505.998</v>
      </c>
      <c r="BR902" s="4">
        <v>0.148392</v>
      </c>
      <c r="BS902" s="4">
        <v>-5</v>
      </c>
      <c r="BT902" s="4">
        <v>1.0772820000000001</v>
      </c>
      <c r="BU902" s="4">
        <v>3.6263390000000002</v>
      </c>
      <c r="BV902" s="4">
        <v>21.761102000000001</v>
      </c>
    </row>
    <row r="903" spans="1:74" x14ac:dyDescent="0.25">
      <c r="A903" s="4">
        <v>42801</v>
      </c>
      <c r="B903" s="3">
        <v>0.66320414351851853</v>
      </c>
      <c r="C903" s="4">
        <v>9.5730000000000004</v>
      </c>
      <c r="D903" s="4">
        <v>2.5000000000000001E-3</v>
      </c>
      <c r="E903" s="4">
        <v>25.093378999999999</v>
      </c>
      <c r="F903" s="4">
        <v>367.5</v>
      </c>
      <c r="G903" s="4">
        <v>208.4</v>
      </c>
      <c r="H903" s="4">
        <v>-3.2</v>
      </c>
      <c r="J903" s="4">
        <v>8.82</v>
      </c>
      <c r="K903" s="4">
        <v>0.92579999999999996</v>
      </c>
      <c r="L903" s="4">
        <v>8.8620999999999999</v>
      </c>
      <c r="M903" s="4">
        <v>2.3E-3</v>
      </c>
      <c r="N903" s="4">
        <v>340.19720000000001</v>
      </c>
      <c r="O903" s="4">
        <v>192.9299</v>
      </c>
      <c r="P903" s="4">
        <v>533.1</v>
      </c>
      <c r="Q903" s="4">
        <v>293.97269999999997</v>
      </c>
      <c r="R903" s="4">
        <v>166.71539999999999</v>
      </c>
      <c r="S903" s="4">
        <v>460.7</v>
      </c>
      <c r="T903" s="4">
        <v>0</v>
      </c>
      <c r="W903" s="4">
        <v>0</v>
      </c>
      <c r="X903" s="4">
        <v>8.1679999999999993</v>
      </c>
      <c r="Y903" s="4">
        <v>11.8</v>
      </c>
      <c r="Z903" s="4">
        <v>807</v>
      </c>
      <c r="AA903" s="4">
        <v>815</v>
      </c>
      <c r="AB903" s="4">
        <v>843</v>
      </c>
      <c r="AC903" s="4">
        <v>32</v>
      </c>
      <c r="AD903" s="4">
        <v>16.760000000000002</v>
      </c>
      <c r="AE903" s="4">
        <v>0.38</v>
      </c>
      <c r="AF903" s="4">
        <v>957</v>
      </c>
      <c r="AG903" s="4">
        <v>9</v>
      </c>
      <c r="AH903" s="4">
        <v>28</v>
      </c>
      <c r="AI903" s="4">
        <v>30</v>
      </c>
      <c r="AJ903" s="4">
        <v>190</v>
      </c>
      <c r="AK903" s="4">
        <v>189</v>
      </c>
      <c r="AL903" s="4">
        <v>3.6</v>
      </c>
      <c r="AM903" s="4">
        <v>195</v>
      </c>
      <c r="AN903" s="4" t="s">
        <v>155</v>
      </c>
      <c r="AO903" s="4">
        <v>2</v>
      </c>
      <c r="AP903" s="4">
        <v>0.87155092592592587</v>
      </c>
      <c r="AQ903" s="4">
        <v>47.159058999999999</v>
      </c>
      <c r="AR903" s="4">
        <v>-88.489217999999994</v>
      </c>
      <c r="AS903" s="4">
        <v>0</v>
      </c>
      <c r="AT903" s="4">
        <v>13.1</v>
      </c>
      <c r="AU903" s="4">
        <v>12</v>
      </c>
      <c r="AV903" s="4">
        <v>7</v>
      </c>
      <c r="AW903" s="4" t="s">
        <v>420</v>
      </c>
      <c r="AX903" s="4">
        <v>1.6</v>
      </c>
      <c r="AY903" s="4">
        <v>1.3291999999999999</v>
      </c>
      <c r="AZ903" s="4">
        <v>2.635335</v>
      </c>
      <c r="BA903" s="4">
        <v>13.836</v>
      </c>
      <c r="BB903" s="4">
        <v>22.03</v>
      </c>
      <c r="BC903" s="4">
        <v>1.59</v>
      </c>
      <c r="BD903" s="4">
        <v>8.0190000000000001</v>
      </c>
      <c r="BE903" s="4">
        <v>3090.3380000000002</v>
      </c>
      <c r="BF903" s="4">
        <v>0.51600000000000001</v>
      </c>
      <c r="BG903" s="4">
        <v>12.423</v>
      </c>
      <c r="BH903" s="4">
        <v>7.0449999999999999</v>
      </c>
      <c r="BI903" s="4">
        <v>19.469000000000001</v>
      </c>
      <c r="BJ903" s="4">
        <v>10.734999999999999</v>
      </c>
      <c r="BK903" s="4">
        <v>6.0880000000000001</v>
      </c>
      <c r="BL903" s="4">
        <v>16.823</v>
      </c>
      <c r="BM903" s="4">
        <v>0</v>
      </c>
      <c r="BQ903" s="4">
        <v>2071.0030000000002</v>
      </c>
      <c r="BR903" s="4">
        <v>0.171874</v>
      </c>
      <c r="BS903" s="4">
        <v>-5</v>
      </c>
      <c r="BT903" s="4">
        <v>1.075717</v>
      </c>
      <c r="BU903" s="4">
        <v>4.2001710000000001</v>
      </c>
      <c r="BV903" s="4">
        <v>21.729482999999998</v>
      </c>
    </row>
    <row r="904" spans="1:74" x14ac:dyDescent="0.25">
      <c r="A904" s="4">
        <v>42801</v>
      </c>
      <c r="B904" s="3">
        <v>0.66321571759259257</v>
      </c>
      <c r="C904" s="4">
        <v>6.9320000000000004</v>
      </c>
      <c r="D904" s="4">
        <v>-3.5999999999999999E-3</v>
      </c>
      <c r="E904" s="4">
        <v>-36.384365000000003</v>
      </c>
      <c r="F904" s="4">
        <v>369.5</v>
      </c>
      <c r="G904" s="4">
        <v>208.3</v>
      </c>
      <c r="H904" s="4">
        <v>-1.9</v>
      </c>
      <c r="J904" s="4">
        <v>7.73</v>
      </c>
      <c r="K904" s="4">
        <v>0.94650000000000001</v>
      </c>
      <c r="L904" s="4">
        <v>6.5613000000000001</v>
      </c>
      <c r="M904" s="4">
        <v>0</v>
      </c>
      <c r="N904" s="4">
        <v>349.72770000000003</v>
      </c>
      <c r="O904" s="4">
        <v>197.15360000000001</v>
      </c>
      <c r="P904" s="4">
        <v>546.9</v>
      </c>
      <c r="Q904" s="4">
        <v>302.20819999999998</v>
      </c>
      <c r="R904" s="4">
        <v>170.36529999999999</v>
      </c>
      <c r="S904" s="4">
        <v>472.6</v>
      </c>
      <c r="T904" s="4">
        <v>0</v>
      </c>
      <c r="W904" s="4">
        <v>0</v>
      </c>
      <c r="X904" s="4">
        <v>7.3118999999999996</v>
      </c>
      <c r="Y904" s="4">
        <v>11.8</v>
      </c>
      <c r="Z904" s="4">
        <v>805</v>
      </c>
      <c r="AA904" s="4">
        <v>813</v>
      </c>
      <c r="AB904" s="4">
        <v>841</v>
      </c>
      <c r="AC904" s="4">
        <v>32</v>
      </c>
      <c r="AD904" s="4">
        <v>16.760000000000002</v>
      </c>
      <c r="AE904" s="4">
        <v>0.38</v>
      </c>
      <c r="AF904" s="4">
        <v>957</v>
      </c>
      <c r="AG904" s="4">
        <v>9</v>
      </c>
      <c r="AH904" s="4">
        <v>28</v>
      </c>
      <c r="AI904" s="4">
        <v>30</v>
      </c>
      <c r="AJ904" s="4">
        <v>190.8</v>
      </c>
      <c r="AK904" s="4">
        <v>189</v>
      </c>
      <c r="AL904" s="4">
        <v>3.7</v>
      </c>
      <c r="AM904" s="4">
        <v>195</v>
      </c>
      <c r="AN904" s="4" t="s">
        <v>155</v>
      </c>
      <c r="AO904" s="4">
        <v>2</v>
      </c>
      <c r="AP904" s="4">
        <v>0.87156250000000002</v>
      </c>
      <c r="AQ904" s="4">
        <v>47.159094000000003</v>
      </c>
      <c r="AR904" s="4">
        <v>-88.489320000000006</v>
      </c>
      <c r="AS904" s="4">
        <v>109.9</v>
      </c>
      <c r="AT904" s="4">
        <v>14.4</v>
      </c>
      <c r="AU904" s="4">
        <v>12</v>
      </c>
      <c r="AV904" s="4">
        <v>7</v>
      </c>
      <c r="AW904" s="4" t="s">
        <v>420</v>
      </c>
      <c r="AX904" s="4">
        <v>1.6708000000000001</v>
      </c>
      <c r="AY904" s="4">
        <v>1.1292</v>
      </c>
      <c r="AZ904" s="4">
        <v>2.7353999999999998</v>
      </c>
      <c r="BA904" s="4">
        <v>13.836</v>
      </c>
      <c r="BB904" s="4">
        <v>30.1</v>
      </c>
      <c r="BC904" s="4">
        <v>2.1800000000000002</v>
      </c>
      <c r="BD904" s="4">
        <v>5.6539999999999999</v>
      </c>
      <c r="BE904" s="4">
        <v>3096.056</v>
      </c>
      <c r="BF904" s="4">
        <v>0</v>
      </c>
      <c r="BG904" s="4">
        <v>17.282</v>
      </c>
      <c r="BH904" s="4">
        <v>9.7420000000000009</v>
      </c>
      <c r="BI904" s="4">
        <v>27.024000000000001</v>
      </c>
      <c r="BJ904" s="4">
        <v>14.933</v>
      </c>
      <c r="BK904" s="4">
        <v>8.4190000000000005</v>
      </c>
      <c r="BL904" s="4">
        <v>23.352</v>
      </c>
      <c r="BM904" s="4">
        <v>0</v>
      </c>
      <c r="BQ904" s="4">
        <v>2508.6770000000001</v>
      </c>
      <c r="BR904" s="4">
        <v>0.192937</v>
      </c>
      <c r="BS904" s="4">
        <v>-5</v>
      </c>
      <c r="BT904" s="4">
        <v>1.075</v>
      </c>
      <c r="BU904" s="4">
        <v>4.7148979999999998</v>
      </c>
      <c r="BV904" s="4">
        <v>21.715</v>
      </c>
    </row>
    <row r="905" spans="1:74" x14ac:dyDescent="0.25">
      <c r="A905" s="4">
        <v>42801</v>
      </c>
      <c r="B905" s="3">
        <v>0.66322729166666672</v>
      </c>
      <c r="C905" s="4">
        <v>5.2160000000000002</v>
      </c>
      <c r="D905" s="4">
        <v>-1.1999999999999999E-3</v>
      </c>
      <c r="E905" s="4">
        <v>-11.954397</v>
      </c>
      <c r="F905" s="4">
        <v>358</v>
      </c>
      <c r="G905" s="4">
        <v>208.3</v>
      </c>
      <c r="H905" s="4">
        <v>4.5</v>
      </c>
      <c r="J905" s="4">
        <v>8.6999999999999993</v>
      </c>
      <c r="K905" s="4">
        <v>0.96050000000000002</v>
      </c>
      <c r="L905" s="4">
        <v>5.0096999999999996</v>
      </c>
      <c r="M905" s="4">
        <v>0</v>
      </c>
      <c r="N905" s="4">
        <v>343.80759999999998</v>
      </c>
      <c r="O905" s="4">
        <v>200.0223</v>
      </c>
      <c r="P905" s="4">
        <v>543.79999999999995</v>
      </c>
      <c r="Q905" s="4">
        <v>297.09249999999997</v>
      </c>
      <c r="R905" s="4">
        <v>172.8442</v>
      </c>
      <c r="S905" s="4">
        <v>469.9</v>
      </c>
      <c r="T905" s="4">
        <v>4.5220000000000002</v>
      </c>
      <c r="W905" s="4">
        <v>0</v>
      </c>
      <c r="X905" s="4">
        <v>8.3574999999999999</v>
      </c>
      <c r="Y905" s="4">
        <v>11.8</v>
      </c>
      <c r="Z905" s="4">
        <v>803</v>
      </c>
      <c r="AA905" s="4">
        <v>811</v>
      </c>
      <c r="AB905" s="4">
        <v>838</v>
      </c>
      <c r="AC905" s="4">
        <v>32</v>
      </c>
      <c r="AD905" s="4">
        <v>16.760000000000002</v>
      </c>
      <c r="AE905" s="4">
        <v>0.38</v>
      </c>
      <c r="AF905" s="4">
        <v>957</v>
      </c>
      <c r="AG905" s="4">
        <v>9</v>
      </c>
      <c r="AH905" s="4">
        <v>28</v>
      </c>
      <c r="AI905" s="4">
        <v>30</v>
      </c>
      <c r="AJ905" s="4">
        <v>190.2</v>
      </c>
      <c r="AK905" s="4">
        <v>189.8</v>
      </c>
      <c r="AL905" s="4">
        <v>3.8</v>
      </c>
      <c r="AM905" s="4">
        <v>195</v>
      </c>
      <c r="AN905" s="4" t="s">
        <v>155</v>
      </c>
      <c r="AO905" s="4">
        <v>2</v>
      </c>
      <c r="AP905" s="4">
        <v>0.87157407407407417</v>
      </c>
      <c r="AQ905" s="4">
        <v>47.159143999999998</v>
      </c>
      <c r="AR905" s="4">
        <v>-88.489424999999997</v>
      </c>
      <c r="AS905" s="4">
        <v>310.5</v>
      </c>
      <c r="AT905" s="4">
        <v>17.8</v>
      </c>
      <c r="AU905" s="4">
        <v>12</v>
      </c>
      <c r="AV905" s="4">
        <v>8</v>
      </c>
      <c r="AW905" s="4" t="s">
        <v>417</v>
      </c>
      <c r="AX905" s="4">
        <v>1.6938</v>
      </c>
      <c r="AY905" s="4">
        <v>1.0708</v>
      </c>
      <c r="AZ905" s="4">
        <v>2.8</v>
      </c>
      <c r="BA905" s="4">
        <v>13.836</v>
      </c>
      <c r="BB905" s="4">
        <v>39.71</v>
      </c>
      <c r="BC905" s="4">
        <v>2.87</v>
      </c>
      <c r="BD905" s="4">
        <v>4.1159999999999997</v>
      </c>
      <c r="BE905" s="4">
        <v>3101.6439999999998</v>
      </c>
      <c r="BF905" s="4">
        <v>0</v>
      </c>
      <c r="BG905" s="4">
        <v>22.291</v>
      </c>
      <c r="BH905" s="4">
        <v>12.968999999999999</v>
      </c>
      <c r="BI905" s="4">
        <v>35.26</v>
      </c>
      <c r="BJ905" s="4">
        <v>19.262</v>
      </c>
      <c r="BK905" s="4">
        <v>11.207000000000001</v>
      </c>
      <c r="BL905" s="4">
        <v>30.469000000000001</v>
      </c>
      <c r="BM905" s="4">
        <v>9.0999999999999998E-2</v>
      </c>
      <c r="BQ905" s="4">
        <v>3762.3319999999999</v>
      </c>
      <c r="BR905" s="4">
        <v>0.119378</v>
      </c>
      <c r="BS905" s="4">
        <v>-5</v>
      </c>
      <c r="BT905" s="4">
        <v>1.075761</v>
      </c>
      <c r="BU905" s="4">
        <v>2.9173</v>
      </c>
      <c r="BV905" s="4">
        <v>21.730371999999999</v>
      </c>
    </row>
    <row r="906" spans="1:74" x14ac:dyDescent="0.25">
      <c r="A906" s="4">
        <v>42801</v>
      </c>
      <c r="B906" s="3">
        <v>0.66323886574074076</v>
      </c>
      <c r="C906" s="4">
        <v>4.1900000000000004</v>
      </c>
      <c r="D906" s="4">
        <v>2.8999999999999998E-3</v>
      </c>
      <c r="E906" s="4">
        <v>28.950042</v>
      </c>
      <c r="F906" s="4">
        <v>325.2</v>
      </c>
      <c r="G906" s="4">
        <v>210.1</v>
      </c>
      <c r="H906" s="4">
        <v>0</v>
      </c>
      <c r="J906" s="4">
        <v>11.74</v>
      </c>
      <c r="K906" s="4">
        <v>0.96899999999999997</v>
      </c>
      <c r="L906" s="4">
        <v>4.0602</v>
      </c>
      <c r="M906" s="4">
        <v>2.8E-3</v>
      </c>
      <c r="N906" s="4">
        <v>315.07240000000002</v>
      </c>
      <c r="O906" s="4">
        <v>203.60429999999999</v>
      </c>
      <c r="P906" s="4">
        <v>518.70000000000005</v>
      </c>
      <c r="Q906" s="4">
        <v>272.26170000000002</v>
      </c>
      <c r="R906" s="4">
        <v>175.93940000000001</v>
      </c>
      <c r="S906" s="4">
        <v>448.2</v>
      </c>
      <c r="T906" s="4">
        <v>0</v>
      </c>
      <c r="W906" s="4">
        <v>0</v>
      </c>
      <c r="X906" s="4">
        <v>11.3734</v>
      </c>
      <c r="Y906" s="4">
        <v>11.8</v>
      </c>
      <c r="Z906" s="4">
        <v>802</v>
      </c>
      <c r="AA906" s="4">
        <v>809</v>
      </c>
      <c r="AB906" s="4">
        <v>838</v>
      </c>
      <c r="AC906" s="4">
        <v>32</v>
      </c>
      <c r="AD906" s="4">
        <v>16.760000000000002</v>
      </c>
      <c r="AE906" s="4">
        <v>0.38</v>
      </c>
      <c r="AF906" s="4">
        <v>957</v>
      </c>
      <c r="AG906" s="4">
        <v>9</v>
      </c>
      <c r="AH906" s="4">
        <v>28</v>
      </c>
      <c r="AI906" s="4">
        <v>30</v>
      </c>
      <c r="AJ906" s="4">
        <v>190</v>
      </c>
      <c r="AK906" s="4">
        <v>190</v>
      </c>
      <c r="AL906" s="4">
        <v>3.8</v>
      </c>
      <c r="AM906" s="4">
        <v>195.3</v>
      </c>
      <c r="AN906" s="4" t="s">
        <v>155</v>
      </c>
      <c r="AO906" s="4">
        <v>2</v>
      </c>
      <c r="AP906" s="4">
        <v>0.8715856481481481</v>
      </c>
      <c r="AQ906" s="4">
        <v>47.159205</v>
      </c>
      <c r="AR906" s="4">
        <v>-88.489526999999995</v>
      </c>
      <c r="AS906" s="4">
        <v>310.60000000000002</v>
      </c>
      <c r="AT906" s="4">
        <v>20.2</v>
      </c>
      <c r="AU906" s="4">
        <v>12</v>
      </c>
      <c r="AV906" s="4">
        <v>8</v>
      </c>
      <c r="AW906" s="4" t="s">
        <v>417</v>
      </c>
      <c r="AX906" s="4">
        <v>1.6062000000000001</v>
      </c>
      <c r="AY906" s="4">
        <v>1.1292</v>
      </c>
      <c r="AZ906" s="4">
        <v>2.8708</v>
      </c>
      <c r="BA906" s="4">
        <v>13.836</v>
      </c>
      <c r="BB906" s="4">
        <v>49.19</v>
      </c>
      <c r="BC906" s="4">
        <v>3.55</v>
      </c>
      <c r="BD906" s="4">
        <v>3.202</v>
      </c>
      <c r="BE906" s="4">
        <v>3105.585</v>
      </c>
      <c r="BF906" s="4">
        <v>1.3660000000000001</v>
      </c>
      <c r="BG906" s="4">
        <v>25.236999999999998</v>
      </c>
      <c r="BH906" s="4">
        <v>16.309000000000001</v>
      </c>
      <c r="BI906" s="4">
        <v>41.545999999999999</v>
      </c>
      <c r="BJ906" s="4">
        <v>21.808</v>
      </c>
      <c r="BK906" s="4">
        <v>14.093</v>
      </c>
      <c r="BL906" s="4">
        <v>35.901000000000003</v>
      </c>
      <c r="BM906" s="4">
        <v>0</v>
      </c>
      <c r="BQ906" s="4">
        <v>6325.357</v>
      </c>
      <c r="BR906" s="4">
        <v>6.5321000000000004E-2</v>
      </c>
      <c r="BS906" s="4">
        <v>-5</v>
      </c>
      <c r="BT906" s="4">
        <v>1.073717</v>
      </c>
      <c r="BU906" s="4">
        <v>1.596282</v>
      </c>
      <c r="BV906" s="4">
        <v>21.689083</v>
      </c>
    </row>
    <row r="907" spans="1:74" x14ac:dyDescent="0.25">
      <c r="A907" s="4">
        <v>42801</v>
      </c>
      <c r="B907" s="3">
        <v>0.6632504398148148</v>
      </c>
      <c r="C907" s="4">
        <v>3.6190000000000002</v>
      </c>
      <c r="D907" s="4">
        <v>5.7999999999999996E-3</v>
      </c>
      <c r="E907" s="4">
        <v>58.172131</v>
      </c>
      <c r="F907" s="4">
        <v>311.5</v>
      </c>
      <c r="G907" s="4">
        <v>212.5</v>
      </c>
      <c r="H907" s="4">
        <v>3.3</v>
      </c>
      <c r="J907" s="4">
        <v>13.78</v>
      </c>
      <c r="K907" s="4">
        <v>0.97370000000000001</v>
      </c>
      <c r="L907" s="4">
        <v>3.5232999999999999</v>
      </c>
      <c r="M907" s="4">
        <v>5.7000000000000002E-3</v>
      </c>
      <c r="N907" s="4">
        <v>303.26089999999999</v>
      </c>
      <c r="O907" s="4">
        <v>206.90819999999999</v>
      </c>
      <c r="P907" s="4">
        <v>510.2</v>
      </c>
      <c r="Q907" s="4">
        <v>262.05509999999998</v>
      </c>
      <c r="R907" s="4">
        <v>178.7944</v>
      </c>
      <c r="S907" s="4">
        <v>440.8</v>
      </c>
      <c r="T907" s="4">
        <v>3.2625999999999999</v>
      </c>
      <c r="W907" s="4">
        <v>0</v>
      </c>
      <c r="X907" s="4">
        <v>13.4147</v>
      </c>
      <c r="Y907" s="4">
        <v>11.9</v>
      </c>
      <c r="Z907" s="4">
        <v>801</v>
      </c>
      <c r="AA907" s="4">
        <v>809</v>
      </c>
      <c r="AB907" s="4">
        <v>837</v>
      </c>
      <c r="AC907" s="4">
        <v>32</v>
      </c>
      <c r="AD907" s="4">
        <v>16.760000000000002</v>
      </c>
      <c r="AE907" s="4">
        <v>0.38</v>
      </c>
      <c r="AF907" s="4">
        <v>957</v>
      </c>
      <c r="AG907" s="4">
        <v>9</v>
      </c>
      <c r="AH907" s="4">
        <v>28</v>
      </c>
      <c r="AI907" s="4">
        <v>30</v>
      </c>
      <c r="AJ907" s="4">
        <v>190</v>
      </c>
      <c r="AK907" s="4">
        <v>190.8</v>
      </c>
      <c r="AL907" s="4">
        <v>3.6</v>
      </c>
      <c r="AM907" s="4">
        <v>195.7</v>
      </c>
      <c r="AN907" s="4" t="s">
        <v>155</v>
      </c>
      <c r="AO907" s="4">
        <v>2</v>
      </c>
      <c r="AP907" s="4">
        <v>0.87159722222222225</v>
      </c>
      <c r="AQ907" s="4">
        <v>47.159269000000002</v>
      </c>
      <c r="AR907" s="4">
        <v>-88.489614000000003</v>
      </c>
      <c r="AS907" s="4">
        <v>310.39999999999998</v>
      </c>
      <c r="AT907" s="4">
        <v>20.6</v>
      </c>
      <c r="AU907" s="4">
        <v>12</v>
      </c>
      <c r="AV907" s="4">
        <v>8</v>
      </c>
      <c r="AW907" s="4" t="s">
        <v>417</v>
      </c>
      <c r="AX907" s="4">
        <v>1.8353999999999999</v>
      </c>
      <c r="AY907" s="4">
        <v>1.1062000000000001</v>
      </c>
      <c r="AZ907" s="4">
        <v>3.0708000000000002</v>
      </c>
      <c r="BA907" s="4">
        <v>13.836</v>
      </c>
      <c r="BB907" s="4">
        <v>56.76</v>
      </c>
      <c r="BC907" s="4">
        <v>4.0999999999999996</v>
      </c>
      <c r="BD907" s="4">
        <v>2.7029999999999998</v>
      </c>
      <c r="BE907" s="4">
        <v>3107.1089999999999</v>
      </c>
      <c r="BF907" s="4">
        <v>3.1789999999999998</v>
      </c>
      <c r="BG907" s="4">
        <v>28.006</v>
      </c>
      <c r="BH907" s="4">
        <v>19.108000000000001</v>
      </c>
      <c r="BI907" s="4">
        <v>47.115000000000002</v>
      </c>
      <c r="BJ907" s="4">
        <v>24.201000000000001</v>
      </c>
      <c r="BK907" s="4">
        <v>16.512</v>
      </c>
      <c r="BL907" s="4">
        <v>40.713000000000001</v>
      </c>
      <c r="BM907" s="4">
        <v>9.35E-2</v>
      </c>
      <c r="BQ907" s="4">
        <v>8601.7530000000006</v>
      </c>
      <c r="BR907" s="4">
        <v>3.4692000000000001E-2</v>
      </c>
      <c r="BS907" s="4">
        <v>-5</v>
      </c>
      <c r="BT907" s="4">
        <v>1.076805</v>
      </c>
      <c r="BU907" s="4">
        <v>0.84778600000000004</v>
      </c>
      <c r="BV907" s="4">
        <v>21.751460999999999</v>
      </c>
    </row>
    <row r="908" spans="1:74" x14ac:dyDescent="0.25">
      <c r="A908" s="4">
        <v>42801</v>
      </c>
      <c r="B908" s="3">
        <v>0.66326201388888884</v>
      </c>
      <c r="C908" s="4">
        <v>3.4460000000000002</v>
      </c>
      <c r="D908" s="4">
        <v>8.3000000000000001E-3</v>
      </c>
      <c r="E908" s="4">
        <v>82.974999999999994</v>
      </c>
      <c r="F908" s="4">
        <v>301.60000000000002</v>
      </c>
      <c r="G908" s="4">
        <v>211.4</v>
      </c>
      <c r="H908" s="4">
        <v>0.7</v>
      </c>
      <c r="J908" s="4">
        <v>15.02</v>
      </c>
      <c r="K908" s="4">
        <v>0.97519999999999996</v>
      </c>
      <c r="L908" s="4">
        <v>3.3603999999999998</v>
      </c>
      <c r="M908" s="4">
        <v>8.0999999999999996E-3</v>
      </c>
      <c r="N908" s="4">
        <v>294.14670000000001</v>
      </c>
      <c r="O908" s="4">
        <v>206.14760000000001</v>
      </c>
      <c r="P908" s="4">
        <v>500.3</v>
      </c>
      <c r="Q908" s="4">
        <v>254.17140000000001</v>
      </c>
      <c r="R908" s="4">
        <v>178.13159999999999</v>
      </c>
      <c r="S908" s="4">
        <v>432.3</v>
      </c>
      <c r="T908" s="4">
        <v>0.6976</v>
      </c>
      <c r="W908" s="4">
        <v>0</v>
      </c>
      <c r="X908" s="4">
        <v>14.65</v>
      </c>
      <c r="Y908" s="4">
        <v>12</v>
      </c>
      <c r="Z908" s="4">
        <v>799</v>
      </c>
      <c r="AA908" s="4">
        <v>807</v>
      </c>
      <c r="AB908" s="4">
        <v>835</v>
      </c>
      <c r="AC908" s="4">
        <v>32</v>
      </c>
      <c r="AD908" s="4">
        <v>16.75</v>
      </c>
      <c r="AE908" s="4">
        <v>0.38</v>
      </c>
      <c r="AF908" s="4">
        <v>958</v>
      </c>
      <c r="AG908" s="4">
        <v>9</v>
      </c>
      <c r="AH908" s="4">
        <v>28</v>
      </c>
      <c r="AI908" s="4">
        <v>30</v>
      </c>
      <c r="AJ908" s="4">
        <v>190</v>
      </c>
      <c r="AK908" s="4">
        <v>190.2</v>
      </c>
      <c r="AL908" s="4">
        <v>3.8</v>
      </c>
      <c r="AM908" s="4">
        <v>196</v>
      </c>
      <c r="AN908" s="4" t="s">
        <v>155</v>
      </c>
      <c r="AO908" s="4">
        <v>2</v>
      </c>
      <c r="AP908" s="4">
        <v>0.87160879629629628</v>
      </c>
      <c r="AQ908" s="4">
        <v>47.159322000000003</v>
      </c>
      <c r="AR908" s="4">
        <v>-88.489669000000006</v>
      </c>
      <c r="AS908" s="4">
        <v>310.3</v>
      </c>
      <c r="AT908" s="4">
        <v>18</v>
      </c>
      <c r="AU908" s="4">
        <v>12</v>
      </c>
      <c r="AV908" s="4">
        <v>8</v>
      </c>
      <c r="AW908" s="4" t="s">
        <v>417</v>
      </c>
      <c r="AX908" s="4">
        <v>1.9</v>
      </c>
      <c r="AY908" s="4">
        <v>1.3708</v>
      </c>
      <c r="AZ908" s="4">
        <v>3.2353999999999998</v>
      </c>
      <c r="BA908" s="4">
        <v>13.836</v>
      </c>
      <c r="BB908" s="4">
        <v>59.52</v>
      </c>
      <c r="BC908" s="4">
        <v>4.3</v>
      </c>
      <c r="BD908" s="4">
        <v>2.5419999999999998</v>
      </c>
      <c r="BE908" s="4">
        <v>3106.5430000000001</v>
      </c>
      <c r="BF908" s="4">
        <v>4.7610000000000001</v>
      </c>
      <c r="BG908" s="4">
        <v>28.475999999999999</v>
      </c>
      <c r="BH908" s="4">
        <v>19.957000000000001</v>
      </c>
      <c r="BI908" s="4">
        <v>48.433</v>
      </c>
      <c r="BJ908" s="4">
        <v>24.606000000000002</v>
      </c>
      <c r="BK908" s="4">
        <v>17.245000000000001</v>
      </c>
      <c r="BL908" s="4">
        <v>41.850999999999999</v>
      </c>
      <c r="BM908" s="4">
        <v>2.1000000000000001E-2</v>
      </c>
      <c r="BQ908" s="4">
        <v>9847.2690000000002</v>
      </c>
      <c r="BR908" s="4">
        <v>3.4088E-2</v>
      </c>
      <c r="BS908" s="4">
        <v>-5</v>
      </c>
      <c r="BT908" s="4">
        <v>1.0818049999999999</v>
      </c>
      <c r="BU908" s="4">
        <v>0.83302500000000002</v>
      </c>
      <c r="BV908" s="4">
        <v>21.852461000000002</v>
      </c>
    </row>
    <row r="909" spans="1:74" x14ac:dyDescent="0.25">
      <c r="A909" s="4">
        <v>42801</v>
      </c>
      <c r="B909" s="3">
        <v>0.66327358796296298</v>
      </c>
      <c r="C909" s="4">
        <v>3.5790000000000002</v>
      </c>
      <c r="D909" s="4">
        <v>1.0500000000000001E-2</v>
      </c>
      <c r="E909" s="4">
        <v>105.316667</v>
      </c>
      <c r="F909" s="4">
        <v>302.89999999999998</v>
      </c>
      <c r="G909" s="4">
        <v>210</v>
      </c>
      <c r="H909" s="4">
        <v>-0.3</v>
      </c>
      <c r="J909" s="4">
        <v>15.66</v>
      </c>
      <c r="K909" s="4">
        <v>0.97409999999999997</v>
      </c>
      <c r="L909" s="4">
        <v>3.4863</v>
      </c>
      <c r="M909" s="4">
        <v>1.03E-2</v>
      </c>
      <c r="N909" s="4">
        <v>294.99810000000002</v>
      </c>
      <c r="O909" s="4">
        <v>204.595</v>
      </c>
      <c r="P909" s="4">
        <v>499.6</v>
      </c>
      <c r="Q909" s="4">
        <v>254.90459999999999</v>
      </c>
      <c r="R909" s="4">
        <v>176.78829999999999</v>
      </c>
      <c r="S909" s="4">
        <v>431.7</v>
      </c>
      <c r="T909" s="4">
        <v>0</v>
      </c>
      <c r="W909" s="4">
        <v>0</v>
      </c>
      <c r="X909" s="4">
        <v>15.253299999999999</v>
      </c>
      <c r="Y909" s="4">
        <v>11.9</v>
      </c>
      <c r="Z909" s="4">
        <v>800</v>
      </c>
      <c r="AA909" s="4">
        <v>808</v>
      </c>
      <c r="AB909" s="4">
        <v>837</v>
      </c>
      <c r="AC909" s="4">
        <v>32</v>
      </c>
      <c r="AD909" s="4">
        <v>16.75</v>
      </c>
      <c r="AE909" s="4">
        <v>0.38</v>
      </c>
      <c r="AF909" s="4">
        <v>958</v>
      </c>
      <c r="AG909" s="4">
        <v>9</v>
      </c>
      <c r="AH909" s="4">
        <v>28</v>
      </c>
      <c r="AI909" s="4">
        <v>30</v>
      </c>
      <c r="AJ909" s="4">
        <v>190</v>
      </c>
      <c r="AK909" s="4">
        <v>190</v>
      </c>
      <c r="AL909" s="4">
        <v>3.8</v>
      </c>
      <c r="AM909" s="4">
        <v>196</v>
      </c>
      <c r="AN909" s="4" t="s">
        <v>155</v>
      </c>
      <c r="AO909" s="4">
        <v>2</v>
      </c>
      <c r="AP909" s="4">
        <v>0.87162037037037043</v>
      </c>
      <c r="AQ909" s="4">
        <v>47.159353000000003</v>
      </c>
      <c r="AR909" s="4">
        <v>-88.489694999999998</v>
      </c>
      <c r="AS909" s="4">
        <v>310.39999999999998</v>
      </c>
      <c r="AT909" s="4">
        <v>13.3</v>
      </c>
      <c r="AU909" s="4">
        <v>12</v>
      </c>
      <c r="AV909" s="4">
        <v>8</v>
      </c>
      <c r="AW909" s="4" t="s">
        <v>417</v>
      </c>
      <c r="AX909" s="4">
        <v>1.9708000000000001</v>
      </c>
      <c r="AY909" s="4">
        <v>1.5354000000000001</v>
      </c>
      <c r="AZ909" s="4">
        <v>3.3353999999999999</v>
      </c>
      <c r="BA909" s="4">
        <v>13.836</v>
      </c>
      <c r="BB909" s="4">
        <v>57.3</v>
      </c>
      <c r="BC909" s="4">
        <v>4.1399999999999997</v>
      </c>
      <c r="BD909" s="4">
        <v>2.6629999999999998</v>
      </c>
      <c r="BE909" s="4">
        <v>3103.5909999999999</v>
      </c>
      <c r="BF909" s="4">
        <v>5.8120000000000003</v>
      </c>
      <c r="BG909" s="4">
        <v>27.501000000000001</v>
      </c>
      <c r="BH909" s="4">
        <v>19.073</v>
      </c>
      <c r="BI909" s="4">
        <v>46.573999999999998</v>
      </c>
      <c r="BJ909" s="4">
        <v>23.763000000000002</v>
      </c>
      <c r="BK909" s="4">
        <v>16.481000000000002</v>
      </c>
      <c r="BL909" s="4">
        <v>40.244</v>
      </c>
      <c r="BM909" s="4">
        <v>0</v>
      </c>
      <c r="BQ909" s="4">
        <v>9873.1350000000002</v>
      </c>
      <c r="BR909" s="4">
        <v>3.0672999999999999E-2</v>
      </c>
      <c r="BS909" s="4">
        <v>-5</v>
      </c>
      <c r="BT909" s="4">
        <v>1.0799559999999999</v>
      </c>
      <c r="BU909" s="4">
        <v>0.74957200000000002</v>
      </c>
      <c r="BV909" s="4">
        <v>21.815111000000002</v>
      </c>
    </row>
    <row r="910" spans="1:74" x14ac:dyDescent="0.25">
      <c r="A910" s="4">
        <v>42801</v>
      </c>
      <c r="B910" s="3">
        <v>0.66328516203703702</v>
      </c>
      <c r="C910" s="4">
        <v>3.984</v>
      </c>
      <c r="D910" s="4">
        <v>1.15E-2</v>
      </c>
      <c r="E910" s="4">
        <v>115.041667</v>
      </c>
      <c r="F910" s="4">
        <v>308.5</v>
      </c>
      <c r="G910" s="4">
        <v>210</v>
      </c>
      <c r="H910" s="4">
        <v>3.2</v>
      </c>
      <c r="J910" s="4">
        <v>15.8</v>
      </c>
      <c r="K910" s="4">
        <v>0.97060000000000002</v>
      </c>
      <c r="L910" s="4">
        <v>3.8671000000000002</v>
      </c>
      <c r="M910" s="4">
        <v>1.12E-2</v>
      </c>
      <c r="N910" s="4">
        <v>299.40190000000001</v>
      </c>
      <c r="O910" s="4">
        <v>203.82990000000001</v>
      </c>
      <c r="P910" s="4">
        <v>503.2</v>
      </c>
      <c r="Q910" s="4">
        <v>258.70979999999997</v>
      </c>
      <c r="R910" s="4">
        <v>176.12719999999999</v>
      </c>
      <c r="S910" s="4">
        <v>434.8</v>
      </c>
      <c r="T910" s="4">
        <v>3.1850000000000001</v>
      </c>
      <c r="W910" s="4">
        <v>0</v>
      </c>
      <c r="X910" s="4">
        <v>15.335800000000001</v>
      </c>
      <c r="Y910" s="4">
        <v>11.9</v>
      </c>
      <c r="Z910" s="4">
        <v>801</v>
      </c>
      <c r="AA910" s="4">
        <v>810</v>
      </c>
      <c r="AB910" s="4">
        <v>837</v>
      </c>
      <c r="AC910" s="4">
        <v>32</v>
      </c>
      <c r="AD910" s="4">
        <v>16.75</v>
      </c>
      <c r="AE910" s="4">
        <v>0.38</v>
      </c>
      <c r="AF910" s="4">
        <v>958</v>
      </c>
      <c r="AG910" s="4">
        <v>9</v>
      </c>
      <c r="AH910" s="4">
        <v>28</v>
      </c>
      <c r="AI910" s="4">
        <v>30</v>
      </c>
      <c r="AJ910" s="4">
        <v>190</v>
      </c>
      <c r="AK910" s="4">
        <v>190</v>
      </c>
      <c r="AL910" s="4">
        <v>3.8</v>
      </c>
      <c r="AM910" s="4">
        <v>196</v>
      </c>
      <c r="AN910" s="4" t="s">
        <v>155</v>
      </c>
      <c r="AO910" s="4">
        <v>2</v>
      </c>
      <c r="AP910" s="4">
        <v>0.87163194444444436</v>
      </c>
      <c r="AQ910" s="4">
        <v>47.159368999999998</v>
      </c>
      <c r="AR910" s="4">
        <v>-88.489710000000002</v>
      </c>
      <c r="AS910" s="4">
        <v>310.3</v>
      </c>
      <c r="AT910" s="4">
        <v>8.8000000000000007</v>
      </c>
      <c r="AU910" s="4">
        <v>12</v>
      </c>
      <c r="AV910" s="4">
        <v>8</v>
      </c>
      <c r="AW910" s="4" t="s">
        <v>417</v>
      </c>
      <c r="AX910" s="4">
        <v>2.1</v>
      </c>
      <c r="AY910" s="4">
        <v>1.7416</v>
      </c>
      <c r="AZ910" s="4">
        <v>3.4708000000000001</v>
      </c>
      <c r="BA910" s="4">
        <v>13.836</v>
      </c>
      <c r="BB910" s="4">
        <v>51.57</v>
      </c>
      <c r="BC910" s="4">
        <v>3.73</v>
      </c>
      <c r="BD910" s="4">
        <v>3.0270000000000001</v>
      </c>
      <c r="BE910" s="4">
        <v>3099.9870000000001</v>
      </c>
      <c r="BF910" s="4">
        <v>5.6970000000000001</v>
      </c>
      <c r="BG910" s="4">
        <v>25.134</v>
      </c>
      <c r="BH910" s="4">
        <v>17.111000000000001</v>
      </c>
      <c r="BI910" s="4">
        <v>42.244999999999997</v>
      </c>
      <c r="BJ910" s="4">
        <v>21.718</v>
      </c>
      <c r="BK910" s="4">
        <v>14.785</v>
      </c>
      <c r="BL910" s="4">
        <v>36.503</v>
      </c>
      <c r="BM910" s="4">
        <v>8.3000000000000004E-2</v>
      </c>
      <c r="BQ910" s="4">
        <v>8938.7289999999994</v>
      </c>
      <c r="BR910" s="4">
        <v>2.4434000000000001E-2</v>
      </c>
      <c r="BS910" s="4">
        <v>-5</v>
      </c>
      <c r="BT910" s="4">
        <v>1.0782389999999999</v>
      </c>
      <c r="BU910" s="4">
        <v>0.59710600000000003</v>
      </c>
      <c r="BV910" s="4">
        <v>21.780428000000001</v>
      </c>
    </row>
    <row r="911" spans="1:74" x14ac:dyDescent="0.25">
      <c r="A911" s="4">
        <v>42801</v>
      </c>
      <c r="B911" s="3">
        <v>0.66329673611111117</v>
      </c>
      <c r="C911" s="4">
        <v>3.847</v>
      </c>
      <c r="D911" s="4">
        <v>7.3000000000000001E-3</v>
      </c>
      <c r="E911" s="4">
        <v>73.375</v>
      </c>
      <c r="F911" s="4">
        <v>310.10000000000002</v>
      </c>
      <c r="G911" s="4">
        <v>210.1</v>
      </c>
      <c r="H911" s="4">
        <v>0</v>
      </c>
      <c r="J911" s="4">
        <v>15.44</v>
      </c>
      <c r="K911" s="4">
        <v>0.97170000000000001</v>
      </c>
      <c r="L911" s="4">
        <v>3.7378999999999998</v>
      </c>
      <c r="M911" s="4">
        <v>7.1000000000000004E-3</v>
      </c>
      <c r="N911" s="4">
        <v>301.36590000000001</v>
      </c>
      <c r="O911" s="4">
        <v>204.161</v>
      </c>
      <c r="P911" s="4">
        <v>505.5</v>
      </c>
      <c r="Q911" s="4">
        <v>260.65839999999997</v>
      </c>
      <c r="R911" s="4">
        <v>176.58359999999999</v>
      </c>
      <c r="S911" s="4">
        <v>437.2</v>
      </c>
      <c r="T911" s="4">
        <v>0</v>
      </c>
      <c r="W911" s="4">
        <v>0</v>
      </c>
      <c r="X911" s="4">
        <v>15.003299999999999</v>
      </c>
      <c r="Y911" s="4">
        <v>11.8</v>
      </c>
      <c r="Z911" s="4">
        <v>801</v>
      </c>
      <c r="AA911" s="4">
        <v>810</v>
      </c>
      <c r="AB911" s="4">
        <v>838</v>
      </c>
      <c r="AC911" s="4">
        <v>32.799999999999997</v>
      </c>
      <c r="AD911" s="4">
        <v>17.16</v>
      </c>
      <c r="AE911" s="4">
        <v>0.39</v>
      </c>
      <c r="AF911" s="4">
        <v>957</v>
      </c>
      <c r="AG911" s="4">
        <v>9</v>
      </c>
      <c r="AH911" s="4">
        <v>28</v>
      </c>
      <c r="AI911" s="4">
        <v>30</v>
      </c>
      <c r="AJ911" s="4">
        <v>190</v>
      </c>
      <c r="AK911" s="4">
        <v>190</v>
      </c>
      <c r="AL911" s="4">
        <v>3.8</v>
      </c>
      <c r="AM911" s="4">
        <v>196</v>
      </c>
      <c r="AN911" s="4" t="s">
        <v>155</v>
      </c>
      <c r="AO911" s="4">
        <v>2</v>
      </c>
      <c r="AP911" s="4">
        <v>0.87164351851851851</v>
      </c>
      <c r="AQ911" s="4">
        <v>47.159384000000003</v>
      </c>
      <c r="AR911" s="4">
        <v>-88.489728999999997</v>
      </c>
      <c r="AS911" s="4">
        <v>309.89999999999998</v>
      </c>
      <c r="AT911" s="4">
        <v>6.8</v>
      </c>
      <c r="AU911" s="4">
        <v>12</v>
      </c>
      <c r="AV911" s="4">
        <v>8</v>
      </c>
      <c r="AW911" s="4" t="s">
        <v>417</v>
      </c>
      <c r="AX911" s="4">
        <v>2.1</v>
      </c>
      <c r="AY911" s="4">
        <v>2</v>
      </c>
      <c r="AZ911" s="4">
        <v>3.6</v>
      </c>
      <c r="BA911" s="4">
        <v>13.836</v>
      </c>
      <c r="BB911" s="4">
        <v>53.44</v>
      </c>
      <c r="BC911" s="4">
        <v>3.86</v>
      </c>
      <c r="BD911" s="4">
        <v>2.9089999999999998</v>
      </c>
      <c r="BE911" s="4">
        <v>3104.4209999999998</v>
      </c>
      <c r="BF911" s="4">
        <v>3.7690000000000001</v>
      </c>
      <c r="BG911" s="4">
        <v>26.210999999999999</v>
      </c>
      <c r="BH911" s="4">
        <v>17.757000000000001</v>
      </c>
      <c r="BI911" s="4">
        <v>43.968000000000004</v>
      </c>
      <c r="BJ911" s="4">
        <v>22.670999999999999</v>
      </c>
      <c r="BK911" s="4">
        <v>15.358000000000001</v>
      </c>
      <c r="BL911" s="4">
        <v>38.029000000000003</v>
      </c>
      <c r="BM911" s="4">
        <v>0</v>
      </c>
      <c r="BQ911" s="4">
        <v>9060.2450000000008</v>
      </c>
      <c r="BR911" s="4">
        <v>2.6044000000000001E-2</v>
      </c>
      <c r="BS911" s="4">
        <v>-5</v>
      </c>
      <c r="BT911" s="4">
        <v>1.076478</v>
      </c>
      <c r="BU911" s="4">
        <v>0.63645099999999999</v>
      </c>
      <c r="BV911" s="4">
        <v>21.744855999999999</v>
      </c>
    </row>
    <row r="912" spans="1:74" x14ac:dyDescent="0.25">
      <c r="A912" s="4">
        <v>42801</v>
      </c>
      <c r="B912" s="3">
        <v>0.66330831018518521</v>
      </c>
      <c r="C912" s="4">
        <v>3.8010000000000002</v>
      </c>
      <c r="D912" s="4">
        <v>8.6E-3</v>
      </c>
      <c r="E912" s="4">
        <v>85.899653999999998</v>
      </c>
      <c r="F912" s="4">
        <v>310.3</v>
      </c>
      <c r="G912" s="4">
        <v>211.3</v>
      </c>
      <c r="H912" s="4">
        <v>2.8</v>
      </c>
      <c r="J912" s="4">
        <v>15.24</v>
      </c>
      <c r="K912" s="4">
        <v>0.97209999999999996</v>
      </c>
      <c r="L912" s="4">
        <v>3.6951999999999998</v>
      </c>
      <c r="M912" s="4">
        <v>8.3999999999999995E-3</v>
      </c>
      <c r="N912" s="4">
        <v>301.67700000000002</v>
      </c>
      <c r="O912" s="4">
        <v>205.3887</v>
      </c>
      <c r="P912" s="4">
        <v>507.1</v>
      </c>
      <c r="Q912" s="4">
        <v>261.00670000000002</v>
      </c>
      <c r="R912" s="4">
        <v>177.6994</v>
      </c>
      <c r="S912" s="4">
        <v>438.7</v>
      </c>
      <c r="T912" s="4">
        <v>2.8241999999999998</v>
      </c>
      <c r="W912" s="4">
        <v>0</v>
      </c>
      <c r="X912" s="4">
        <v>14.8127</v>
      </c>
      <c r="Y912" s="4">
        <v>11.9</v>
      </c>
      <c r="Z912" s="4">
        <v>801</v>
      </c>
      <c r="AA912" s="4">
        <v>810</v>
      </c>
      <c r="AB912" s="4">
        <v>837</v>
      </c>
      <c r="AC912" s="4">
        <v>33</v>
      </c>
      <c r="AD912" s="4">
        <v>17.29</v>
      </c>
      <c r="AE912" s="4">
        <v>0.4</v>
      </c>
      <c r="AF912" s="4">
        <v>957</v>
      </c>
      <c r="AG912" s="4">
        <v>9</v>
      </c>
      <c r="AH912" s="4">
        <v>28</v>
      </c>
      <c r="AI912" s="4">
        <v>30</v>
      </c>
      <c r="AJ912" s="4">
        <v>190</v>
      </c>
      <c r="AK912" s="4">
        <v>189.2</v>
      </c>
      <c r="AL912" s="4">
        <v>3.8</v>
      </c>
      <c r="AM912" s="4">
        <v>196</v>
      </c>
      <c r="AN912" s="4" t="s">
        <v>155</v>
      </c>
      <c r="AO912" s="4">
        <v>2</v>
      </c>
      <c r="AP912" s="4">
        <v>0.87165509259259266</v>
      </c>
      <c r="AQ912" s="4">
        <v>47.159398000000003</v>
      </c>
      <c r="AR912" s="4">
        <v>-88.489749000000003</v>
      </c>
      <c r="AS912" s="4">
        <v>309.8</v>
      </c>
      <c r="AT912" s="4">
        <v>6.1</v>
      </c>
      <c r="AU912" s="4">
        <v>12</v>
      </c>
      <c r="AV912" s="4">
        <v>8</v>
      </c>
      <c r="AW912" s="4" t="s">
        <v>417</v>
      </c>
      <c r="AX912" s="4">
        <v>2.1</v>
      </c>
      <c r="AY912" s="4">
        <v>2.0708000000000002</v>
      </c>
      <c r="AZ912" s="4">
        <v>3.6354000000000002</v>
      </c>
      <c r="BA912" s="4">
        <v>13.836</v>
      </c>
      <c r="BB912" s="4">
        <v>54.04</v>
      </c>
      <c r="BC912" s="4">
        <v>3.91</v>
      </c>
      <c r="BD912" s="4">
        <v>2.8730000000000002</v>
      </c>
      <c r="BE912" s="4">
        <v>3103.4639999999999</v>
      </c>
      <c r="BF912" s="4">
        <v>4.4640000000000004</v>
      </c>
      <c r="BG912" s="4">
        <v>26.533000000000001</v>
      </c>
      <c r="BH912" s="4">
        <v>18.064</v>
      </c>
      <c r="BI912" s="4">
        <v>44.597999999999999</v>
      </c>
      <c r="BJ912" s="4">
        <v>22.956</v>
      </c>
      <c r="BK912" s="4">
        <v>15.629</v>
      </c>
      <c r="BL912" s="4">
        <v>38.585000000000001</v>
      </c>
      <c r="BM912" s="4">
        <v>7.7100000000000002E-2</v>
      </c>
      <c r="BQ912" s="4">
        <v>9045.7649999999994</v>
      </c>
      <c r="BR912" s="4">
        <v>2.6238999999999998E-2</v>
      </c>
      <c r="BS912" s="4">
        <v>-5</v>
      </c>
      <c r="BT912" s="4">
        <v>1.0782830000000001</v>
      </c>
      <c r="BU912" s="4">
        <v>0.64121600000000001</v>
      </c>
      <c r="BV912" s="4">
        <v>21.781317000000001</v>
      </c>
    </row>
    <row r="913" spans="1:74" x14ac:dyDescent="0.25">
      <c r="A913" s="4">
        <v>42801</v>
      </c>
      <c r="B913" s="3">
        <v>0.66331988425925925</v>
      </c>
      <c r="C913" s="4">
        <v>4</v>
      </c>
      <c r="D913" s="4">
        <v>1.15E-2</v>
      </c>
      <c r="E913" s="4">
        <v>114.514056</v>
      </c>
      <c r="F913" s="4">
        <v>313.10000000000002</v>
      </c>
      <c r="G913" s="4">
        <v>217.7</v>
      </c>
      <c r="H913" s="4">
        <v>0.7</v>
      </c>
      <c r="J913" s="4">
        <v>15.48</v>
      </c>
      <c r="K913" s="4">
        <v>0.97040000000000004</v>
      </c>
      <c r="L913" s="4">
        <v>3.8818999999999999</v>
      </c>
      <c r="M913" s="4">
        <v>1.11E-2</v>
      </c>
      <c r="N913" s="4">
        <v>303.8218</v>
      </c>
      <c r="O913" s="4">
        <v>211.2731</v>
      </c>
      <c r="P913" s="4">
        <v>515.1</v>
      </c>
      <c r="Q913" s="4">
        <v>262.8623</v>
      </c>
      <c r="R913" s="4">
        <v>182.79050000000001</v>
      </c>
      <c r="S913" s="4">
        <v>445.7</v>
      </c>
      <c r="T913" s="4">
        <v>0.69830000000000003</v>
      </c>
      <c r="W913" s="4">
        <v>0</v>
      </c>
      <c r="X913" s="4">
        <v>15.0228</v>
      </c>
      <c r="Y913" s="4">
        <v>11.8</v>
      </c>
      <c r="Z913" s="4">
        <v>802</v>
      </c>
      <c r="AA913" s="4">
        <v>810</v>
      </c>
      <c r="AB913" s="4">
        <v>837</v>
      </c>
      <c r="AC913" s="4">
        <v>33</v>
      </c>
      <c r="AD913" s="4">
        <v>17.29</v>
      </c>
      <c r="AE913" s="4">
        <v>0.4</v>
      </c>
      <c r="AF913" s="4">
        <v>957</v>
      </c>
      <c r="AG913" s="4">
        <v>9</v>
      </c>
      <c r="AH913" s="4">
        <v>28</v>
      </c>
      <c r="AI913" s="4">
        <v>30</v>
      </c>
      <c r="AJ913" s="4">
        <v>190</v>
      </c>
      <c r="AK913" s="4">
        <v>189.8</v>
      </c>
      <c r="AL913" s="4">
        <v>3.9</v>
      </c>
      <c r="AM913" s="4">
        <v>196</v>
      </c>
      <c r="AN913" s="4" t="s">
        <v>155</v>
      </c>
      <c r="AO913" s="4">
        <v>2</v>
      </c>
      <c r="AP913" s="4">
        <v>0.8716666666666667</v>
      </c>
      <c r="AQ913" s="4">
        <v>47.159393000000001</v>
      </c>
      <c r="AR913" s="4">
        <v>-88.489765000000006</v>
      </c>
      <c r="AS913" s="4">
        <v>309.8</v>
      </c>
      <c r="AT913" s="4">
        <v>4.5</v>
      </c>
      <c r="AU913" s="4">
        <v>12</v>
      </c>
      <c r="AV913" s="4">
        <v>8</v>
      </c>
      <c r="AW913" s="4" t="s">
        <v>417</v>
      </c>
      <c r="AX913" s="4">
        <v>2.1707999999999998</v>
      </c>
      <c r="AY913" s="4">
        <v>2.3062</v>
      </c>
      <c r="AZ913" s="4">
        <v>3.8062</v>
      </c>
      <c r="BA913" s="4">
        <v>13.836</v>
      </c>
      <c r="BB913" s="4">
        <v>51.37</v>
      </c>
      <c r="BC913" s="4">
        <v>3.71</v>
      </c>
      <c r="BD913" s="4">
        <v>3.0489999999999999</v>
      </c>
      <c r="BE913" s="4">
        <v>3100.14</v>
      </c>
      <c r="BF913" s="4">
        <v>5.6479999999999997</v>
      </c>
      <c r="BG913" s="4">
        <v>25.408999999999999</v>
      </c>
      <c r="BH913" s="4">
        <v>17.669</v>
      </c>
      <c r="BI913" s="4">
        <v>43.079000000000001</v>
      </c>
      <c r="BJ913" s="4">
        <v>21.984000000000002</v>
      </c>
      <c r="BK913" s="4">
        <v>15.287000000000001</v>
      </c>
      <c r="BL913" s="4">
        <v>37.271000000000001</v>
      </c>
      <c r="BM913" s="4">
        <v>1.8100000000000002E-2</v>
      </c>
      <c r="BQ913" s="4">
        <v>8723.4449999999997</v>
      </c>
      <c r="BR913" s="4">
        <v>2.5999999999999999E-2</v>
      </c>
      <c r="BS913" s="4">
        <v>-5</v>
      </c>
      <c r="BT913" s="4">
        <v>1.0774779999999999</v>
      </c>
      <c r="BU913" s="4">
        <v>0.63537500000000002</v>
      </c>
      <c r="BV913" s="4">
        <v>21.765056000000001</v>
      </c>
    </row>
    <row r="914" spans="1:74" x14ac:dyDescent="0.25">
      <c r="A914" s="4">
        <v>42801</v>
      </c>
      <c r="B914" s="3">
        <v>0.66333145833333329</v>
      </c>
      <c r="C914" s="4">
        <v>4.0490000000000004</v>
      </c>
      <c r="D914" s="4">
        <v>1.04E-2</v>
      </c>
      <c r="E914" s="4">
        <v>103.838384</v>
      </c>
      <c r="F914" s="4">
        <v>316.89999999999998</v>
      </c>
      <c r="G914" s="4">
        <v>222.7</v>
      </c>
      <c r="H914" s="4">
        <v>-0.5</v>
      </c>
      <c r="J914" s="4">
        <v>15.34</v>
      </c>
      <c r="K914" s="4">
        <v>0.96989999999999998</v>
      </c>
      <c r="L914" s="4">
        <v>3.9272</v>
      </c>
      <c r="M914" s="4">
        <v>1.01E-2</v>
      </c>
      <c r="N914" s="4">
        <v>307.40949999999998</v>
      </c>
      <c r="O914" s="4">
        <v>215.9941</v>
      </c>
      <c r="P914" s="4">
        <v>523.4</v>
      </c>
      <c r="Q914" s="4">
        <v>265.96640000000002</v>
      </c>
      <c r="R914" s="4">
        <v>186.875</v>
      </c>
      <c r="S914" s="4">
        <v>452.8</v>
      </c>
      <c r="T914" s="4">
        <v>0</v>
      </c>
      <c r="W914" s="4">
        <v>0</v>
      </c>
      <c r="X914" s="4">
        <v>14.874700000000001</v>
      </c>
      <c r="Y914" s="4">
        <v>11.8</v>
      </c>
      <c r="Z914" s="4">
        <v>803</v>
      </c>
      <c r="AA914" s="4">
        <v>812</v>
      </c>
      <c r="AB914" s="4">
        <v>839</v>
      </c>
      <c r="AC914" s="4">
        <v>33</v>
      </c>
      <c r="AD914" s="4">
        <v>17.29</v>
      </c>
      <c r="AE914" s="4">
        <v>0.4</v>
      </c>
      <c r="AF914" s="4">
        <v>957</v>
      </c>
      <c r="AG914" s="4">
        <v>9</v>
      </c>
      <c r="AH914" s="4">
        <v>28</v>
      </c>
      <c r="AI914" s="4">
        <v>30</v>
      </c>
      <c r="AJ914" s="4">
        <v>190.8</v>
      </c>
      <c r="AK914" s="4">
        <v>190.8</v>
      </c>
      <c r="AL914" s="4">
        <v>3.7</v>
      </c>
      <c r="AM914" s="4">
        <v>196</v>
      </c>
      <c r="AN914" s="4" t="s">
        <v>155</v>
      </c>
      <c r="AO914" s="4">
        <v>2</v>
      </c>
      <c r="AP914" s="4">
        <v>0.87167824074074074</v>
      </c>
      <c r="AQ914" s="4">
        <v>47.159377999999997</v>
      </c>
      <c r="AR914" s="4">
        <v>-88.489789999999999</v>
      </c>
      <c r="AS914" s="4">
        <v>309.89999999999998</v>
      </c>
      <c r="AT914" s="4">
        <v>4.0999999999999996</v>
      </c>
      <c r="AU914" s="4">
        <v>12</v>
      </c>
      <c r="AV914" s="4">
        <v>8</v>
      </c>
      <c r="AW914" s="4" t="s">
        <v>417</v>
      </c>
      <c r="AX914" s="4">
        <v>2.1583999999999999</v>
      </c>
      <c r="AY914" s="4">
        <v>2.5708000000000002</v>
      </c>
      <c r="AZ914" s="4">
        <v>4.0354000000000001</v>
      </c>
      <c r="BA914" s="4">
        <v>13.836</v>
      </c>
      <c r="BB914" s="4">
        <v>50.77</v>
      </c>
      <c r="BC914" s="4">
        <v>3.67</v>
      </c>
      <c r="BD914" s="4">
        <v>3.1019999999999999</v>
      </c>
      <c r="BE914" s="4">
        <v>3100.7570000000001</v>
      </c>
      <c r="BF914" s="4">
        <v>5.0609999999999999</v>
      </c>
      <c r="BG914" s="4">
        <v>25.417999999999999</v>
      </c>
      <c r="BH914" s="4">
        <v>17.859000000000002</v>
      </c>
      <c r="BI914" s="4">
        <v>43.277000000000001</v>
      </c>
      <c r="BJ914" s="4">
        <v>21.991</v>
      </c>
      <c r="BK914" s="4">
        <v>15.451000000000001</v>
      </c>
      <c r="BL914" s="4">
        <v>37.442</v>
      </c>
      <c r="BM914" s="4">
        <v>0</v>
      </c>
      <c r="BQ914" s="4">
        <v>8539.3549999999996</v>
      </c>
      <c r="BR914" s="4">
        <v>2.1434000000000002E-2</v>
      </c>
      <c r="BS914" s="4">
        <v>-5</v>
      </c>
      <c r="BT914" s="4">
        <v>1.0754779999999999</v>
      </c>
      <c r="BU914" s="4">
        <v>0.52379299999999995</v>
      </c>
      <c r="BV914" s="4">
        <v>21.724656</v>
      </c>
    </row>
    <row r="915" spans="1:74" x14ac:dyDescent="0.25">
      <c r="A915" s="4">
        <v>42801</v>
      </c>
      <c r="B915" s="3">
        <v>0.66334303240740744</v>
      </c>
      <c r="C915" s="4">
        <v>3.569</v>
      </c>
      <c r="D915" s="4">
        <v>7.3000000000000001E-3</v>
      </c>
      <c r="E915" s="4">
        <v>72.825342000000006</v>
      </c>
      <c r="F915" s="4">
        <v>308.3</v>
      </c>
      <c r="G915" s="4">
        <v>224.2</v>
      </c>
      <c r="H915" s="4">
        <v>3.5</v>
      </c>
      <c r="J915" s="4">
        <v>15.01</v>
      </c>
      <c r="K915" s="4">
        <v>0.97399999999999998</v>
      </c>
      <c r="L915" s="4">
        <v>3.4763999999999999</v>
      </c>
      <c r="M915" s="4">
        <v>7.1000000000000004E-3</v>
      </c>
      <c r="N915" s="4">
        <v>300.31979999999999</v>
      </c>
      <c r="O915" s="4">
        <v>218.3681</v>
      </c>
      <c r="P915" s="4">
        <v>518.70000000000005</v>
      </c>
      <c r="Q915" s="4">
        <v>259.83240000000001</v>
      </c>
      <c r="R915" s="4">
        <v>188.929</v>
      </c>
      <c r="S915" s="4">
        <v>448.8</v>
      </c>
      <c r="T915" s="4">
        <v>3.5112000000000001</v>
      </c>
      <c r="W915" s="4">
        <v>0</v>
      </c>
      <c r="X915" s="4">
        <v>14.6204</v>
      </c>
      <c r="Y915" s="4">
        <v>11.9</v>
      </c>
      <c r="Z915" s="4">
        <v>802</v>
      </c>
      <c r="AA915" s="4">
        <v>811</v>
      </c>
      <c r="AB915" s="4">
        <v>838</v>
      </c>
      <c r="AC915" s="4">
        <v>33</v>
      </c>
      <c r="AD915" s="4">
        <v>17.29</v>
      </c>
      <c r="AE915" s="4">
        <v>0.4</v>
      </c>
      <c r="AF915" s="4">
        <v>957</v>
      </c>
      <c r="AG915" s="4">
        <v>9</v>
      </c>
      <c r="AH915" s="4">
        <v>28</v>
      </c>
      <c r="AI915" s="4">
        <v>30</v>
      </c>
      <c r="AJ915" s="4">
        <v>191</v>
      </c>
      <c r="AK915" s="4">
        <v>190.2</v>
      </c>
      <c r="AL915" s="4">
        <v>3.7</v>
      </c>
      <c r="AM915" s="4">
        <v>196</v>
      </c>
      <c r="AN915" s="4" t="s">
        <v>155</v>
      </c>
      <c r="AO915" s="4">
        <v>2</v>
      </c>
      <c r="AP915" s="4">
        <v>0.87168981481481478</v>
      </c>
      <c r="AQ915" s="4">
        <v>47.159362000000002</v>
      </c>
      <c r="AR915" s="4">
        <v>-88.489807999999996</v>
      </c>
      <c r="AS915" s="4">
        <v>309.7</v>
      </c>
      <c r="AT915" s="4">
        <v>4.4000000000000004</v>
      </c>
      <c r="AU915" s="4">
        <v>12</v>
      </c>
      <c r="AV915" s="4">
        <v>8</v>
      </c>
      <c r="AW915" s="4" t="s">
        <v>417</v>
      </c>
      <c r="AX915" s="4">
        <v>1.9</v>
      </c>
      <c r="AY915" s="4">
        <v>2.7707999999999999</v>
      </c>
      <c r="AZ915" s="4">
        <v>4.1353999999999997</v>
      </c>
      <c r="BA915" s="4">
        <v>13.836</v>
      </c>
      <c r="BB915" s="4">
        <v>57.51</v>
      </c>
      <c r="BC915" s="4">
        <v>4.16</v>
      </c>
      <c r="BD915" s="4">
        <v>2.6709999999999998</v>
      </c>
      <c r="BE915" s="4">
        <v>3106.2</v>
      </c>
      <c r="BF915" s="4">
        <v>4.0339999999999998</v>
      </c>
      <c r="BG915" s="4">
        <v>28.100999999999999</v>
      </c>
      <c r="BH915" s="4">
        <v>20.433</v>
      </c>
      <c r="BI915" s="4">
        <v>48.533999999999999</v>
      </c>
      <c r="BJ915" s="4">
        <v>24.312999999999999</v>
      </c>
      <c r="BK915" s="4">
        <v>17.678000000000001</v>
      </c>
      <c r="BL915" s="4">
        <v>41.991</v>
      </c>
      <c r="BM915" s="4">
        <v>0.1019</v>
      </c>
      <c r="BQ915" s="4">
        <v>9498.652</v>
      </c>
      <c r="BR915" s="4">
        <v>2.2283000000000001E-2</v>
      </c>
      <c r="BS915" s="4">
        <v>-5</v>
      </c>
      <c r="BT915" s="4">
        <v>1.078044</v>
      </c>
      <c r="BU915" s="4">
        <v>0.54454100000000005</v>
      </c>
      <c r="BV915" s="4">
        <v>21.776489000000002</v>
      </c>
    </row>
    <row r="916" spans="1:74" x14ac:dyDescent="0.25">
      <c r="A916" s="4">
        <v>42801</v>
      </c>
      <c r="B916" s="3">
        <v>0.66335460648148148</v>
      </c>
      <c r="C916" s="4">
        <v>3.0110000000000001</v>
      </c>
      <c r="D916" s="4">
        <v>8.0999999999999996E-3</v>
      </c>
      <c r="E916" s="4">
        <v>81.303297999999998</v>
      </c>
      <c r="F916" s="4">
        <v>285.3</v>
      </c>
      <c r="G916" s="4">
        <v>220.1</v>
      </c>
      <c r="H916" s="4">
        <v>0</v>
      </c>
      <c r="J916" s="4">
        <v>15.44</v>
      </c>
      <c r="K916" s="4">
        <v>0.9788</v>
      </c>
      <c r="L916" s="4">
        <v>2.9474999999999998</v>
      </c>
      <c r="M916" s="4">
        <v>8.0000000000000002E-3</v>
      </c>
      <c r="N916" s="4">
        <v>279.24430000000001</v>
      </c>
      <c r="O916" s="4">
        <v>215.4282</v>
      </c>
      <c r="P916" s="4">
        <v>494.7</v>
      </c>
      <c r="Q916" s="4">
        <v>241.59829999999999</v>
      </c>
      <c r="R916" s="4">
        <v>186.38550000000001</v>
      </c>
      <c r="S916" s="4">
        <v>428</v>
      </c>
      <c r="T916" s="4">
        <v>0</v>
      </c>
      <c r="W916" s="4">
        <v>0</v>
      </c>
      <c r="X916" s="4">
        <v>15.1098</v>
      </c>
      <c r="Y916" s="4">
        <v>11.8</v>
      </c>
      <c r="Z916" s="4">
        <v>801</v>
      </c>
      <c r="AA916" s="4">
        <v>810</v>
      </c>
      <c r="AB916" s="4">
        <v>837</v>
      </c>
      <c r="AC916" s="4">
        <v>33</v>
      </c>
      <c r="AD916" s="4">
        <v>17.29</v>
      </c>
      <c r="AE916" s="4">
        <v>0.4</v>
      </c>
      <c r="AF916" s="4">
        <v>957</v>
      </c>
      <c r="AG916" s="4">
        <v>9</v>
      </c>
      <c r="AH916" s="4">
        <v>28</v>
      </c>
      <c r="AI916" s="4">
        <v>30</v>
      </c>
      <c r="AJ916" s="4">
        <v>190.2</v>
      </c>
      <c r="AK916" s="4">
        <v>190.8</v>
      </c>
      <c r="AL916" s="4">
        <v>3.8</v>
      </c>
      <c r="AM916" s="4">
        <v>196</v>
      </c>
      <c r="AN916" s="4" t="s">
        <v>155</v>
      </c>
      <c r="AO916" s="4">
        <v>2</v>
      </c>
      <c r="AP916" s="4">
        <v>0.87170138888888893</v>
      </c>
      <c r="AQ916" s="4">
        <v>47.159343</v>
      </c>
      <c r="AR916" s="4">
        <v>-88.489812999999998</v>
      </c>
      <c r="AS916" s="4">
        <v>309.60000000000002</v>
      </c>
      <c r="AT916" s="4">
        <v>4.5999999999999996</v>
      </c>
      <c r="AU916" s="4">
        <v>12</v>
      </c>
      <c r="AV916" s="4">
        <v>8</v>
      </c>
      <c r="AW916" s="4" t="s">
        <v>417</v>
      </c>
      <c r="AX916" s="4">
        <v>1.9</v>
      </c>
      <c r="AY916" s="4">
        <v>2.9</v>
      </c>
      <c r="AZ916" s="4">
        <v>4.2</v>
      </c>
      <c r="BA916" s="4">
        <v>13.836</v>
      </c>
      <c r="BB916" s="4">
        <v>67.959999999999994</v>
      </c>
      <c r="BC916" s="4">
        <v>4.91</v>
      </c>
      <c r="BD916" s="4">
        <v>2.169</v>
      </c>
      <c r="BE916" s="4">
        <v>3110.9029999999998</v>
      </c>
      <c r="BF916" s="4">
        <v>5.3460000000000001</v>
      </c>
      <c r="BG916" s="4">
        <v>30.864000000000001</v>
      </c>
      <c r="BH916" s="4">
        <v>23.81</v>
      </c>
      <c r="BI916" s="4">
        <v>54.673999999999999</v>
      </c>
      <c r="BJ916" s="4">
        <v>26.702999999999999</v>
      </c>
      <c r="BK916" s="4">
        <v>20.6</v>
      </c>
      <c r="BL916" s="4">
        <v>47.302999999999997</v>
      </c>
      <c r="BM916" s="4">
        <v>0</v>
      </c>
      <c r="BQ916" s="4">
        <v>11595.365</v>
      </c>
      <c r="BR916" s="4">
        <v>1.8433999999999999E-2</v>
      </c>
      <c r="BS916" s="4">
        <v>-5</v>
      </c>
      <c r="BT916" s="4">
        <v>1.0767169999999999</v>
      </c>
      <c r="BU916" s="4">
        <v>0.45048100000000002</v>
      </c>
      <c r="BV916" s="4">
        <v>21.749683000000001</v>
      </c>
    </row>
    <row r="917" spans="1:74" x14ac:dyDescent="0.25">
      <c r="A917" s="4">
        <v>42801</v>
      </c>
      <c r="B917" s="3">
        <v>0.66336618055555563</v>
      </c>
      <c r="C917" s="4">
        <v>3.141</v>
      </c>
      <c r="D917" s="4">
        <v>8.8999999999999999E-3</v>
      </c>
      <c r="E917" s="4">
        <v>89.348350999999994</v>
      </c>
      <c r="F917" s="4">
        <v>269</v>
      </c>
      <c r="G917" s="4">
        <v>211</v>
      </c>
      <c r="H917" s="4">
        <v>2.9</v>
      </c>
      <c r="J917" s="4">
        <v>15.94</v>
      </c>
      <c r="K917" s="4">
        <v>0.97760000000000002</v>
      </c>
      <c r="L917" s="4">
        <v>3.0712000000000002</v>
      </c>
      <c r="M917" s="4">
        <v>8.6999999999999994E-3</v>
      </c>
      <c r="N917" s="4">
        <v>263.00490000000002</v>
      </c>
      <c r="O917" s="4">
        <v>206.30260000000001</v>
      </c>
      <c r="P917" s="4">
        <v>469.3</v>
      </c>
      <c r="Q917" s="4">
        <v>227.54079999999999</v>
      </c>
      <c r="R917" s="4">
        <v>178.48429999999999</v>
      </c>
      <c r="S917" s="4">
        <v>406</v>
      </c>
      <c r="T917" s="4">
        <v>2.9053</v>
      </c>
      <c r="W917" s="4">
        <v>0</v>
      </c>
      <c r="X917" s="4">
        <v>15.584199999999999</v>
      </c>
      <c r="Y917" s="4">
        <v>11.9</v>
      </c>
      <c r="Z917" s="4">
        <v>800</v>
      </c>
      <c r="AA917" s="4">
        <v>809</v>
      </c>
      <c r="AB917" s="4">
        <v>836</v>
      </c>
      <c r="AC917" s="4">
        <v>33</v>
      </c>
      <c r="AD917" s="4">
        <v>17.27</v>
      </c>
      <c r="AE917" s="4">
        <v>0.4</v>
      </c>
      <c r="AF917" s="4">
        <v>958</v>
      </c>
      <c r="AG917" s="4">
        <v>9</v>
      </c>
      <c r="AH917" s="4">
        <v>28</v>
      </c>
      <c r="AI917" s="4">
        <v>30</v>
      </c>
      <c r="AJ917" s="4">
        <v>190</v>
      </c>
      <c r="AK917" s="4">
        <v>190.2</v>
      </c>
      <c r="AL917" s="4">
        <v>3.7</v>
      </c>
      <c r="AM917" s="4">
        <v>195.7</v>
      </c>
      <c r="AN917" s="4" t="s">
        <v>155</v>
      </c>
      <c r="AO917" s="4">
        <v>2</v>
      </c>
      <c r="AP917" s="4">
        <v>0.87171296296296286</v>
      </c>
      <c r="AQ917" s="4">
        <v>47.159320999999998</v>
      </c>
      <c r="AR917" s="4">
        <v>-88.489802999999995</v>
      </c>
      <c r="AS917" s="4">
        <v>309.7</v>
      </c>
      <c r="AT917" s="4">
        <v>5</v>
      </c>
      <c r="AU917" s="4">
        <v>12</v>
      </c>
      <c r="AV917" s="4">
        <v>8</v>
      </c>
      <c r="AW917" s="4" t="s">
        <v>417</v>
      </c>
      <c r="AX917" s="4">
        <v>1.7584</v>
      </c>
      <c r="AY917" s="4">
        <v>2.9</v>
      </c>
      <c r="AZ917" s="4">
        <v>3.8460000000000001</v>
      </c>
      <c r="BA917" s="4">
        <v>13.836</v>
      </c>
      <c r="BB917" s="4">
        <v>65.16</v>
      </c>
      <c r="BC917" s="4">
        <v>4.71</v>
      </c>
      <c r="BD917" s="4">
        <v>2.2890000000000001</v>
      </c>
      <c r="BE917" s="4">
        <v>3108.442</v>
      </c>
      <c r="BF917" s="4">
        <v>5.6269999999999998</v>
      </c>
      <c r="BG917" s="4">
        <v>27.876000000000001</v>
      </c>
      <c r="BH917" s="4">
        <v>21.866</v>
      </c>
      <c r="BI917" s="4">
        <v>49.743000000000002</v>
      </c>
      <c r="BJ917" s="4">
        <v>24.117000000000001</v>
      </c>
      <c r="BK917" s="4">
        <v>18.917999999999999</v>
      </c>
      <c r="BL917" s="4">
        <v>43.034999999999997</v>
      </c>
      <c r="BM917" s="4">
        <v>9.5500000000000002E-2</v>
      </c>
      <c r="BQ917" s="4">
        <v>11468.793</v>
      </c>
      <c r="BR917" s="4">
        <v>1.1677999999999999E-2</v>
      </c>
      <c r="BS917" s="4">
        <v>-5</v>
      </c>
      <c r="BT917" s="4">
        <v>1.07752</v>
      </c>
      <c r="BU917" s="4">
        <v>0.285389</v>
      </c>
      <c r="BV917" s="4">
        <v>21.765913999999999</v>
      </c>
    </row>
    <row r="918" spans="1:74" x14ac:dyDescent="0.25">
      <c r="A918" s="4">
        <v>42801</v>
      </c>
      <c r="B918" s="3">
        <v>0.66337775462962967</v>
      </c>
      <c r="C918" s="4">
        <v>3.2149999999999999</v>
      </c>
      <c r="D918" s="4">
        <v>6.7000000000000002E-3</v>
      </c>
      <c r="E918" s="4">
        <v>66.812447000000006</v>
      </c>
      <c r="F918" s="4">
        <v>238.8</v>
      </c>
      <c r="G918" s="4">
        <v>178.8</v>
      </c>
      <c r="H918" s="4">
        <v>3.2</v>
      </c>
      <c r="J918" s="4">
        <v>16.54</v>
      </c>
      <c r="K918" s="4">
        <v>0.97699999999999998</v>
      </c>
      <c r="L918" s="4">
        <v>3.1408999999999998</v>
      </c>
      <c r="M918" s="4">
        <v>6.4999999999999997E-3</v>
      </c>
      <c r="N918" s="4">
        <v>233.33850000000001</v>
      </c>
      <c r="O918" s="4">
        <v>174.6352</v>
      </c>
      <c r="P918" s="4">
        <v>408</v>
      </c>
      <c r="Q918" s="4">
        <v>201.87270000000001</v>
      </c>
      <c r="R918" s="4">
        <v>151.0855</v>
      </c>
      <c r="S918" s="4">
        <v>353</v>
      </c>
      <c r="T918" s="4">
        <v>3.1583000000000001</v>
      </c>
      <c r="W918" s="4">
        <v>0</v>
      </c>
      <c r="X918" s="4">
        <v>16.156700000000001</v>
      </c>
      <c r="Y918" s="4">
        <v>11.8</v>
      </c>
      <c r="Z918" s="4">
        <v>800</v>
      </c>
      <c r="AA918" s="4">
        <v>808</v>
      </c>
      <c r="AB918" s="4">
        <v>835</v>
      </c>
      <c r="AC918" s="4">
        <v>33</v>
      </c>
      <c r="AD918" s="4">
        <v>17.27</v>
      </c>
      <c r="AE918" s="4">
        <v>0.4</v>
      </c>
      <c r="AF918" s="4">
        <v>958</v>
      </c>
      <c r="AG918" s="4">
        <v>9</v>
      </c>
      <c r="AH918" s="4">
        <v>28</v>
      </c>
      <c r="AI918" s="4">
        <v>30</v>
      </c>
      <c r="AJ918" s="4">
        <v>190</v>
      </c>
      <c r="AK918" s="4">
        <v>190.8</v>
      </c>
      <c r="AL918" s="4">
        <v>3.6</v>
      </c>
      <c r="AM918" s="4">
        <v>195.3</v>
      </c>
      <c r="AN918" s="4" t="s">
        <v>155</v>
      </c>
      <c r="AO918" s="4">
        <v>2</v>
      </c>
      <c r="AP918" s="4">
        <v>0.87172453703703701</v>
      </c>
      <c r="AQ918" s="4">
        <v>47.159305000000003</v>
      </c>
      <c r="AR918" s="4">
        <v>-88.489791999999994</v>
      </c>
      <c r="AS918" s="4">
        <v>309.89999999999998</v>
      </c>
      <c r="AT918" s="4">
        <v>5.0999999999999996</v>
      </c>
      <c r="AU918" s="4">
        <v>12</v>
      </c>
      <c r="AV918" s="4">
        <v>8</v>
      </c>
      <c r="AW918" s="4" t="s">
        <v>417</v>
      </c>
      <c r="AX918" s="4">
        <v>1.358541</v>
      </c>
      <c r="AY918" s="4">
        <v>2.7585410000000001</v>
      </c>
      <c r="AZ918" s="4">
        <v>3.058541</v>
      </c>
      <c r="BA918" s="4">
        <v>13.836</v>
      </c>
      <c r="BB918" s="4">
        <v>63.74</v>
      </c>
      <c r="BC918" s="4">
        <v>4.6100000000000003</v>
      </c>
      <c r="BD918" s="4">
        <v>2.3570000000000002</v>
      </c>
      <c r="BE918" s="4">
        <v>3109.9250000000002</v>
      </c>
      <c r="BF918" s="4">
        <v>4.1130000000000004</v>
      </c>
      <c r="BG918" s="4">
        <v>24.193999999999999</v>
      </c>
      <c r="BH918" s="4">
        <v>18.108000000000001</v>
      </c>
      <c r="BI918" s="4">
        <v>42.302</v>
      </c>
      <c r="BJ918" s="4">
        <v>20.931999999999999</v>
      </c>
      <c r="BK918" s="4">
        <v>15.666</v>
      </c>
      <c r="BL918" s="4">
        <v>36.597999999999999</v>
      </c>
      <c r="BM918" s="4">
        <v>0.1016</v>
      </c>
      <c r="BQ918" s="4">
        <v>11631.691000000001</v>
      </c>
      <c r="BR918" s="4">
        <v>6.9569999999999996E-3</v>
      </c>
      <c r="BS918" s="4">
        <v>-5</v>
      </c>
      <c r="BT918" s="4">
        <v>1.076478</v>
      </c>
      <c r="BU918" s="4">
        <v>0.170011</v>
      </c>
      <c r="BV918" s="4">
        <v>21.744865000000001</v>
      </c>
    </row>
    <row r="919" spans="1:74" x14ac:dyDescent="0.25">
      <c r="A919" s="4">
        <v>42801</v>
      </c>
      <c r="B919" s="3">
        <v>0.66338932870370371</v>
      </c>
      <c r="C919" s="4">
        <v>2.9279999999999999</v>
      </c>
      <c r="D919" s="4">
        <v>7.1999999999999998E-3</v>
      </c>
      <c r="E919" s="4">
        <v>72.036274000000006</v>
      </c>
      <c r="F919" s="4">
        <v>212.1</v>
      </c>
      <c r="G919" s="4">
        <v>151.19999999999999</v>
      </c>
      <c r="H919" s="4">
        <v>0.5</v>
      </c>
      <c r="J919" s="4">
        <v>16.420000000000002</v>
      </c>
      <c r="K919" s="4">
        <v>0.97940000000000005</v>
      </c>
      <c r="L919" s="4">
        <v>2.8675000000000002</v>
      </c>
      <c r="M919" s="4">
        <v>7.1000000000000004E-3</v>
      </c>
      <c r="N919" s="4">
        <v>207.71690000000001</v>
      </c>
      <c r="O919" s="4">
        <v>148.0804</v>
      </c>
      <c r="P919" s="4">
        <v>355.8</v>
      </c>
      <c r="Q919" s="4">
        <v>179.70609999999999</v>
      </c>
      <c r="R919" s="4">
        <v>128.11170000000001</v>
      </c>
      <c r="S919" s="4">
        <v>307.8</v>
      </c>
      <c r="T919" s="4">
        <v>0.49480000000000002</v>
      </c>
      <c r="W919" s="4">
        <v>0</v>
      </c>
      <c r="X919" s="4">
        <v>16.078199999999999</v>
      </c>
      <c r="Y919" s="4">
        <v>11.8</v>
      </c>
      <c r="Z919" s="4">
        <v>800</v>
      </c>
      <c r="AA919" s="4">
        <v>809</v>
      </c>
      <c r="AB919" s="4">
        <v>835</v>
      </c>
      <c r="AC919" s="4">
        <v>33</v>
      </c>
      <c r="AD919" s="4">
        <v>17.27</v>
      </c>
      <c r="AE919" s="4">
        <v>0.4</v>
      </c>
      <c r="AF919" s="4">
        <v>958</v>
      </c>
      <c r="AG919" s="4">
        <v>9</v>
      </c>
      <c r="AH919" s="4">
        <v>28</v>
      </c>
      <c r="AI919" s="4">
        <v>30</v>
      </c>
      <c r="AJ919" s="4">
        <v>190</v>
      </c>
      <c r="AK919" s="4">
        <v>190.2</v>
      </c>
      <c r="AL919" s="4">
        <v>3.7</v>
      </c>
      <c r="AM919" s="4">
        <v>195</v>
      </c>
      <c r="AN919" s="4" t="s">
        <v>155</v>
      </c>
      <c r="AO919" s="4">
        <v>2</v>
      </c>
      <c r="AP919" s="4">
        <v>0.87173611111111116</v>
      </c>
      <c r="AQ919" s="4">
        <v>47.159294000000003</v>
      </c>
      <c r="AR919" s="4">
        <v>-88.489778000000001</v>
      </c>
      <c r="AS919" s="4">
        <v>310</v>
      </c>
      <c r="AT919" s="4">
        <v>4.5999999999999996</v>
      </c>
      <c r="AU919" s="4">
        <v>12</v>
      </c>
      <c r="AV919" s="4">
        <v>8</v>
      </c>
      <c r="AW919" s="4" t="s">
        <v>417</v>
      </c>
      <c r="AX919" s="4">
        <v>1.135335</v>
      </c>
      <c r="AY919" s="4">
        <v>2.5353349999999999</v>
      </c>
      <c r="AZ919" s="4">
        <v>2.8353350000000002</v>
      </c>
      <c r="BA919" s="4">
        <v>13.836</v>
      </c>
      <c r="BB919" s="4">
        <v>69.89</v>
      </c>
      <c r="BC919" s="4">
        <v>5.05</v>
      </c>
      <c r="BD919" s="4">
        <v>2.0990000000000002</v>
      </c>
      <c r="BE919" s="4">
        <v>3112.7890000000002</v>
      </c>
      <c r="BF919" s="4">
        <v>4.875</v>
      </c>
      <c r="BG919" s="4">
        <v>23.613</v>
      </c>
      <c r="BH919" s="4">
        <v>16.834</v>
      </c>
      <c r="BI919" s="4">
        <v>40.445999999999998</v>
      </c>
      <c r="BJ919" s="4">
        <v>20.428999999999998</v>
      </c>
      <c r="BK919" s="4">
        <v>14.564</v>
      </c>
      <c r="BL919" s="4">
        <v>34.991999999999997</v>
      </c>
      <c r="BM919" s="4">
        <v>1.7399999999999999E-2</v>
      </c>
      <c r="BQ919" s="4">
        <v>12690.441000000001</v>
      </c>
      <c r="BR919" s="4">
        <v>5.2389999999999997E-3</v>
      </c>
      <c r="BS919" s="4">
        <v>-5</v>
      </c>
      <c r="BT919" s="4">
        <v>1.074478</v>
      </c>
      <c r="BU919" s="4">
        <v>0.128028</v>
      </c>
      <c r="BV919" s="4">
        <v>21.704456</v>
      </c>
    </row>
    <row r="920" spans="1:74" x14ac:dyDescent="0.25">
      <c r="A920" s="4">
        <v>42801</v>
      </c>
      <c r="B920" s="3">
        <v>0.66340090277777775</v>
      </c>
      <c r="C920" s="4">
        <v>2.4470000000000001</v>
      </c>
      <c r="D920" s="4">
        <v>8.3999999999999995E-3</v>
      </c>
      <c r="E920" s="4">
        <v>84.304745999999994</v>
      </c>
      <c r="F920" s="4">
        <v>202.9</v>
      </c>
      <c r="G920" s="4">
        <v>137</v>
      </c>
      <c r="H920" s="4">
        <v>5.5</v>
      </c>
      <c r="J920" s="4">
        <v>16.43</v>
      </c>
      <c r="K920" s="4">
        <v>0.98360000000000003</v>
      </c>
      <c r="L920" s="4">
        <v>2.4068000000000001</v>
      </c>
      <c r="M920" s="4">
        <v>8.3000000000000001E-3</v>
      </c>
      <c r="N920" s="4">
        <v>199.58179999999999</v>
      </c>
      <c r="O920" s="4">
        <v>134.7296</v>
      </c>
      <c r="P920" s="4">
        <v>334.3</v>
      </c>
      <c r="Q920" s="4">
        <v>172.66810000000001</v>
      </c>
      <c r="R920" s="4">
        <v>116.5613</v>
      </c>
      <c r="S920" s="4">
        <v>289.2</v>
      </c>
      <c r="T920" s="4">
        <v>5.4772999999999996</v>
      </c>
      <c r="W920" s="4">
        <v>0</v>
      </c>
      <c r="X920" s="4">
        <v>16.164400000000001</v>
      </c>
      <c r="Y920" s="4">
        <v>11.9</v>
      </c>
      <c r="Z920" s="4">
        <v>799</v>
      </c>
      <c r="AA920" s="4">
        <v>807</v>
      </c>
      <c r="AB920" s="4">
        <v>834</v>
      </c>
      <c r="AC920" s="4">
        <v>33</v>
      </c>
      <c r="AD920" s="4">
        <v>17.27</v>
      </c>
      <c r="AE920" s="4">
        <v>0.4</v>
      </c>
      <c r="AF920" s="4">
        <v>958</v>
      </c>
      <c r="AG920" s="4">
        <v>9</v>
      </c>
      <c r="AH920" s="4">
        <v>28</v>
      </c>
      <c r="AI920" s="4">
        <v>30</v>
      </c>
      <c r="AJ920" s="4">
        <v>190.8</v>
      </c>
      <c r="AK920" s="4">
        <v>190</v>
      </c>
      <c r="AL920" s="4">
        <v>3.9</v>
      </c>
      <c r="AM920" s="4">
        <v>195.4</v>
      </c>
      <c r="AN920" s="4" t="s">
        <v>155</v>
      </c>
      <c r="AO920" s="4">
        <v>2</v>
      </c>
      <c r="AP920" s="4">
        <v>0.87174768518518519</v>
      </c>
      <c r="AQ920" s="4">
        <v>47.159289999999999</v>
      </c>
      <c r="AR920" s="4">
        <v>-88.489765000000006</v>
      </c>
      <c r="AS920" s="4">
        <v>309.89999999999998</v>
      </c>
      <c r="AT920" s="4">
        <v>3.6</v>
      </c>
      <c r="AU920" s="4">
        <v>12</v>
      </c>
      <c r="AV920" s="4">
        <v>8</v>
      </c>
      <c r="AW920" s="4" t="s">
        <v>417</v>
      </c>
      <c r="AX920" s="4">
        <v>1.2</v>
      </c>
      <c r="AY920" s="4">
        <v>2.6</v>
      </c>
      <c r="AZ920" s="4">
        <v>2.9</v>
      </c>
      <c r="BA920" s="4">
        <v>13.836</v>
      </c>
      <c r="BB920" s="4">
        <v>83.36</v>
      </c>
      <c r="BC920" s="4">
        <v>6.02</v>
      </c>
      <c r="BD920" s="4">
        <v>1.663</v>
      </c>
      <c r="BE920" s="4">
        <v>3117.4059999999999</v>
      </c>
      <c r="BF920" s="4">
        <v>6.8360000000000003</v>
      </c>
      <c r="BG920" s="4">
        <v>27.071000000000002</v>
      </c>
      <c r="BH920" s="4">
        <v>18.274999999999999</v>
      </c>
      <c r="BI920" s="4">
        <v>45.345999999999997</v>
      </c>
      <c r="BJ920" s="4">
        <v>23.420999999999999</v>
      </c>
      <c r="BK920" s="4">
        <v>15.81</v>
      </c>
      <c r="BL920" s="4">
        <v>39.231000000000002</v>
      </c>
      <c r="BM920" s="4">
        <v>0.23050000000000001</v>
      </c>
      <c r="BQ920" s="4">
        <v>15223.456</v>
      </c>
      <c r="BR920" s="4">
        <v>4.2389999999999997E-3</v>
      </c>
      <c r="BS920" s="4">
        <v>-5</v>
      </c>
      <c r="BT920" s="4">
        <v>1.0762830000000001</v>
      </c>
      <c r="BU920" s="4">
        <v>0.103591</v>
      </c>
      <c r="BV920" s="4">
        <v>21.740917</v>
      </c>
    </row>
    <row r="921" spans="1:74" x14ac:dyDescent="0.25">
      <c r="A921" s="4">
        <v>42801</v>
      </c>
      <c r="B921" s="3">
        <v>0.66341247685185178</v>
      </c>
      <c r="C921" s="4">
        <v>2.3479999999999999</v>
      </c>
      <c r="D921" s="4">
        <v>9.2999999999999992E-3</v>
      </c>
      <c r="E921" s="4">
        <v>92.655462</v>
      </c>
      <c r="F921" s="4">
        <v>216.6</v>
      </c>
      <c r="G921" s="4">
        <v>136.30000000000001</v>
      </c>
      <c r="H921" s="4">
        <v>0.7</v>
      </c>
      <c r="J921" s="4">
        <v>16.940000000000001</v>
      </c>
      <c r="K921" s="4">
        <v>0.98450000000000004</v>
      </c>
      <c r="L921" s="4">
        <v>2.3119000000000001</v>
      </c>
      <c r="M921" s="4">
        <v>9.1000000000000004E-3</v>
      </c>
      <c r="N921" s="4">
        <v>213.19390000000001</v>
      </c>
      <c r="O921" s="4">
        <v>134.17189999999999</v>
      </c>
      <c r="P921" s="4">
        <v>347.4</v>
      </c>
      <c r="Q921" s="4">
        <v>184.44450000000001</v>
      </c>
      <c r="R921" s="4">
        <v>116.0787</v>
      </c>
      <c r="S921" s="4">
        <v>300.5</v>
      </c>
      <c r="T921" s="4">
        <v>0.74019999999999997</v>
      </c>
      <c r="W921" s="4">
        <v>0</v>
      </c>
      <c r="X921" s="4">
        <v>16.6736</v>
      </c>
      <c r="Y921" s="4">
        <v>11.8</v>
      </c>
      <c r="Z921" s="4">
        <v>798</v>
      </c>
      <c r="AA921" s="4">
        <v>808</v>
      </c>
      <c r="AB921" s="4">
        <v>834</v>
      </c>
      <c r="AC921" s="4">
        <v>33</v>
      </c>
      <c r="AD921" s="4">
        <v>17.27</v>
      </c>
      <c r="AE921" s="4">
        <v>0.4</v>
      </c>
      <c r="AF921" s="4">
        <v>958</v>
      </c>
      <c r="AG921" s="4">
        <v>9</v>
      </c>
      <c r="AH921" s="4">
        <v>28</v>
      </c>
      <c r="AI921" s="4">
        <v>30</v>
      </c>
      <c r="AJ921" s="4">
        <v>191</v>
      </c>
      <c r="AK921" s="4">
        <v>190</v>
      </c>
      <c r="AL921" s="4">
        <v>3.8</v>
      </c>
      <c r="AM921" s="4">
        <v>195.8</v>
      </c>
      <c r="AN921" s="4" t="s">
        <v>155</v>
      </c>
      <c r="AO921" s="4">
        <v>2</v>
      </c>
      <c r="AP921" s="4">
        <v>0.87175925925925923</v>
      </c>
      <c r="AQ921" s="4">
        <v>47.159286000000002</v>
      </c>
      <c r="AR921" s="4">
        <v>-88.489754000000005</v>
      </c>
      <c r="AS921" s="4">
        <v>310</v>
      </c>
      <c r="AT921" s="4">
        <v>2.7</v>
      </c>
      <c r="AU921" s="4">
        <v>12</v>
      </c>
      <c r="AV921" s="4">
        <v>8</v>
      </c>
      <c r="AW921" s="4" t="s">
        <v>417</v>
      </c>
      <c r="AX921" s="4">
        <v>1.2354000000000001</v>
      </c>
      <c r="AY921" s="4">
        <v>2.6354000000000002</v>
      </c>
      <c r="AZ921" s="4">
        <v>2.9708000000000001</v>
      </c>
      <c r="BA921" s="4">
        <v>13.836</v>
      </c>
      <c r="BB921" s="4">
        <v>86.79</v>
      </c>
      <c r="BC921" s="4">
        <v>6.27</v>
      </c>
      <c r="BD921" s="4">
        <v>1.5760000000000001</v>
      </c>
      <c r="BE921" s="4">
        <v>3118.59</v>
      </c>
      <c r="BF921" s="4">
        <v>7.8310000000000004</v>
      </c>
      <c r="BG921" s="4">
        <v>30.116</v>
      </c>
      <c r="BH921" s="4">
        <v>18.952999999999999</v>
      </c>
      <c r="BI921" s="4">
        <v>49.069000000000003</v>
      </c>
      <c r="BJ921" s="4">
        <v>26.055</v>
      </c>
      <c r="BK921" s="4">
        <v>16.396999999999998</v>
      </c>
      <c r="BL921" s="4">
        <v>42.451999999999998</v>
      </c>
      <c r="BM921" s="4">
        <v>3.2399999999999998E-2</v>
      </c>
      <c r="BQ921" s="4">
        <v>16353.555</v>
      </c>
      <c r="BR921" s="4">
        <v>-5.6599999999999999E-4</v>
      </c>
      <c r="BS921" s="4">
        <v>-5</v>
      </c>
      <c r="BT921" s="4">
        <v>1.0754779999999999</v>
      </c>
      <c r="BU921" s="4">
        <v>-1.3832000000000001E-2</v>
      </c>
      <c r="BV921" s="4">
        <v>21.724656</v>
      </c>
    </row>
    <row r="922" spans="1:74" x14ac:dyDescent="0.25">
      <c r="A922" s="4">
        <v>42801</v>
      </c>
      <c r="B922" s="3">
        <v>0.66342405092592593</v>
      </c>
      <c r="C922" s="4">
        <v>2.34</v>
      </c>
      <c r="D922" s="4">
        <v>0.01</v>
      </c>
      <c r="E922" s="4">
        <v>100</v>
      </c>
      <c r="F922" s="4">
        <v>235.6</v>
      </c>
      <c r="G922" s="4">
        <v>144.30000000000001</v>
      </c>
      <c r="H922" s="4">
        <v>0.5</v>
      </c>
      <c r="J922" s="4">
        <v>17.329999999999998</v>
      </c>
      <c r="K922" s="4">
        <v>0.98460000000000003</v>
      </c>
      <c r="L922" s="4">
        <v>2.3039000000000001</v>
      </c>
      <c r="M922" s="4">
        <v>9.7999999999999997E-3</v>
      </c>
      <c r="N922" s="4">
        <v>231.99639999999999</v>
      </c>
      <c r="O922" s="4">
        <v>142.04839999999999</v>
      </c>
      <c r="P922" s="4">
        <v>374</v>
      </c>
      <c r="Q922" s="4">
        <v>200.52420000000001</v>
      </c>
      <c r="R922" s="4">
        <v>122.7784</v>
      </c>
      <c r="S922" s="4">
        <v>323.3</v>
      </c>
      <c r="T922" s="4">
        <v>0.49519999999999997</v>
      </c>
      <c r="W922" s="4">
        <v>0</v>
      </c>
      <c r="X922" s="4">
        <v>17.064699999999998</v>
      </c>
      <c r="Y922" s="4">
        <v>11.8</v>
      </c>
      <c r="Z922" s="4">
        <v>799</v>
      </c>
      <c r="AA922" s="4">
        <v>806</v>
      </c>
      <c r="AB922" s="4">
        <v>834</v>
      </c>
      <c r="AC922" s="4">
        <v>32.200000000000003</v>
      </c>
      <c r="AD922" s="4">
        <v>16.87</v>
      </c>
      <c r="AE922" s="4">
        <v>0.39</v>
      </c>
      <c r="AF922" s="4">
        <v>958</v>
      </c>
      <c r="AG922" s="4">
        <v>9</v>
      </c>
      <c r="AH922" s="4">
        <v>28</v>
      </c>
      <c r="AI922" s="4">
        <v>30</v>
      </c>
      <c r="AJ922" s="4">
        <v>191</v>
      </c>
      <c r="AK922" s="4">
        <v>190</v>
      </c>
      <c r="AL922" s="4">
        <v>3.7</v>
      </c>
      <c r="AM922" s="4">
        <v>196</v>
      </c>
      <c r="AN922" s="4" t="s">
        <v>155</v>
      </c>
      <c r="AO922" s="4">
        <v>2</v>
      </c>
      <c r="AP922" s="4">
        <v>0.87177083333333327</v>
      </c>
      <c r="AQ922" s="4">
        <v>47.159287999999997</v>
      </c>
      <c r="AR922" s="4">
        <v>-88.489754000000005</v>
      </c>
      <c r="AS922" s="4">
        <v>310.2</v>
      </c>
      <c r="AT922" s="4">
        <v>1.1000000000000001</v>
      </c>
      <c r="AU922" s="4">
        <v>12</v>
      </c>
      <c r="AV922" s="4">
        <v>8</v>
      </c>
      <c r="AW922" s="4" t="s">
        <v>417</v>
      </c>
      <c r="AX922" s="4">
        <v>1.3353999999999999</v>
      </c>
      <c r="AY922" s="4">
        <v>2.7353999999999998</v>
      </c>
      <c r="AZ922" s="4">
        <v>3.1</v>
      </c>
      <c r="BA922" s="4">
        <v>13.836</v>
      </c>
      <c r="BB922" s="4">
        <v>87.07</v>
      </c>
      <c r="BC922" s="4">
        <v>6.29</v>
      </c>
      <c r="BD922" s="4">
        <v>1.5649999999999999</v>
      </c>
      <c r="BE922" s="4">
        <v>3117.7809999999999</v>
      </c>
      <c r="BF922" s="4">
        <v>8.48</v>
      </c>
      <c r="BG922" s="4">
        <v>32.877000000000002</v>
      </c>
      <c r="BH922" s="4">
        <v>20.13</v>
      </c>
      <c r="BI922" s="4">
        <v>53.006999999999998</v>
      </c>
      <c r="BJ922" s="4">
        <v>28.417000000000002</v>
      </c>
      <c r="BK922" s="4">
        <v>17.399000000000001</v>
      </c>
      <c r="BL922" s="4">
        <v>45.816000000000003</v>
      </c>
      <c r="BM922" s="4">
        <v>2.18E-2</v>
      </c>
      <c r="BQ922" s="4">
        <v>16790.84</v>
      </c>
      <c r="BR922" s="4">
        <v>-4.7800000000000002E-4</v>
      </c>
      <c r="BS922" s="4">
        <v>-5</v>
      </c>
      <c r="BT922" s="4">
        <v>1.075</v>
      </c>
      <c r="BU922" s="4">
        <v>-1.1681E-2</v>
      </c>
      <c r="BV922" s="4">
        <v>21.715</v>
      </c>
    </row>
    <row r="923" spans="1:74" x14ac:dyDescent="0.25">
      <c r="A923" s="4">
        <v>42801</v>
      </c>
      <c r="B923" s="3">
        <v>0.66343562499999997</v>
      </c>
      <c r="C923" s="4">
        <v>2.3340000000000001</v>
      </c>
      <c r="D923" s="4">
        <v>0.01</v>
      </c>
      <c r="E923" s="4">
        <v>100</v>
      </c>
      <c r="F923" s="4">
        <v>248.3</v>
      </c>
      <c r="G923" s="4">
        <v>152.5</v>
      </c>
      <c r="H923" s="4">
        <v>-1.3</v>
      </c>
      <c r="J923" s="4">
        <v>17.5</v>
      </c>
      <c r="K923" s="4">
        <v>0.98470000000000002</v>
      </c>
      <c r="L923" s="4">
        <v>2.2982999999999998</v>
      </c>
      <c r="M923" s="4">
        <v>9.7999999999999997E-3</v>
      </c>
      <c r="N923" s="4">
        <v>244.47290000000001</v>
      </c>
      <c r="O923" s="4">
        <v>150.16560000000001</v>
      </c>
      <c r="P923" s="4">
        <v>394.6</v>
      </c>
      <c r="Q923" s="4">
        <v>211.24629999999999</v>
      </c>
      <c r="R923" s="4">
        <v>129.75649999999999</v>
      </c>
      <c r="S923" s="4">
        <v>341</v>
      </c>
      <c r="T923" s="4">
        <v>0</v>
      </c>
      <c r="W923" s="4">
        <v>0</v>
      </c>
      <c r="X923" s="4">
        <v>17.232099999999999</v>
      </c>
      <c r="Y923" s="4">
        <v>11.8</v>
      </c>
      <c r="Z923" s="4">
        <v>799</v>
      </c>
      <c r="AA923" s="4">
        <v>806</v>
      </c>
      <c r="AB923" s="4">
        <v>834</v>
      </c>
      <c r="AC923" s="4">
        <v>32</v>
      </c>
      <c r="AD923" s="4">
        <v>16.75</v>
      </c>
      <c r="AE923" s="4">
        <v>0.38</v>
      </c>
      <c r="AF923" s="4">
        <v>958</v>
      </c>
      <c r="AG923" s="4">
        <v>9</v>
      </c>
      <c r="AH923" s="4">
        <v>28</v>
      </c>
      <c r="AI923" s="4">
        <v>30</v>
      </c>
      <c r="AJ923" s="4">
        <v>191</v>
      </c>
      <c r="AK923" s="4">
        <v>190</v>
      </c>
      <c r="AL923" s="4">
        <v>3.8</v>
      </c>
      <c r="AM923" s="4">
        <v>196</v>
      </c>
      <c r="AN923" s="4" t="s">
        <v>155</v>
      </c>
      <c r="AO923" s="4">
        <v>2</v>
      </c>
      <c r="AP923" s="4">
        <v>0.87178240740740742</v>
      </c>
      <c r="AQ923" s="4">
        <v>47.159289999999999</v>
      </c>
      <c r="AR923" s="4">
        <v>-88.489756999999997</v>
      </c>
      <c r="AS923" s="4">
        <v>310</v>
      </c>
      <c r="AT923" s="4">
        <v>0</v>
      </c>
      <c r="AU923" s="4">
        <v>12</v>
      </c>
      <c r="AV923" s="4">
        <v>8</v>
      </c>
      <c r="AW923" s="4" t="s">
        <v>417</v>
      </c>
      <c r="AX923" s="4">
        <v>1.4354</v>
      </c>
      <c r="AY923" s="4">
        <v>2.8</v>
      </c>
      <c r="AZ923" s="4">
        <v>3.1354000000000002</v>
      </c>
      <c r="BA923" s="4">
        <v>13.836</v>
      </c>
      <c r="BB923" s="4">
        <v>87.29</v>
      </c>
      <c r="BC923" s="4">
        <v>6.31</v>
      </c>
      <c r="BD923" s="4">
        <v>1.5549999999999999</v>
      </c>
      <c r="BE923" s="4">
        <v>3117.95</v>
      </c>
      <c r="BF923" s="4">
        <v>8.5030000000000001</v>
      </c>
      <c r="BG923" s="4">
        <v>34.732999999999997</v>
      </c>
      <c r="BH923" s="4">
        <v>21.334</v>
      </c>
      <c r="BI923" s="4">
        <v>56.067</v>
      </c>
      <c r="BJ923" s="4">
        <v>30.012</v>
      </c>
      <c r="BK923" s="4">
        <v>18.434999999999999</v>
      </c>
      <c r="BL923" s="4">
        <v>48.447000000000003</v>
      </c>
      <c r="BM923" s="4">
        <v>0</v>
      </c>
      <c r="BQ923" s="4">
        <v>16998.412</v>
      </c>
      <c r="BR923" s="4">
        <v>-7.6099999999999996E-4</v>
      </c>
      <c r="BS923" s="4">
        <v>-5</v>
      </c>
      <c r="BT923" s="4">
        <v>1.075</v>
      </c>
      <c r="BU923" s="4">
        <v>-1.8596999999999999E-2</v>
      </c>
      <c r="BV923" s="4">
        <v>21.715</v>
      </c>
    </row>
    <row r="924" spans="1:74" x14ac:dyDescent="0.25">
      <c r="A924" s="4">
        <v>42801</v>
      </c>
      <c r="B924" s="3">
        <v>0.66344719907407412</v>
      </c>
      <c r="C924" s="4">
        <v>2.33</v>
      </c>
      <c r="D924" s="4">
        <v>0.01</v>
      </c>
      <c r="E924" s="4">
        <v>100</v>
      </c>
      <c r="F924" s="4">
        <v>260.8</v>
      </c>
      <c r="G924" s="4">
        <v>156.6</v>
      </c>
      <c r="H924" s="4">
        <v>-6.8</v>
      </c>
      <c r="J924" s="4">
        <v>17.53</v>
      </c>
      <c r="K924" s="4">
        <v>0.98470000000000002</v>
      </c>
      <c r="L924" s="4">
        <v>2.2944</v>
      </c>
      <c r="M924" s="4">
        <v>9.7999999999999997E-3</v>
      </c>
      <c r="N924" s="4">
        <v>256.81900000000002</v>
      </c>
      <c r="O924" s="4">
        <v>154.1934</v>
      </c>
      <c r="P924" s="4">
        <v>411</v>
      </c>
      <c r="Q924" s="4">
        <v>221.9213</v>
      </c>
      <c r="R924" s="4">
        <v>133.24100000000001</v>
      </c>
      <c r="S924" s="4">
        <v>355.2</v>
      </c>
      <c r="T924" s="4">
        <v>0</v>
      </c>
      <c r="W924" s="4">
        <v>0</v>
      </c>
      <c r="X924" s="4">
        <v>17.262799999999999</v>
      </c>
      <c r="Y924" s="4">
        <v>11.8</v>
      </c>
      <c r="Z924" s="4">
        <v>799</v>
      </c>
      <c r="AA924" s="4">
        <v>807</v>
      </c>
      <c r="AB924" s="4">
        <v>835</v>
      </c>
      <c r="AC924" s="4">
        <v>32</v>
      </c>
      <c r="AD924" s="4">
        <v>16.760000000000002</v>
      </c>
      <c r="AE924" s="4">
        <v>0.38</v>
      </c>
      <c r="AF924" s="4">
        <v>957</v>
      </c>
      <c r="AG924" s="4">
        <v>9</v>
      </c>
      <c r="AH924" s="4">
        <v>28</v>
      </c>
      <c r="AI924" s="4">
        <v>30</v>
      </c>
      <c r="AJ924" s="4">
        <v>191</v>
      </c>
      <c r="AK924" s="4">
        <v>189.2</v>
      </c>
      <c r="AL924" s="4">
        <v>3.7</v>
      </c>
      <c r="AM924" s="4">
        <v>196</v>
      </c>
      <c r="AN924" s="4" t="s">
        <v>155</v>
      </c>
      <c r="AO924" s="4">
        <v>2</v>
      </c>
      <c r="AP924" s="4">
        <v>0.87179398148148157</v>
      </c>
      <c r="AQ924" s="4">
        <v>47.159289999999999</v>
      </c>
      <c r="AR924" s="4">
        <v>-88.489756999999997</v>
      </c>
      <c r="AS924" s="4">
        <v>309.8</v>
      </c>
      <c r="AT924" s="4">
        <v>0</v>
      </c>
      <c r="AU924" s="4">
        <v>12</v>
      </c>
      <c r="AV924" s="4">
        <v>8</v>
      </c>
      <c r="AW924" s="4" t="s">
        <v>417</v>
      </c>
      <c r="AX924" s="4">
        <v>1.5</v>
      </c>
      <c r="AY924" s="4">
        <v>2.8353999999999999</v>
      </c>
      <c r="AZ924" s="4">
        <v>3.2353999999999998</v>
      </c>
      <c r="BA924" s="4">
        <v>13.836</v>
      </c>
      <c r="BB924" s="4">
        <v>87.44</v>
      </c>
      <c r="BC924" s="4">
        <v>6.32</v>
      </c>
      <c r="BD924" s="4">
        <v>1.5529999999999999</v>
      </c>
      <c r="BE924" s="4">
        <v>3118.02</v>
      </c>
      <c r="BF924" s="4">
        <v>8.5169999999999995</v>
      </c>
      <c r="BG924" s="4">
        <v>36.548999999999999</v>
      </c>
      <c r="BH924" s="4">
        <v>21.943999999999999</v>
      </c>
      <c r="BI924" s="4">
        <v>58.493000000000002</v>
      </c>
      <c r="BJ924" s="4">
        <v>31.582999999999998</v>
      </c>
      <c r="BK924" s="4">
        <v>18.962</v>
      </c>
      <c r="BL924" s="4">
        <v>50.545000000000002</v>
      </c>
      <c r="BM924" s="4">
        <v>0</v>
      </c>
      <c r="BQ924" s="4">
        <v>17057.953000000001</v>
      </c>
      <c r="BR924" s="4">
        <v>-9.3710000000000009E-3</v>
      </c>
      <c r="BS924" s="4">
        <v>-5</v>
      </c>
      <c r="BT924" s="4">
        <v>1.0734779999999999</v>
      </c>
      <c r="BU924" s="4">
        <v>-0.22900400000000001</v>
      </c>
      <c r="BV924" s="4">
        <v>21.684256000000001</v>
      </c>
    </row>
    <row r="925" spans="1:74" x14ac:dyDescent="0.25">
      <c r="A925" s="4">
        <v>42801</v>
      </c>
      <c r="B925" s="3">
        <v>0.66345877314814816</v>
      </c>
      <c r="C925" s="4">
        <v>2.33</v>
      </c>
      <c r="D925" s="4">
        <v>0.01</v>
      </c>
      <c r="E925" s="4">
        <v>100</v>
      </c>
      <c r="F925" s="4">
        <v>271.39999999999998</v>
      </c>
      <c r="G925" s="4">
        <v>156.69999999999999</v>
      </c>
      <c r="H925" s="4">
        <v>0</v>
      </c>
      <c r="J925" s="4">
        <v>17.600000000000001</v>
      </c>
      <c r="K925" s="4">
        <v>0.98470000000000002</v>
      </c>
      <c r="L925" s="4">
        <v>2.2942999999999998</v>
      </c>
      <c r="M925" s="4">
        <v>9.7999999999999997E-3</v>
      </c>
      <c r="N925" s="4">
        <v>267.29390000000001</v>
      </c>
      <c r="O925" s="4">
        <v>154.30199999999999</v>
      </c>
      <c r="P925" s="4">
        <v>421.6</v>
      </c>
      <c r="Q925" s="4">
        <v>230.9752</v>
      </c>
      <c r="R925" s="4">
        <v>133.33609999999999</v>
      </c>
      <c r="S925" s="4">
        <v>364.3</v>
      </c>
      <c r="T925" s="4">
        <v>0</v>
      </c>
      <c r="W925" s="4">
        <v>0</v>
      </c>
      <c r="X925" s="4">
        <v>17.3307</v>
      </c>
      <c r="Y925" s="4">
        <v>11.8</v>
      </c>
      <c r="Z925" s="4">
        <v>798</v>
      </c>
      <c r="AA925" s="4">
        <v>806</v>
      </c>
      <c r="AB925" s="4">
        <v>833</v>
      </c>
      <c r="AC925" s="4">
        <v>32</v>
      </c>
      <c r="AD925" s="4">
        <v>16.760000000000002</v>
      </c>
      <c r="AE925" s="4">
        <v>0.38</v>
      </c>
      <c r="AF925" s="4">
        <v>957</v>
      </c>
      <c r="AG925" s="4">
        <v>9</v>
      </c>
      <c r="AH925" s="4">
        <v>28</v>
      </c>
      <c r="AI925" s="4">
        <v>30</v>
      </c>
      <c r="AJ925" s="4">
        <v>191</v>
      </c>
      <c r="AK925" s="4">
        <v>189</v>
      </c>
      <c r="AL925" s="4">
        <v>3.7</v>
      </c>
      <c r="AM925" s="4">
        <v>196</v>
      </c>
      <c r="AN925" s="4" t="s">
        <v>155</v>
      </c>
      <c r="AO925" s="4">
        <v>2</v>
      </c>
      <c r="AP925" s="4">
        <v>0.8718055555555555</v>
      </c>
      <c r="AQ925" s="4">
        <v>47.159289999999999</v>
      </c>
      <c r="AR925" s="4">
        <v>-88.489756</v>
      </c>
      <c r="AS925" s="4">
        <v>309.89999999999998</v>
      </c>
      <c r="AT925" s="4">
        <v>0</v>
      </c>
      <c r="AU925" s="4">
        <v>12</v>
      </c>
      <c r="AV925" s="4">
        <v>8</v>
      </c>
      <c r="AW925" s="4" t="s">
        <v>417</v>
      </c>
      <c r="AX925" s="4">
        <v>1.5354000000000001</v>
      </c>
      <c r="AY925" s="4">
        <v>2.9354</v>
      </c>
      <c r="AZ925" s="4">
        <v>3.3353999999999999</v>
      </c>
      <c r="BA925" s="4">
        <v>13.836</v>
      </c>
      <c r="BB925" s="4">
        <v>87.44</v>
      </c>
      <c r="BC925" s="4">
        <v>6.32</v>
      </c>
      <c r="BD925" s="4">
        <v>1.554</v>
      </c>
      <c r="BE925" s="4">
        <v>3118.02</v>
      </c>
      <c r="BF925" s="4">
        <v>8.5169999999999995</v>
      </c>
      <c r="BG925" s="4">
        <v>38.04</v>
      </c>
      <c r="BH925" s="4">
        <v>21.96</v>
      </c>
      <c r="BI925" s="4">
        <v>60</v>
      </c>
      <c r="BJ925" s="4">
        <v>32.872</v>
      </c>
      <c r="BK925" s="4">
        <v>18.975999999999999</v>
      </c>
      <c r="BL925" s="4">
        <v>51.847999999999999</v>
      </c>
      <c r="BM925" s="4">
        <v>0</v>
      </c>
      <c r="BQ925" s="4">
        <v>17125.146000000001</v>
      </c>
      <c r="BR925" s="4">
        <v>-1.8088E-2</v>
      </c>
      <c r="BS925" s="4">
        <v>-5</v>
      </c>
      <c r="BT925" s="4">
        <v>1.0691949999999999</v>
      </c>
      <c r="BU925" s="4">
        <v>-0.44202599999999997</v>
      </c>
      <c r="BV925" s="4">
        <v>21.597739000000001</v>
      </c>
    </row>
    <row r="926" spans="1:74" x14ac:dyDescent="0.25">
      <c r="A926" s="4">
        <v>42801</v>
      </c>
      <c r="B926" s="3">
        <v>0.6634703472222222</v>
      </c>
      <c r="C926" s="4">
        <v>2.33</v>
      </c>
      <c r="D926" s="4">
        <v>0.01</v>
      </c>
      <c r="E926" s="4">
        <v>100</v>
      </c>
      <c r="F926" s="4">
        <v>291.5</v>
      </c>
      <c r="G926" s="4">
        <v>138.69999999999999</v>
      </c>
      <c r="H926" s="4">
        <v>-7</v>
      </c>
      <c r="J926" s="4">
        <v>17.600000000000001</v>
      </c>
      <c r="K926" s="4">
        <v>0.98460000000000003</v>
      </c>
      <c r="L926" s="4">
        <v>2.2942</v>
      </c>
      <c r="M926" s="4">
        <v>9.7999999999999997E-3</v>
      </c>
      <c r="N926" s="4">
        <v>287.0634</v>
      </c>
      <c r="O926" s="4">
        <v>136.55099999999999</v>
      </c>
      <c r="P926" s="4">
        <v>423.6</v>
      </c>
      <c r="Q926" s="4">
        <v>248.05840000000001</v>
      </c>
      <c r="R926" s="4">
        <v>117.997</v>
      </c>
      <c r="S926" s="4">
        <v>366.1</v>
      </c>
      <c r="T926" s="4">
        <v>0</v>
      </c>
      <c r="W926" s="4">
        <v>0</v>
      </c>
      <c r="X926" s="4">
        <v>17.3294</v>
      </c>
      <c r="Y926" s="4">
        <v>11.7</v>
      </c>
      <c r="Z926" s="4">
        <v>799</v>
      </c>
      <c r="AA926" s="4">
        <v>807</v>
      </c>
      <c r="AB926" s="4">
        <v>834</v>
      </c>
      <c r="AC926" s="4">
        <v>32</v>
      </c>
      <c r="AD926" s="4">
        <v>16.760000000000002</v>
      </c>
      <c r="AE926" s="4">
        <v>0.38</v>
      </c>
      <c r="AF926" s="4">
        <v>957</v>
      </c>
      <c r="AG926" s="4">
        <v>9</v>
      </c>
      <c r="AH926" s="4">
        <v>27.239000000000001</v>
      </c>
      <c r="AI926" s="4">
        <v>30</v>
      </c>
      <c r="AJ926" s="4">
        <v>191</v>
      </c>
      <c r="AK926" s="4">
        <v>189.8</v>
      </c>
      <c r="AL926" s="4">
        <v>3.5</v>
      </c>
      <c r="AM926" s="4">
        <v>196</v>
      </c>
      <c r="AN926" s="4" t="s">
        <v>155</v>
      </c>
      <c r="AO926" s="4">
        <v>2</v>
      </c>
      <c r="AP926" s="4">
        <v>0.87181712962962965</v>
      </c>
      <c r="AQ926" s="4">
        <v>47.159289999999999</v>
      </c>
      <c r="AR926" s="4">
        <v>-88.489755000000002</v>
      </c>
      <c r="AS926" s="4">
        <v>310</v>
      </c>
      <c r="AT926" s="4">
        <v>0</v>
      </c>
      <c r="AU926" s="4">
        <v>12</v>
      </c>
      <c r="AV926" s="4">
        <v>8</v>
      </c>
      <c r="AW926" s="4" t="s">
        <v>417</v>
      </c>
      <c r="AX926" s="4">
        <v>1.6</v>
      </c>
      <c r="AY926" s="4">
        <v>3</v>
      </c>
      <c r="AZ926" s="4">
        <v>3.4</v>
      </c>
      <c r="BA926" s="4">
        <v>13.836</v>
      </c>
      <c r="BB926" s="4">
        <v>87.44</v>
      </c>
      <c r="BC926" s="4">
        <v>6.32</v>
      </c>
      <c r="BD926" s="4">
        <v>1.5620000000000001</v>
      </c>
      <c r="BE926" s="4">
        <v>3118.0239999999999</v>
      </c>
      <c r="BF926" s="4">
        <v>8.5169999999999995</v>
      </c>
      <c r="BG926" s="4">
        <v>40.856999999999999</v>
      </c>
      <c r="BH926" s="4">
        <v>19.434999999999999</v>
      </c>
      <c r="BI926" s="4">
        <v>60.292000000000002</v>
      </c>
      <c r="BJ926" s="4">
        <v>35.305999999999997</v>
      </c>
      <c r="BK926" s="4">
        <v>16.794</v>
      </c>
      <c r="BL926" s="4">
        <v>52.1</v>
      </c>
      <c r="BM926" s="4">
        <v>0</v>
      </c>
      <c r="BQ926" s="4">
        <v>17125.168000000001</v>
      </c>
      <c r="BR926" s="4">
        <v>-2.7609999999999999E-2</v>
      </c>
      <c r="BS926" s="4">
        <v>-5</v>
      </c>
      <c r="BT926" s="4">
        <v>1.062673</v>
      </c>
      <c r="BU926" s="4">
        <v>-0.67471899999999996</v>
      </c>
      <c r="BV926" s="4">
        <v>21.465994999999999</v>
      </c>
    </row>
    <row r="927" spans="1:74" x14ac:dyDescent="0.25">
      <c r="A927" s="4">
        <v>42801</v>
      </c>
      <c r="B927" s="3">
        <v>0.66348192129629624</v>
      </c>
      <c r="C927" s="4">
        <v>2.33</v>
      </c>
      <c r="D927" s="4">
        <v>0.01</v>
      </c>
      <c r="E927" s="4">
        <v>100</v>
      </c>
      <c r="F927" s="4">
        <v>319</v>
      </c>
      <c r="G927" s="4">
        <v>122.5</v>
      </c>
      <c r="H927" s="4">
        <v>-4.5</v>
      </c>
      <c r="J927" s="4">
        <v>17.600000000000001</v>
      </c>
      <c r="K927" s="4">
        <v>0.98460000000000003</v>
      </c>
      <c r="L927" s="4">
        <v>2.2940999999999998</v>
      </c>
      <c r="M927" s="4">
        <v>9.7999999999999997E-3</v>
      </c>
      <c r="N927" s="4">
        <v>314.06830000000002</v>
      </c>
      <c r="O927" s="4">
        <v>120.61450000000001</v>
      </c>
      <c r="P927" s="4">
        <v>434.7</v>
      </c>
      <c r="Q927" s="4">
        <v>271.39400000000001</v>
      </c>
      <c r="R927" s="4">
        <v>104.2259</v>
      </c>
      <c r="S927" s="4">
        <v>375.6</v>
      </c>
      <c r="T927" s="4">
        <v>0</v>
      </c>
      <c r="W927" s="4">
        <v>0</v>
      </c>
      <c r="X927" s="4">
        <v>17.329000000000001</v>
      </c>
      <c r="Y927" s="4">
        <v>11.7</v>
      </c>
      <c r="Z927" s="4">
        <v>799</v>
      </c>
      <c r="AA927" s="4">
        <v>808</v>
      </c>
      <c r="AB927" s="4">
        <v>834</v>
      </c>
      <c r="AC927" s="4">
        <v>32</v>
      </c>
      <c r="AD927" s="4">
        <v>16.760000000000002</v>
      </c>
      <c r="AE927" s="4">
        <v>0.38</v>
      </c>
      <c r="AF927" s="4">
        <v>957</v>
      </c>
      <c r="AG927" s="4">
        <v>9</v>
      </c>
      <c r="AH927" s="4">
        <v>27.760999999999999</v>
      </c>
      <c r="AI927" s="4">
        <v>30</v>
      </c>
      <c r="AJ927" s="4">
        <v>191</v>
      </c>
      <c r="AK927" s="4">
        <v>190.8</v>
      </c>
      <c r="AL927" s="4">
        <v>3.5</v>
      </c>
      <c r="AM927" s="4">
        <v>196</v>
      </c>
      <c r="AN927" s="4" t="s">
        <v>155</v>
      </c>
      <c r="AO927" s="4">
        <v>2</v>
      </c>
      <c r="AP927" s="4">
        <v>0.87182870370370369</v>
      </c>
      <c r="AQ927" s="4">
        <v>47.159289999999999</v>
      </c>
      <c r="AR927" s="4">
        <v>-88.489754000000005</v>
      </c>
      <c r="AS927" s="4">
        <v>310.2</v>
      </c>
      <c r="AT927" s="4">
        <v>0</v>
      </c>
      <c r="AU927" s="4">
        <v>12</v>
      </c>
      <c r="AV927" s="4">
        <v>8</v>
      </c>
      <c r="AW927" s="4" t="s">
        <v>417</v>
      </c>
      <c r="AX927" s="4">
        <v>1.4583999999999999</v>
      </c>
      <c r="AY927" s="4">
        <v>2.7522000000000002</v>
      </c>
      <c r="AZ927" s="4">
        <v>3.1168</v>
      </c>
      <c r="BA927" s="4">
        <v>13.836</v>
      </c>
      <c r="BB927" s="4">
        <v>87.44</v>
      </c>
      <c r="BC927" s="4">
        <v>6.32</v>
      </c>
      <c r="BD927" s="4">
        <v>1.5640000000000001</v>
      </c>
      <c r="BE927" s="4">
        <v>3118.0259999999998</v>
      </c>
      <c r="BF927" s="4">
        <v>8.5169999999999995</v>
      </c>
      <c r="BG927" s="4">
        <v>44.701999999999998</v>
      </c>
      <c r="BH927" s="4">
        <v>17.167000000000002</v>
      </c>
      <c r="BI927" s="4">
        <v>61.869</v>
      </c>
      <c r="BJ927" s="4">
        <v>38.628</v>
      </c>
      <c r="BK927" s="4">
        <v>14.835000000000001</v>
      </c>
      <c r="BL927" s="4">
        <v>53.462000000000003</v>
      </c>
      <c r="BM927" s="4">
        <v>0</v>
      </c>
      <c r="BQ927" s="4">
        <v>17125.174999999999</v>
      </c>
      <c r="BR927" s="4">
        <v>-2.9239000000000001E-2</v>
      </c>
      <c r="BS927" s="4">
        <v>-5</v>
      </c>
      <c r="BT927" s="4">
        <v>1.061761</v>
      </c>
      <c r="BU927" s="4">
        <v>-0.71452800000000005</v>
      </c>
      <c r="BV927" s="4">
        <v>21.447572000000001</v>
      </c>
    </row>
    <row r="928" spans="1:74" x14ac:dyDescent="0.25">
      <c r="A928" s="4">
        <v>42801</v>
      </c>
      <c r="B928" s="3">
        <v>0.66349349537037039</v>
      </c>
      <c r="C928" s="4">
        <v>2.33</v>
      </c>
      <c r="D928" s="4">
        <v>0.01</v>
      </c>
      <c r="E928" s="4">
        <v>100</v>
      </c>
      <c r="F928" s="4">
        <v>335.8</v>
      </c>
      <c r="G928" s="4">
        <v>104.9</v>
      </c>
      <c r="H928" s="4">
        <v>0.1</v>
      </c>
      <c r="J928" s="4">
        <v>17.600000000000001</v>
      </c>
      <c r="K928" s="4">
        <v>0.98480000000000001</v>
      </c>
      <c r="L928" s="4">
        <v>2.2945000000000002</v>
      </c>
      <c r="M928" s="4">
        <v>9.7999999999999997E-3</v>
      </c>
      <c r="N928" s="4">
        <v>330.68340000000001</v>
      </c>
      <c r="O928" s="4">
        <v>103.30159999999999</v>
      </c>
      <c r="P928" s="4">
        <v>434</v>
      </c>
      <c r="Q928" s="4">
        <v>285.48500000000001</v>
      </c>
      <c r="R928" s="4">
        <v>89.182199999999995</v>
      </c>
      <c r="S928" s="4">
        <v>374.7</v>
      </c>
      <c r="T928" s="4">
        <v>0.14549999999999999</v>
      </c>
      <c r="W928" s="4">
        <v>0</v>
      </c>
      <c r="X928" s="4">
        <v>17.331800000000001</v>
      </c>
      <c r="Y928" s="4">
        <v>11.8</v>
      </c>
      <c r="Z928" s="4">
        <v>798</v>
      </c>
      <c r="AA928" s="4">
        <v>807</v>
      </c>
      <c r="AB928" s="4">
        <v>834</v>
      </c>
      <c r="AC928" s="4">
        <v>31.2</v>
      </c>
      <c r="AD928" s="4">
        <v>16.36</v>
      </c>
      <c r="AE928" s="4">
        <v>0.38</v>
      </c>
      <c r="AF928" s="4">
        <v>957</v>
      </c>
      <c r="AG928" s="4">
        <v>9</v>
      </c>
      <c r="AH928" s="4">
        <v>27.239000000000001</v>
      </c>
      <c r="AI928" s="4">
        <v>30</v>
      </c>
      <c r="AJ928" s="4">
        <v>191</v>
      </c>
      <c r="AK928" s="4">
        <v>191</v>
      </c>
      <c r="AL928" s="4">
        <v>3.7</v>
      </c>
      <c r="AM928" s="4">
        <v>196</v>
      </c>
      <c r="AN928" s="4" t="s">
        <v>155</v>
      </c>
      <c r="AO928" s="4">
        <v>2</v>
      </c>
      <c r="AP928" s="4">
        <v>0.87184027777777784</v>
      </c>
      <c r="AQ928" s="4">
        <v>47.159289999999999</v>
      </c>
      <c r="AR928" s="4">
        <v>-88.489752999999993</v>
      </c>
      <c r="AS928" s="4">
        <v>310.5</v>
      </c>
      <c r="AT928" s="4">
        <v>0</v>
      </c>
      <c r="AU928" s="4">
        <v>12</v>
      </c>
      <c r="AV928" s="4">
        <v>8</v>
      </c>
      <c r="AW928" s="4" t="s">
        <v>417</v>
      </c>
      <c r="AX928" s="4">
        <v>1.2354000000000001</v>
      </c>
      <c r="AY928" s="4">
        <v>2.3708</v>
      </c>
      <c r="AZ928" s="4">
        <v>2.6707999999999998</v>
      </c>
      <c r="BA928" s="4">
        <v>13.836</v>
      </c>
      <c r="BB928" s="4">
        <v>87.44</v>
      </c>
      <c r="BC928" s="4">
        <v>6.32</v>
      </c>
      <c r="BD928" s="4">
        <v>1.5469999999999999</v>
      </c>
      <c r="BE928" s="4">
        <v>3118.002</v>
      </c>
      <c r="BF928" s="4">
        <v>8.5169999999999995</v>
      </c>
      <c r="BG928" s="4">
        <v>47.058</v>
      </c>
      <c r="BH928" s="4">
        <v>14.701000000000001</v>
      </c>
      <c r="BI928" s="4">
        <v>61.759</v>
      </c>
      <c r="BJ928" s="4">
        <v>40.625999999999998</v>
      </c>
      <c r="BK928" s="4">
        <v>12.691000000000001</v>
      </c>
      <c r="BL928" s="4">
        <v>53.317999999999998</v>
      </c>
      <c r="BM928" s="4">
        <v>6.4000000000000003E-3</v>
      </c>
      <c r="BQ928" s="4">
        <v>17125.043000000001</v>
      </c>
      <c r="BR928" s="4">
        <v>-2.5956E-2</v>
      </c>
      <c r="BS928" s="4">
        <v>-5</v>
      </c>
      <c r="BT928" s="4">
        <v>1.0642830000000001</v>
      </c>
      <c r="BU928" s="4">
        <v>-0.63429999999999997</v>
      </c>
      <c r="BV928" s="4">
        <v>21.498517</v>
      </c>
    </row>
    <row r="929" spans="1:74" x14ac:dyDescent="0.25">
      <c r="A929" s="4">
        <v>42801</v>
      </c>
      <c r="B929" s="3">
        <v>0.66350506944444443</v>
      </c>
      <c r="C929" s="4">
        <v>2.2400000000000002</v>
      </c>
      <c r="D929" s="4">
        <v>0.01</v>
      </c>
      <c r="E929" s="4">
        <v>100</v>
      </c>
      <c r="F929" s="4">
        <v>341.3</v>
      </c>
      <c r="G929" s="4">
        <v>98.7</v>
      </c>
      <c r="H929" s="4">
        <v>-2.5</v>
      </c>
      <c r="J929" s="4">
        <v>17.600000000000001</v>
      </c>
      <c r="K929" s="4">
        <v>0.98560000000000003</v>
      </c>
      <c r="L929" s="4">
        <v>2.2075999999999998</v>
      </c>
      <c r="M929" s="4">
        <v>9.9000000000000008E-3</v>
      </c>
      <c r="N929" s="4">
        <v>336.3913</v>
      </c>
      <c r="O929" s="4">
        <v>97.322199999999995</v>
      </c>
      <c r="P929" s="4">
        <v>433.7</v>
      </c>
      <c r="Q929" s="4">
        <v>290.32769999999999</v>
      </c>
      <c r="R929" s="4">
        <v>83.995400000000004</v>
      </c>
      <c r="S929" s="4">
        <v>374.3</v>
      </c>
      <c r="T929" s="4">
        <v>0</v>
      </c>
      <c r="W929" s="4">
        <v>0</v>
      </c>
      <c r="X929" s="4">
        <v>17.345800000000001</v>
      </c>
      <c r="Y929" s="4">
        <v>11.7</v>
      </c>
      <c r="Z929" s="4">
        <v>799</v>
      </c>
      <c r="AA929" s="4">
        <v>807</v>
      </c>
      <c r="AB929" s="4">
        <v>834</v>
      </c>
      <c r="AC929" s="4">
        <v>31</v>
      </c>
      <c r="AD929" s="4">
        <v>16.239999999999998</v>
      </c>
      <c r="AE929" s="4">
        <v>0.37</v>
      </c>
      <c r="AF929" s="4">
        <v>957</v>
      </c>
      <c r="AG929" s="4">
        <v>9</v>
      </c>
      <c r="AH929" s="4">
        <v>27</v>
      </c>
      <c r="AI929" s="4">
        <v>30</v>
      </c>
      <c r="AJ929" s="4">
        <v>190.2</v>
      </c>
      <c r="AK929" s="4">
        <v>190.2</v>
      </c>
      <c r="AL929" s="4">
        <v>3.6</v>
      </c>
      <c r="AM929" s="4">
        <v>196</v>
      </c>
      <c r="AN929" s="4" t="s">
        <v>155</v>
      </c>
      <c r="AO929" s="4">
        <v>2</v>
      </c>
      <c r="AP929" s="4">
        <v>0.87185185185185177</v>
      </c>
      <c r="AQ929" s="4">
        <v>47.159291000000003</v>
      </c>
      <c r="AR929" s="4">
        <v>-88.489751999999996</v>
      </c>
      <c r="AS929" s="4">
        <v>310.7</v>
      </c>
      <c r="AT929" s="4">
        <v>0</v>
      </c>
      <c r="AU929" s="4">
        <v>12</v>
      </c>
      <c r="AV929" s="4">
        <v>8</v>
      </c>
      <c r="AW929" s="4" t="s">
        <v>417</v>
      </c>
      <c r="AX929" s="4">
        <v>1.3</v>
      </c>
      <c r="AY929" s="4">
        <v>2.5</v>
      </c>
      <c r="AZ929" s="4">
        <v>2.8</v>
      </c>
      <c r="BA929" s="4">
        <v>13.836</v>
      </c>
      <c r="BB929" s="4">
        <v>90.9</v>
      </c>
      <c r="BC929" s="4">
        <v>6.57</v>
      </c>
      <c r="BD929" s="4">
        <v>1.4650000000000001</v>
      </c>
      <c r="BE929" s="4">
        <v>3119.6390000000001</v>
      </c>
      <c r="BF929" s="4">
        <v>8.8640000000000008</v>
      </c>
      <c r="BG929" s="4">
        <v>49.780999999999999</v>
      </c>
      <c r="BH929" s="4">
        <v>14.401999999999999</v>
      </c>
      <c r="BI929" s="4">
        <v>64.183999999999997</v>
      </c>
      <c r="BJ929" s="4">
        <v>42.963999999999999</v>
      </c>
      <c r="BK929" s="4">
        <v>12.43</v>
      </c>
      <c r="BL929" s="4">
        <v>55.395000000000003</v>
      </c>
      <c r="BM929" s="4">
        <v>0</v>
      </c>
      <c r="BQ929" s="4">
        <v>17822.848999999998</v>
      </c>
      <c r="BR929" s="4">
        <v>-2.4239E-2</v>
      </c>
      <c r="BS929" s="4">
        <v>-5</v>
      </c>
      <c r="BT929" s="4">
        <v>1.0649999999999999</v>
      </c>
      <c r="BU929" s="4">
        <v>-0.59234100000000001</v>
      </c>
      <c r="BV929" s="4">
        <v>21.513000000000002</v>
      </c>
    </row>
    <row r="930" spans="1:74" x14ac:dyDescent="0.25">
      <c r="A930" s="4">
        <v>42801</v>
      </c>
      <c r="B930" s="3">
        <v>0.66351664351851858</v>
      </c>
      <c r="C930" s="4">
        <v>2.12</v>
      </c>
      <c r="D930" s="4">
        <v>1.0800000000000001E-2</v>
      </c>
      <c r="E930" s="4">
        <v>107.738693</v>
      </c>
      <c r="F930" s="4">
        <v>345.7</v>
      </c>
      <c r="G930" s="4">
        <v>87.3</v>
      </c>
      <c r="H930" s="4">
        <v>2.9</v>
      </c>
      <c r="J930" s="4">
        <v>17.600000000000001</v>
      </c>
      <c r="K930" s="4">
        <v>0.98660000000000003</v>
      </c>
      <c r="L930" s="4">
        <v>2.0916999999999999</v>
      </c>
      <c r="M930" s="4">
        <v>1.06E-2</v>
      </c>
      <c r="N930" s="4">
        <v>341.04640000000001</v>
      </c>
      <c r="O930" s="4">
        <v>86.1297</v>
      </c>
      <c r="P930" s="4">
        <v>427.2</v>
      </c>
      <c r="Q930" s="4">
        <v>294.34539999999998</v>
      </c>
      <c r="R930" s="4">
        <v>74.335499999999996</v>
      </c>
      <c r="S930" s="4">
        <v>368.7</v>
      </c>
      <c r="T930" s="4">
        <v>2.8815</v>
      </c>
      <c r="W930" s="4">
        <v>0</v>
      </c>
      <c r="X930" s="4">
        <v>17.3644</v>
      </c>
      <c r="Y930" s="4">
        <v>11.8</v>
      </c>
      <c r="Z930" s="4">
        <v>799</v>
      </c>
      <c r="AA930" s="4">
        <v>808</v>
      </c>
      <c r="AB930" s="4">
        <v>835</v>
      </c>
      <c r="AC930" s="4">
        <v>31</v>
      </c>
      <c r="AD930" s="4">
        <v>16.239999999999998</v>
      </c>
      <c r="AE930" s="4">
        <v>0.37</v>
      </c>
      <c r="AF930" s="4">
        <v>957</v>
      </c>
      <c r="AG930" s="4">
        <v>9</v>
      </c>
      <c r="AH930" s="4">
        <v>27</v>
      </c>
      <c r="AI930" s="4">
        <v>30</v>
      </c>
      <c r="AJ930" s="4">
        <v>190</v>
      </c>
      <c r="AK930" s="4">
        <v>189.2</v>
      </c>
      <c r="AL930" s="4">
        <v>3.7</v>
      </c>
      <c r="AM930" s="4">
        <v>196</v>
      </c>
      <c r="AN930" s="4" t="s">
        <v>155</v>
      </c>
      <c r="AO930" s="4">
        <v>2</v>
      </c>
      <c r="AP930" s="4">
        <v>0.87186342592592592</v>
      </c>
      <c r="AQ930" s="4">
        <v>47.159292000000001</v>
      </c>
      <c r="AR930" s="4">
        <v>-88.489750999999998</v>
      </c>
      <c r="AS930" s="4">
        <v>311.10000000000002</v>
      </c>
      <c r="AT930" s="4">
        <v>0</v>
      </c>
      <c r="AU930" s="4">
        <v>12</v>
      </c>
      <c r="AV930" s="4">
        <v>8</v>
      </c>
      <c r="AW930" s="4" t="s">
        <v>417</v>
      </c>
      <c r="AX930" s="4">
        <v>1.3353999999999999</v>
      </c>
      <c r="AY930" s="4">
        <v>2.5354000000000001</v>
      </c>
      <c r="AZ930" s="4">
        <v>2.8708</v>
      </c>
      <c r="BA930" s="4">
        <v>13.836</v>
      </c>
      <c r="BB930" s="4">
        <v>95.92</v>
      </c>
      <c r="BC930" s="4">
        <v>6.93</v>
      </c>
      <c r="BD930" s="4">
        <v>1.357</v>
      </c>
      <c r="BE930" s="4">
        <v>3120.415</v>
      </c>
      <c r="BF930" s="4">
        <v>10.093</v>
      </c>
      <c r="BG930" s="4">
        <v>53.280999999999999</v>
      </c>
      <c r="BH930" s="4">
        <v>13.456</v>
      </c>
      <c r="BI930" s="4">
        <v>66.736999999999995</v>
      </c>
      <c r="BJ930" s="4">
        <v>45.984999999999999</v>
      </c>
      <c r="BK930" s="4">
        <v>11.613</v>
      </c>
      <c r="BL930" s="4">
        <v>57.597999999999999</v>
      </c>
      <c r="BM930" s="4">
        <v>0.13969999999999999</v>
      </c>
      <c r="BQ930" s="4">
        <v>18835.661</v>
      </c>
      <c r="BR930" s="4">
        <v>-1.6389999999999998E-2</v>
      </c>
      <c r="BS930" s="4">
        <v>-5</v>
      </c>
      <c r="BT930" s="4">
        <v>1.069566</v>
      </c>
      <c r="BU930" s="4">
        <v>-0.40053100000000003</v>
      </c>
      <c r="BV930" s="4">
        <v>21.605232999999998</v>
      </c>
    </row>
    <row r="931" spans="1:74" x14ac:dyDescent="0.25">
      <c r="A931" s="4">
        <v>42801</v>
      </c>
      <c r="B931" s="3">
        <v>0.66352821759259262</v>
      </c>
      <c r="C931" s="4">
        <v>2.0030000000000001</v>
      </c>
      <c r="D931" s="4">
        <v>1.1599999999999999E-2</v>
      </c>
      <c r="E931" s="4">
        <v>116.207483</v>
      </c>
      <c r="F931" s="4">
        <v>340.8</v>
      </c>
      <c r="G931" s="4">
        <v>82.1</v>
      </c>
      <c r="H931" s="4">
        <v>3.5</v>
      </c>
      <c r="J931" s="4">
        <v>17.7</v>
      </c>
      <c r="K931" s="4">
        <v>0.98760000000000003</v>
      </c>
      <c r="L931" s="4">
        <v>1.9784999999999999</v>
      </c>
      <c r="M931" s="4">
        <v>1.15E-2</v>
      </c>
      <c r="N931" s="4">
        <v>336.56130000000002</v>
      </c>
      <c r="O931" s="4">
        <v>81.049700000000001</v>
      </c>
      <c r="P931" s="4">
        <v>417.6</v>
      </c>
      <c r="Q931" s="4">
        <v>290.47449999999998</v>
      </c>
      <c r="R931" s="4">
        <v>69.9512</v>
      </c>
      <c r="S931" s="4">
        <v>360.4</v>
      </c>
      <c r="T931" s="4">
        <v>3.4624999999999999</v>
      </c>
      <c r="W931" s="4">
        <v>0</v>
      </c>
      <c r="X931" s="4">
        <v>17.479800000000001</v>
      </c>
      <c r="Y931" s="4">
        <v>11.7</v>
      </c>
      <c r="Z931" s="4">
        <v>799</v>
      </c>
      <c r="AA931" s="4">
        <v>808</v>
      </c>
      <c r="AB931" s="4">
        <v>835</v>
      </c>
      <c r="AC931" s="4">
        <v>31</v>
      </c>
      <c r="AD931" s="4">
        <v>16.239999999999998</v>
      </c>
      <c r="AE931" s="4">
        <v>0.37</v>
      </c>
      <c r="AF931" s="4">
        <v>957</v>
      </c>
      <c r="AG931" s="4">
        <v>9</v>
      </c>
      <c r="AH931" s="4">
        <v>27</v>
      </c>
      <c r="AI931" s="4">
        <v>30</v>
      </c>
      <c r="AJ931" s="4">
        <v>190.8</v>
      </c>
      <c r="AK931" s="4">
        <v>189</v>
      </c>
      <c r="AL931" s="4">
        <v>3.5</v>
      </c>
      <c r="AM931" s="4">
        <v>196</v>
      </c>
      <c r="AN931" s="4" t="s">
        <v>155</v>
      </c>
      <c r="AO931" s="4">
        <v>2</v>
      </c>
      <c r="AP931" s="4">
        <v>0.87187500000000007</v>
      </c>
      <c r="AQ931" s="4">
        <v>47.159292000000001</v>
      </c>
      <c r="AR931" s="4">
        <v>-88.489748000000006</v>
      </c>
      <c r="AS931" s="4">
        <v>310.89999999999998</v>
      </c>
      <c r="AT931" s="4">
        <v>0</v>
      </c>
      <c r="AU931" s="4">
        <v>12</v>
      </c>
      <c r="AV931" s="4">
        <v>8</v>
      </c>
      <c r="AW931" s="4" t="s">
        <v>417</v>
      </c>
      <c r="AX931" s="4">
        <v>1.4</v>
      </c>
      <c r="AY931" s="4">
        <v>2.6</v>
      </c>
      <c r="AZ931" s="4">
        <v>3</v>
      </c>
      <c r="BA931" s="4">
        <v>13.836</v>
      </c>
      <c r="BB931" s="4">
        <v>101.38</v>
      </c>
      <c r="BC931" s="4">
        <v>7.33</v>
      </c>
      <c r="BD931" s="4">
        <v>1.26</v>
      </c>
      <c r="BE931" s="4">
        <v>3121.4720000000002</v>
      </c>
      <c r="BF931" s="4">
        <v>11.523999999999999</v>
      </c>
      <c r="BG931" s="4">
        <v>55.606999999999999</v>
      </c>
      <c r="BH931" s="4">
        <v>13.391</v>
      </c>
      <c r="BI931" s="4">
        <v>68.998000000000005</v>
      </c>
      <c r="BJ931" s="4">
        <v>47.993000000000002</v>
      </c>
      <c r="BK931" s="4">
        <v>11.557</v>
      </c>
      <c r="BL931" s="4">
        <v>59.55</v>
      </c>
      <c r="BM931" s="4">
        <v>0.17749999999999999</v>
      </c>
      <c r="BQ931" s="4">
        <v>20052.300999999999</v>
      </c>
      <c r="BR931" s="4">
        <v>-1.5521999999999999E-2</v>
      </c>
      <c r="BS931" s="4">
        <v>-5</v>
      </c>
      <c r="BT931" s="4">
        <v>1.0702389999999999</v>
      </c>
      <c r="BU931" s="4">
        <v>-0.37931900000000002</v>
      </c>
      <c r="BV931" s="4">
        <v>21.618828000000001</v>
      </c>
    </row>
    <row r="932" spans="1:74" x14ac:dyDescent="0.25">
      <c r="A932" s="4">
        <v>42801</v>
      </c>
      <c r="B932" s="3">
        <v>0.66353979166666666</v>
      </c>
      <c r="C932" s="4">
        <v>1.89</v>
      </c>
      <c r="D932" s="4">
        <v>1.24E-2</v>
      </c>
      <c r="E932" s="4">
        <v>124.464142</v>
      </c>
      <c r="F932" s="4">
        <v>325.8</v>
      </c>
      <c r="G932" s="4">
        <v>76</v>
      </c>
      <c r="H932" s="4">
        <v>5.4</v>
      </c>
      <c r="J932" s="4">
        <v>17.829999999999998</v>
      </c>
      <c r="K932" s="4">
        <v>0.98839999999999995</v>
      </c>
      <c r="L932" s="4">
        <v>1.8684000000000001</v>
      </c>
      <c r="M932" s="4">
        <v>1.23E-2</v>
      </c>
      <c r="N932" s="4">
        <v>322.0591</v>
      </c>
      <c r="O932" s="4">
        <v>75.140600000000006</v>
      </c>
      <c r="P932" s="4">
        <v>397.2</v>
      </c>
      <c r="Q932" s="4">
        <v>278.21749999999997</v>
      </c>
      <c r="R932" s="4">
        <v>64.911799999999999</v>
      </c>
      <c r="S932" s="4">
        <v>343.1</v>
      </c>
      <c r="T932" s="4">
        <v>5.3537999999999997</v>
      </c>
      <c r="W932" s="4">
        <v>0</v>
      </c>
      <c r="X932" s="4">
        <v>17.623000000000001</v>
      </c>
      <c r="Y932" s="4">
        <v>11.8</v>
      </c>
      <c r="Z932" s="4">
        <v>798</v>
      </c>
      <c r="AA932" s="4">
        <v>807</v>
      </c>
      <c r="AB932" s="4">
        <v>834</v>
      </c>
      <c r="AC932" s="4">
        <v>31.8</v>
      </c>
      <c r="AD932" s="4">
        <v>16.64</v>
      </c>
      <c r="AE932" s="4">
        <v>0.38</v>
      </c>
      <c r="AF932" s="4">
        <v>957</v>
      </c>
      <c r="AG932" s="4">
        <v>9</v>
      </c>
      <c r="AH932" s="4">
        <v>26.239000000000001</v>
      </c>
      <c r="AI932" s="4">
        <v>30</v>
      </c>
      <c r="AJ932" s="4">
        <v>191</v>
      </c>
      <c r="AK932" s="4">
        <v>189.8</v>
      </c>
      <c r="AL932" s="4">
        <v>3.5</v>
      </c>
      <c r="AM932" s="4">
        <v>196</v>
      </c>
      <c r="AN932" s="4" t="s">
        <v>155</v>
      </c>
      <c r="AO932" s="4">
        <v>2</v>
      </c>
      <c r="AP932" s="4">
        <v>0.87188657407407411</v>
      </c>
      <c r="AQ932" s="4">
        <v>47.159292000000001</v>
      </c>
      <c r="AR932" s="4">
        <v>-88.489748000000006</v>
      </c>
      <c r="AS932" s="4">
        <v>310.39999999999998</v>
      </c>
      <c r="AT932" s="4">
        <v>0</v>
      </c>
      <c r="AU932" s="4">
        <v>12</v>
      </c>
      <c r="AV932" s="4">
        <v>8</v>
      </c>
      <c r="AW932" s="4" t="s">
        <v>417</v>
      </c>
      <c r="AX932" s="4">
        <v>1.4</v>
      </c>
      <c r="AY932" s="4">
        <v>2.6</v>
      </c>
      <c r="AZ932" s="4">
        <v>3</v>
      </c>
      <c r="BA932" s="4">
        <v>13.836</v>
      </c>
      <c r="BB932" s="4">
        <v>107.29</v>
      </c>
      <c r="BC932" s="4">
        <v>7.75</v>
      </c>
      <c r="BD932" s="4">
        <v>1.1719999999999999</v>
      </c>
      <c r="BE932" s="4">
        <v>3122.3870000000002</v>
      </c>
      <c r="BF932" s="4">
        <v>13.085000000000001</v>
      </c>
      <c r="BG932" s="4">
        <v>56.362000000000002</v>
      </c>
      <c r="BH932" s="4">
        <v>13.15</v>
      </c>
      <c r="BI932" s="4">
        <v>69.512</v>
      </c>
      <c r="BJ932" s="4">
        <v>48.689</v>
      </c>
      <c r="BK932" s="4">
        <v>11.36</v>
      </c>
      <c r="BL932" s="4">
        <v>60.048999999999999</v>
      </c>
      <c r="BM932" s="4">
        <v>0.29070000000000001</v>
      </c>
      <c r="BQ932" s="4">
        <v>21413.705999999998</v>
      </c>
      <c r="BR932" s="4">
        <v>-9.1509999999999994E-3</v>
      </c>
      <c r="BS932" s="4">
        <v>-5</v>
      </c>
      <c r="BT932" s="4">
        <v>1.0715220000000001</v>
      </c>
      <c r="BU932" s="4">
        <v>-0.22362799999999999</v>
      </c>
      <c r="BV932" s="4">
        <v>21.644743999999999</v>
      </c>
    </row>
    <row r="933" spans="1:74" x14ac:dyDescent="0.25">
      <c r="A933" s="4">
        <v>42801</v>
      </c>
      <c r="B933" s="3">
        <v>0.6635513657407407</v>
      </c>
      <c r="C933" s="4">
        <v>1.8049999999999999</v>
      </c>
      <c r="D933" s="4">
        <v>1.2699999999999999E-2</v>
      </c>
      <c r="E933" s="4">
        <v>127.317909</v>
      </c>
      <c r="F933" s="4">
        <v>309.7</v>
      </c>
      <c r="G933" s="4">
        <v>74.099999999999994</v>
      </c>
      <c r="H933" s="4">
        <v>11.6</v>
      </c>
      <c r="J933" s="4">
        <v>18</v>
      </c>
      <c r="K933" s="4">
        <v>0.98929999999999996</v>
      </c>
      <c r="L933" s="4">
        <v>1.7851999999999999</v>
      </c>
      <c r="M933" s="4">
        <v>1.26E-2</v>
      </c>
      <c r="N933" s="4">
        <v>306.38389999999998</v>
      </c>
      <c r="O933" s="4">
        <v>73.261700000000005</v>
      </c>
      <c r="P933" s="4">
        <v>379.6</v>
      </c>
      <c r="Q933" s="4">
        <v>264.75380000000001</v>
      </c>
      <c r="R933" s="4">
        <v>63.307200000000002</v>
      </c>
      <c r="S933" s="4">
        <v>328.1</v>
      </c>
      <c r="T933" s="4">
        <v>11.581300000000001</v>
      </c>
      <c r="W933" s="4">
        <v>0</v>
      </c>
      <c r="X933" s="4">
        <v>17.806999999999999</v>
      </c>
      <c r="Y933" s="4">
        <v>12</v>
      </c>
      <c r="Z933" s="4">
        <v>796</v>
      </c>
      <c r="AA933" s="4">
        <v>805</v>
      </c>
      <c r="AB933" s="4">
        <v>832</v>
      </c>
      <c r="AC933" s="4">
        <v>32</v>
      </c>
      <c r="AD933" s="4">
        <v>16.760000000000002</v>
      </c>
      <c r="AE933" s="4">
        <v>0.38</v>
      </c>
      <c r="AF933" s="4">
        <v>957</v>
      </c>
      <c r="AG933" s="4">
        <v>9</v>
      </c>
      <c r="AH933" s="4">
        <v>26.76024</v>
      </c>
      <c r="AI933" s="4">
        <v>30</v>
      </c>
      <c r="AJ933" s="4">
        <v>191</v>
      </c>
      <c r="AK933" s="4">
        <v>190</v>
      </c>
      <c r="AL933" s="4">
        <v>3.8</v>
      </c>
      <c r="AM933" s="4">
        <v>195.9</v>
      </c>
      <c r="AN933" s="4" t="s">
        <v>155</v>
      </c>
      <c r="AO933" s="4">
        <v>2</v>
      </c>
      <c r="AP933" s="4">
        <v>0.87189814814814814</v>
      </c>
      <c r="AQ933" s="4">
        <v>47.159292000000001</v>
      </c>
      <c r="AR933" s="4">
        <v>-88.489749000000003</v>
      </c>
      <c r="AS933" s="4">
        <v>310.5</v>
      </c>
      <c r="AT933" s="4">
        <v>0</v>
      </c>
      <c r="AU933" s="4">
        <v>12</v>
      </c>
      <c r="AV933" s="4">
        <v>8</v>
      </c>
      <c r="AW933" s="4" t="s">
        <v>417</v>
      </c>
      <c r="AX933" s="4">
        <v>1.6477999999999999</v>
      </c>
      <c r="AY933" s="4">
        <v>2.1398000000000001</v>
      </c>
      <c r="AZ933" s="4">
        <v>3.3186</v>
      </c>
      <c r="BA933" s="4">
        <v>13.836</v>
      </c>
      <c r="BB933" s="4">
        <v>112.26</v>
      </c>
      <c r="BC933" s="4">
        <v>8.11</v>
      </c>
      <c r="BD933" s="4">
        <v>1.0840000000000001</v>
      </c>
      <c r="BE933" s="4">
        <v>3122.895</v>
      </c>
      <c r="BF933" s="4">
        <v>14.023</v>
      </c>
      <c r="BG933" s="4">
        <v>56.127000000000002</v>
      </c>
      <c r="BH933" s="4">
        <v>13.420999999999999</v>
      </c>
      <c r="BI933" s="4">
        <v>69.548000000000002</v>
      </c>
      <c r="BJ933" s="4">
        <v>48.500999999999998</v>
      </c>
      <c r="BK933" s="4">
        <v>11.597</v>
      </c>
      <c r="BL933" s="4">
        <v>60.097999999999999</v>
      </c>
      <c r="BM933" s="4">
        <v>0.65820000000000001</v>
      </c>
      <c r="BQ933" s="4">
        <v>22649.603999999999</v>
      </c>
      <c r="BR933" s="4">
        <v>-6.2399999999999999E-3</v>
      </c>
      <c r="BS933" s="4">
        <v>-5</v>
      </c>
      <c r="BT933" s="4">
        <v>1.075801</v>
      </c>
      <c r="BU933" s="4">
        <v>-0.15248400000000001</v>
      </c>
      <c r="BV933" s="4">
        <v>21.731183999999999</v>
      </c>
    </row>
    <row r="934" spans="1:74" x14ac:dyDescent="0.25">
      <c r="A934" s="4">
        <v>42801</v>
      </c>
      <c r="B934" s="3">
        <v>0.66356293981481485</v>
      </c>
      <c r="C934" s="4">
        <v>1.6879999999999999</v>
      </c>
      <c r="D934" s="4">
        <v>1.21E-2</v>
      </c>
      <c r="E934" s="4">
        <v>121.183144</v>
      </c>
      <c r="F934" s="4">
        <v>296.89999999999998</v>
      </c>
      <c r="G934" s="4">
        <v>73.900000000000006</v>
      </c>
      <c r="H934" s="4">
        <v>8.8000000000000007</v>
      </c>
      <c r="J934" s="4">
        <v>18.14</v>
      </c>
      <c r="K934" s="4">
        <v>0.99019999999999997</v>
      </c>
      <c r="L934" s="4">
        <v>1.6719999999999999</v>
      </c>
      <c r="M934" s="4">
        <v>1.2E-2</v>
      </c>
      <c r="N934" s="4">
        <v>294.00459999999998</v>
      </c>
      <c r="O934" s="4">
        <v>73.134699999999995</v>
      </c>
      <c r="P934" s="4">
        <v>367.1</v>
      </c>
      <c r="Q934" s="4">
        <v>254.04859999999999</v>
      </c>
      <c r="R934" s="4">
        <v>63.195500000000003</v>
      </c>
      <c r="S934" s="4">
        <v>317.2</v>
      </c>
      <c r="T934" s="4">
        <v>8.8072999999999997</v>
      </c>
      <c r="W934" s="4">
        <v>0</v>
      </c>
      <c r="X934" s="4">
        <v>17.9604</v>
      </c>
      <c r="Y934" s="4">
        <v>12.1</v>
      </c>
      <c r="Z934" s="4">
        <v>795</v>
      </c>
      <c r="AA934" s="4">
        <v>804</v>
      </c>
      <c r="AB934" s="4">
        <v>830</v>
      </c>
      <c r="AC934" s="4">
        <v>32</v>
      </c>
      <c r="AD934" s="4">
        <v>16.75</v>
      </c>
      <c r="AE934" s="4">
        <v>0.38</v>
      </c>
      <c r="AF934" s="4">
        <v>958</v>
      </c>
      <c r="AG934" s="4">
        <v>9</v>
      </c>
      <c r="AH934" s="4">
        <v>27</v>
      </c>
      <c r="AI934" s="4">
        <v>30</v>
      </c>
      <c r="AJ934" s="4">
        <v>191</v>
      </c>
      <c r="AK934" s="4">
        <v>190</v>
      </c>
      <c r="AL934" s="4">
        <v>3.7</v>
      </c>
      <c r="AM934" s="4">
        <v>195.5</v>
      </c>
      <c r="AN934" s="4" t="s">
        <v>155</v>
      </c>
      <c r="AO934" s="4">
        <v>2</v>
      </c>
      <c r="AP934" s="4">
        <v>0.87190972222222218</v>
      </c>
      <c r="AQ934" s="4">
        <v>47.159294000000003</v>
      </c>
      <c r="AR934" s="4">
        <v>-88.489750999999998</v>
      </c>
      <c r="AS934" s="4">
        <v>311.3</v>
      </c>
      <c r="AT934" s="4">
        <v>0</v>
      </c>
      <c r="AU934" s="4">
        <v>12</v>
      </c>
      <c r="AV934" s="4">
        <v>8</v>
      </c>
      <c r="AW934" s="4" t="s">
        <v>417</v>
      </c>
      <c r="AX934" s="4">
        <v>2.1</v>
      </c>
      <c r="AY934" s="4">
        <v>1.3708</v>
      </c>
      <c r="AZ934" s="4">
        <v>3.9</v>
      </c>
      <c r="BA934" s="4">
        <v>13.836</v>
      </c>
      <c r="BB934" s="4">
        <v>119.92</v>
      </c>
      <c r="BC934" s="4">
        <v>8.67</v>
      </c>
      <c r="BD934" s="4">
        <v>0.98699999999999999</v>
      </c>
      <c r="BE934" s="4">
        <v>3127.692</v>
      </c>
      <c r="BF934" s="4">
        <v>14.287000000000001</v>
      </c>
      <c r="BG934" s="4">
        <v>57.594000000000001</v>
      </c>
      <c r="BH934" s="4">
        <v>14.327</v>
      </c>
      <c r="BI934" s="4">
        <v>71.921000000000006</v>
      </c>
      <c r="BJ934" s="4">
        <v>49.767000000000003</v>
      </c>
      <c r="BK934" s="4">
        <v>12.38</v>
      </c>
      <c r="BL934" s="4">
        <v>62.146999999999998</v>
      </c>
      <c r="BM934" s="4">
        <v>0.5353</v>
      </c>
      <c r="BQ934" s="4">
        <v>24428.877</v>
      </c>
      <c r="BR934" s="4">
        <v>-9.8040000000000002E-3</v>
      </c>
      <c r="BS934" s="4">
        <v>-5</v>
      </c>
      <c r="BT934" s="4">
        <v>1.077</v>
      </c>
      <c r="BU934" s="4">
        <v>-0.23958099999999999</v>
      </c>
      <c r="BV934" s="4">
        <v>21.755400000000002</v>
      </c>
    </row>
    <row r="935" spans="1:74" x14ac:dyDescent="0.25">
      <c r="A935" s="4">
        <v>42801</v>
      </c>
      <c r="B935" s="3">
        <v>0.66357451388888888</v>
      </c>
      <c r="C935" s="4">
        <v>1.6539999999999999</v>
      </c>
      <c r="D935" s="4">
        <v>1.29E-2</v>
      </c>
      <c r="E935" s="4">
        <v>129.28687199999999</v>
      </c>
      <c r="F935" s="4">
        <v>284.60000000000002</v>
      </c>
      <c r="G935" s="4">
        <v>70.900000000000006</v>
      </c>
      <c r="H935" s="4">
        <v>23.2</v>
      </c>
      <c r="J935" s="4">
        <v>18.28</v>
      </c>
      <c r="K935" s="4">
        <v>0.99050000000000005</v>
      </c>
      <c r="L935" s="4">
        <v>1.6382000000000001</v>
      </c>
      <c r="M935" s="4">
        <v>1.2800000000000001E-2</v>
      </c>
      <c r="N935" s="4">
        <v>281.87639999999999</v>
      </c>
      <c r="O935" s="4">
        <v>70.2423</v>
      </c>
      <c r="P935" s="4">
        <v>352.1</v>
      </c>
      <c r="Q935" s="4">
        <v>243.56630000000001</v>
      </c>
      <c r="R935" s="4">
        <v>60.695599999999999</v>
      </c>
      <c r="S935" s="4">
        <v>304.3</v>
      </c>
      <c r="T935" s="4">
        <v>23.201899999999998</v>
      </c>
      <c r="W935" s="4">
        <v>0</v>
      </c>
      <c r="X935" s="4">
        <v>18.105899999999998</v>
      </c>
      <c r="Y935" s="4">
        <v>12.2</v>
      </c>
      <c r="Z935" s="4">
        <v>794</v>
      </c>
      <c r="AA935" s="4">
        <v>803</v>
      </c>
      <c r="AB935" s="4">
        <v>830</v>
      </c>
      <c r="AC935" s="4">
        <v>32</v>
      </c>
      <c r="AD935" s="4">
        <v>16.75</v>
      </c>
      <c r="AE935" s="4">
        <v>0.38</v>
      </c>
      <c r="AF935" s="4">
        <v>958</v>
      </c>
      <c r="AG935" s="4">
        <v>9</v>
      </c>
      <c r="AH935" s="4">
        <v>27</v>
      </c>
      <c r="AI935" s="4">
        <v>30</v>
      </c>
      <c r="AJ935" s="4">
        <v>191</v>
      </c>
      <c r="AK935" s="4">
        <v>189.2</v>
      </c>
      <c r="AL935" s="4">
        <v>3.7</v>
      </c>
      <c r="AM935" s="4">
        <v>195.1</v>
      </c>
      <c r="AN935" s="4" t="s">
        <v>155</v>
      </c>
      <c r="AO935" s="4">
        <v>2</v>
      </c>
      <c r="AP935" s="4">
        <v>0.87192129629629633</v>
      </c>
      <c r="AQ935" s="4">
        <v>47.159295999999998</v>
      </c>
      <c r="AR935" s="4">
        <v>-88.489751999999996</v>
      </c>
      <c r="AS935" s="4">
        <v>312.3</v>
      </c>
      <c r="AT935" s="4">
        <v>0</v>
      </c>
      <c r="AU935" s="4">
        <v>12</v>
      </c>
      <c r="AV935" s="4">
        <v>8</v>
      </c>
      <c r="AW935" s="4" t="s">
        <v>417</v>
      </c>
      <c r="AX935" s="4">
        <v>2.1</v>
      </c>
      <c r="AY935" s="4">
        <v>1.5</v>
      </c>
      <c r="AZ935" s="4">
        <v>3.9</v>
      </c>
      <c r="BA935" s="4">
        <v>13.836</v>
      </c>
      <c r="BB935" s="4">
        <v>122.22</v>
      </c>
      <c r="BC935" s="4">
        <v>8.83</v>
      </c>
      <c r="BD935" s="4">
        <v>0.95799999999999996</v>
      </c>
      <c r="BE935" s="4">
        <v>3124.395</v>
      </c>
      <c r="BF935" s="4">
        <v>15.545</v>
      </c>
      <c r="BG935" s="4">
        <v>56.296999999999997</v>
      </c>
      <c r="BH935" s="4">
        <v>14.029</v>
      </c>
      <c r="BI935" s="4">
        <v>70.325999999999993</v>
      </c>
      <c r="BJ935" s="4">
        <v>48.646000000000001</v>
      </c>
      <c r="BK935" s="4">
        <v>12.122</v>
      </c>
      <c r="BL935" s="4">
        <v>60.768000000000001</v>
      </c>
      <c r="BM935" s="4">
        <v>1.4377</v>
      </c>
      <c r="BQ935" s="4">
        <v>25107.966</v>
      </c>
      <c r="BR935" s="4">
        <v>-1.3283E-2</v>
      </c>
      <c r="BS935" s="4">
        <v>-5</v>
      </c>
      <c r="BT935" s="4">
        <v>1.0762389999999999</v>
      </c>
      <c r="BU935" s="4">
        <v>-0.32460299999999997</v>
      </c>
      <c r="BV935" s="4">
        <v>21.740027999999999</v>
      </c>
    </row>
    <row r="936" spans="1:74" x14ac:dyDescent="0.25">
      <c r="A936" s="4">
        <v>42801</v>
      </c>
      <c r="B936" s="3">
        <v>0.66358608796296303</v>
      </c>
      <c r="C936" s="4">
        <v>1.637</v>
      </c>
      <c r="D936" s="4">
        <v>1.2999999999999999E-2</v>
      </c>
      <c r="E936" s="4">
        <v>130</v>
      </c>
      <c r="F936" s="4">
        <v>269.8</v>
      </c>
      <c r="G936" s="4">
        <v>69</v>
      </c>
      <c r="H936" s="4">
        <v>27.1</v>
      </c>
      <c r="J936" s="4">
        <v>18.399999999999999</v>
      </c>
      <c r="K936" s="4">
        <v>0.99070000000000003</v>
      </c>
      <c r="L936" s="4">
        <v>1.6220000000000001</v>
      </c>
      <c r="M936" s="4">
        <v>1.29E-2</v>
      </c>
      <c r="N936" s="4">
        <v>267.3433</v>
      </c>
      <c r="O936" s="4">
        <v>68.316000000000003</v>
      </c>
      <c r="P936" s="4">
        <v>335.7</v>
      </c>
      <c r="Q936" s="4">
        <v>230.79310000000001</v>
      </c>
      <c r="R936" s="4">
        <v>58.976100000000002</v>
      </c>
      <c r="S936" s="4">
        <v>289.8</v>
      </c>
      <c r="T936" s="4">
        <v>27.1</v>
      </c>
      <c r="W936" s="4">
        <v>0</v>
      </c>
      <c r="X936" s="4">
        <v>18.229299999999999</v>
      </c>
      <c r="Y936" s="4">
        <v>12.2</v>
      </c>
      <c r="Z936" s="4">
        <v>793</v>
      </c>
      <c r="AA936" s="4">
        <v>802</v>
      </c>
      <c r="AB936" s="4">
        <v>830</v>
      </c>
      <c r="AC936" s="4">
        <v>31.2</v>
      </c>
      <c r="AD936" s="4">
        <v>16.350000000000001</v>
      </c>
      <c r="AE936" s="4">
        <v>0.38</v>
      </c>
      <c r="AF936" s="4">
        <v>958</v>
      </c>
      <c r="AG936" s="4">
        <v>9</v>
      </c>
      <c r="AH936" s="4">
        <v>27</v>
      </c>
      <c r="AI936" s="4">
        <v>30</v>
      </c>
      <c r="AJ936" s="4">
        <v>191</v>
      </c>
      <c r="AK936" s="4">
        <v>189</v>
      </c>
      <c r="AL936" s="4">
        <v>3.6</v>
      </c>
      <c r="AM936" s="4">
        <v>195</v>
      </c>
      <c r="AN936" s="4" t="s">
        <v>155</v>
      </c>
      <c r="AO936" s="4">
        <v>2</v>
      </c>
      <c r="AP936" s="4">
        <v>0.87193287037037026</v>
      </c>
      <c r="AQ936" s="4">
        <v>47.159297000000002</v>
      </c>
      <c r="AR936" s="4">
        <v>-88.489751999999996</v>
      </c>
      <c r="AS936" s="4">
        <v>312.2</v>
      </c>
      <c r="AT936" s="4">
        <v>0</v>
      </c>
      <c r="AU936" s="4">
        <v>12</v>
      </c>
      <c r="AV936" s="4">
        <v>7</v>
      </c>
      <c r="AW936" s="4" t="s">
        <v>406</v>
      </c>
      <c r="AX936" s="4">
        <v>2.1</v>
      </c>
      <c r="AY936" s="4">
        <v>1.6062000000000001</v>
      </c>
      <c r="AZ936" s="4">
        <v>3.9354</v>
      </c>
      <c r="BA936" s="4">
        <v>13.836</v>
      </c>
      <c r="BB936" s="4">
        <v>123.41</v>
      </c>
      <c r="BC936" s="4">
        <v>8.92</v>
      </c>
      <c r="BD936" s="4">
        <v>0.93700000000000006</v>
      </c>
      <c r="BE936" s="4">
        <v>3123.9760000000001</v>
      </c>
      <c r="BF936" s="4">
        <v>15.788</v>
      </c>
      <c r="BG936" s="4">
        <v>53.921999999999997</v>
      </c>
      <c r="BH936" s="4">
        <v>13.779</v>
      </c>
      <c r="BI936" s="4">
        <v>67.700999999999993</v>
      </c>
      <c r="BJ936" s="4">
        <v>46.55</v>
      </c>
      <c r="BK936" s="4">
        <v>11.895</v>
      </c>
      <c r="BL936" s="4">
        <v>58.445</v>
      </c>
      <c r="BM936" s="4">
        <v>1.6959</v>
      </c>
      <c r="BQ936" s="4">
        <v>25528.657999999999</v>
      </c>
      <c r="BR936" s="4">
        <v>-2.0088000000000002E-2</v>
      </c>
      <c r="BS936" s="4">
        <v>-5</v>
      </c>
      <c r="BT936" s="4">
        <v>1.074478</v>
      </c>
      <c r="BU936" s="4">
        <v>-0.49090099999999998</v>
      </c>
      <c r="BV936" s="4">
        <v>21.704456</v>
      </c>
    </row>
    <row r="937" spans="1:74" x14ac:dyDescent="0.25">
      <c r="A937" s="4">
        <v>42801</v>
      </c>
      <c r="B937" s="3">
        <v>0.66359766203703707</v>
      </c>
      <c r="C937" s="4">
        <v>1.5980000000000001</v>
      </c>
      <c r="D937" s="4">
        <v>1.3599999999999999E-2</v>
      </c>
      <c r="E937" s="4">
        <v>135.998357</v>
      </c>
      <c r="F937" s="4">
        <v>264.60000000000002</v>
      </c>
      <c r="G937" s="4">
        <v>68.7</v>
      </c>
      <c r="H937" s="4">
        <v>28.1</v>
      </c>
      <c r="J937" s="4">
        <v>18.399999999999999</v>
      </c>
      <c r="K937" s="4">
        <v>0.99109999999999998</v>
      </c>
      <c r="L937" s="4">
        <v>1.5839000000000001</v>
      </c>
      <c r="M937" s="4">
        <v>1.35E-2</v>
      </c>
      <c r="N937" s="4">
        <v>262.27870000000001</v>
      </c>
      <c r="O937" s="4">
        <v>68.099299999999999</v>
      </c>
      <c r="P937" s="4">
        <v>330.4</v>
      </c>
      <c r="Q937" s="4">
        <v>226.35480000000001</v>
      </c>
      <c r="R937" s="4">
        <v>58.771799999999999</v>
      </c>
      <c r="S937" s="4">
        <v>285.10000000000002</v>
      </c>
      <c r="T937" s="4">
        <v>28.091699999999999</v>
      </c>
      <c r="W937" s="4">
        <v>0</v>
      </c>
      <c r="X937" s="4">
        <v>18.235700000000001</v>
      </c>
      <c r="Y937" s="4">
        <v>12.4</v>
      </c>
      <c r="Z937" s="4">
        <v>792</v>
      </c>
      <c r="AA937" s="4">
        <v>800</v>
      </c>
      <c r="AB937" s="4">
        <v>830</v>
      </c>
      <c r="AC937" s="4">
        <v>31</v>
      </c>
      <c r="AD937" s="4">
        <v>16.22</v>
      </c>
      <c r="AE937" s="4">
        <v>0.37</v>
      </c>
      <c r="AF937" s="4">
        <v>958</v>
      </c>
      <c r="AG937" s="4">
        <v>9</v>
      </c>
      <c r="AH937" s="4">
        <v>26.239000000000001</v>
      </c>
      <c r="AI937" s="4">
        <v>30</v>
      </c>
      <c r="AJ937" s="4">
        <v>191</v>
      </c>
      <c r="AK937" s="4">
        <v>189</v>
      </c>
      <c r="AL937" s="4">
        <v>3.6</v>
      </c>
      <c r="AM937" s="4">
        <v>195</v>
      </c>
      <c r="AN937" s="4" t="s">
        <v>155</v>
      </c>
      <c r="AO937" s="4">
        <v>2</v>
      </c>
      <c r="AP937" s="4">
        <v>0.87194444444444441</v>
      </c>
      <c r="AQ937" s="4">
        <v>47.159298999999997</v>
      </c>
      <c r="AR937" s="4">
        <v>-88.489751999999996</v>
      </c>
      <c r="AS937" s="4">
        <v>312.10000000000002</v>
      </c>
      <c r="AT937" s="4">
        <v>0</v>
      </c>
      <c r="AU937" s="4">
        <v>12</v>
      </c>
      <c r="AV937" s="4">
        <v>7</v>
      </c>
      <c r="AW937" s="4" t="s">
        <v>406</v>
      </c>
      <c r="AX937" s="4">
        <v>2.1</v>
      </c>
      <c r="AY937" s="4">
        <v>1.8</v>
      </c>
      <c r="AZ937" s="4">
        <v>4</v>
      </c>
      <c r="BA937" s="4">
        <v>13.836</v>
      </c>
      <c r="BB937" s="4">
        <v>126.32</v>
      </c>
      <c r="BC937" s="4">
        <v>9.1300000000000008</v>
      </c>
      <c r="BD937" s="4">
        <v>0.90100000000000002</v>
      </c>
      <c r="BE937" s="4">
        <v>3123.72</v>
      </c>
      <c r="BF937" s="4">
        <v>16.917999999999999</v>
      </c>
      <c r="BG937" s="4">
        <v>54.167999999999999</v>
      </c>
      <c r="BH937" s="4">
        <v>14.064</v>
      </c>
      <c r="BI937" s="4">
        <v>68.231999999999999</v>
      </c>
      <c r="BJ937" s="4">
        <v>46.749000000000002</v>
      </c>
      <c r="BK937" s="4">
        <v>12.138</v>
      </c>
      <c r="BL937" s="4">
        <v>58.887</v>
      </c>
      <c r="BM937" s="4">
        <v>1.8</v>
      </c>
      <c r="BQ937" s="4">
        <v>26149.539000000001</v>
      </c>
      <c r="BR937" s="4">
        <v>-2.1239000000000001E-2</v>
      </c>
      <c r="BS937" s="4">
        <v>-5</v>
      </c>
      <c r="BT937" s="4">
        <v>1.0778049999999999</v>
      </c>
      <c r="BU937" s="4">
        <v>-0.51902800000000004</v>
      </c>
      <c r="BV937" s="4">
        <v>21.771661000000002</v>
      </c>
    </row>
    <row r="938" spans="1:74" x14ac:dyDescent="0.25">
      <c r="A938" s="4">
        <v>42801</v>
      </c>
      <c r="B938" s="3">
        <v>0.66360923611111111</v>
      </c>
      <c r="C938" s="4">
        <v>1.536</v>
      </c>
      <c r="D938" s="4">
        <v>1.3599999999999999E-2</v>
      </c>
      <c r="E938" s="4">
        <v>135.72855999999999</v>
      </c>
      <c r="F938" s="4">
        <v>257.8</v>
      </c>
      <c r="G938" s="4">
        <v>68.400000000000006</v>
      </c>
      <c r="H938" s="4">
        <v>34.6</v>
      </c>
      <c r="J938" s="4">
        <v>18.5</v>
      </c>
      <c r="K938" s="4">
        <v>0.99160000000000004</v>
      </c>
      <c r="L938" s="4">
        <v>1.5232000000000001</v>
      </c>
      <c r="M938" s="4">
        <v>1.35E-2</v>
      </c>
      <c r="N938" s="4">
        <v>255.66409999999999</v>
      </c>
      <c r="O938" s="4">
        <v>67.837699999999998</v>
      </c>
      <c r="P938" s="4">
        <v>323.5</v>
      </c>
      <c r="Q938" s="4">
        <v>220.64609999999999</v>
      </c>
      <c r="R938" s="4">
        <v>58.546100000000003</v>
      </c>
      <c r="S938" s="4">
        <v>279.2</v>
      </c>
      <c r="T938" s="4">
        <v>34.645200000000003</v>
      </c>
      <c r="W938" s="4">
        <v>0</v>
      </c>
      <c r="X938" s="4">
        <v>18.344799999999999</v>
      </c>
      <c r="Y938" s="4">
        <v>12.8</v>
      </c>
      <c r="Z938" s="4">
        <v>790</v>
      </c>
      <c r="AA938" s="4">
        <v>798</v>
      </c>
      <c r="AB938" s="4">
        <v>828</v>
      </c>
      <c r="AC938" s="4">
        <v>31</v>
      </c>
      <c r="AD938" s="4">
        <v>16.22</v>
      </c>
      <c r="AE938" s="4">
        <v>0.37</v>
      </c>
      <c r="AF938" s="4">
        <v>958</v>
      </c>
      <c r="AG938" s="4">
        <v>9</v>
      </c>
      <c r="AH938" s="4">
        <v>26.760999999999999</v>
      </c>
      <c r="AI938" s="4">
        <v>30</v>
      </c>
      <c r="AJ938" s="4">
        <v>191</v>
      </c>
      <c r="AK938" s="4">
        <v>189</v>
      </c>
      <c r="AL938" s="4">
        <v>3.6</v>
      </c>
      <c r="AM938" s="4">
        <v>195</v>
      </c>
      <c r="AN938" s="4" t="s">
        <v>155</v>
      </c>
      <c r="AO938" s="4">
        <v>2</v>
      </c>
      <c r="AP938" s="4">
        <v>0.87195601851851856</v>
      </c>
      <c r="AQ938" s="4">
        <v>47.159300999999999</v>
      </c>
      <c r="AR938" s="4">
        <v>-88.489754000000005</v>
      </c>
      <c r="AS938" s="4">
        <v>312</v>
      </c>
      <c r="AT938" s="4">
        <v>0</v>
      </c>
      <c r="AU938" s="4">
        <v>12</v>
      </c>
      <c r="AV938" s="4">
        <v>7</v>
      </c>
      <c r="AW938" s="4" t="s">
        <v>406</v>
      </c>
      <c r="AX938" s="4">
        <v>2.1</v>
      </c>
      <c r="AY938" s="4">
        <v>1.8</v>
      </c>
      <c r="AZ938" s="4">
        <v>4</v>
      </c>
      <c r="BA938" s="4">
        <v>13.836</v>
      </c>
      <c r="BB938" s="4">
        <v>131.28</v>
      </c>
      <c r="BC938" s="4">
        <v>9.49</v>
      </c>
      <c r="BD938" s="4">
        <v>0.84599999999999997</v>
      </c>
      <c r="BE938" s="4">
        <v>3124.2759999999998</v>
      </c>
      <c r="BF938" s="4">
        <v>17.57</v>
      </c>
      <c r="BG938" s="4">
        <v>54.915999999999997</v>
      </c>
      <c r="BH938" s="4">
        <v>14.571</v>
      </c>
      <c r="BI938" s="4">
        <v>69.486999999999995</v>
      </c>
      <c r="BJ938" s="4">
        <v>47.393999999999998</v>
      </c>
      <c r="BK938" s="4">
        <v>12.576000000000001</v>
      </c>
      <c r="BL938" s="4">
        <v>59.97</v>
      </c>
      <c r="BM938" s="4">
        <v>2.3088000000000002</v>
      </c>
      <c r="BQ938" s="4">
        <v>27359.272000000001</v>
      </c>
      <c r="BR938" s="4">
        <v>-1.1107000000000001E-2</v>
      </c>
      <c r="BS938" s="4">
        <v>-5</v>
      </c>
      <c r="BT938" s="4">
        <v>1.0888930000000001</v>
      </c>
      <c r="BU938" s="4">
        <v>-0.27142699999999997</v>
      </c>
      <c r="BV938" s="4">
        <v>21.995639000000001</v>
      </c>
    </row>
    <row r="939" spans="1:74" x14ac:dyDescent="0.25">
      <c r="A939" s="4">
        <v>42801</v>
      </c>
      <c r="B939" s="3">
        <v>0.66362081018518515</v>
      </c>
      <c r="C939" s="4">
        <v>1.512</v>
      </c>
      <c r="D939" s="4">
        <v>1.3299999999999999E-2</v>
      </c>
      <c r="E939" s="4">
        <v>132.71068600000001</v>
      </c>
      <c r="F939" s="4">
        <v>247.6</v>
      </c>
      <c r="G939" s="4">
        <v>68.099999999999994</v>
      </c>
      <c r="H939" s="4">
        <v>32.1</v>
      </c>
      <c r="J939" s="4">
        <v>18.579999999999998</v>
      </c>
      <c r="K939" s="4">
        <v>0.9919</v>
      </c>
      <c r="L939" s="4">
        <v>1.4998</v>
      </c>
      <c r="M939" s="4">
        <v>1.32E-2</v>
      </c>
      <c r="N939" s="4">
        <v>245.5635</v>
      </c>
      <c r="O939" s="4">
        <v>67.504499999999993</v>
      </c>
      <c r="P939" s="4">
        <v>313.10000000000002</v>
      </c>
      <c r="Q939" s="4">
        <v>211.929</v>
      </c>
      <c r="R939" s="4">
        <v>58.258499999999998</v>
      </c>
      <c r="S939" s="4">
        <v>270.2</v>
      </c>
      <c r="T939" s="4">
        <v>32.1</v>
      </c>
      <c r="W939" s="4">
        <v>0</v>
      </c>
      <c r="X939" s="4">
        <v>18.427900000000001</v>
      </c>
      <c r="Y939" s="4">
        <v>13</v>
      </c>
      <c r="Z939" s="4">
        <v>787</v>
      </c>
      <c r="AA939" s="4">
        <v>796</v>
      </c>
      <c r="AB939" s="4">
        <v>825</v>
      </c>
      <c r="AC939" s="4">
        <v>31</v>
      </c>
      <c r="AD939" s="4">
        <v>16.22</v>
      </c>
      <c r="AE939" s="4">
        <v>0.37</v>
      </c>
      <c r="AF939" s="4">
        <v>958</v>
      </c>
      <c r="AG939" s="4">
        <v>9</v>
      </c>
      <c r="AH939" s="4">
        <v>27</v>
      </c>
      <c r="AI939" s="4">
        <v>30</v>
      </c>
      <c r="AJ939" s="4">
        <v>191</v>
      </c>
      <c r="AK939" s="4">
        <v>188.2</v>
      </c>
      <c r="AL939" s="4">
        <v>3.8</v>
      </c>
      <c r="AM939" s="4">
        <v>195</v>
      </c>
      <c r="AN939" s="4" t="s">
        <v>155</v>
      </c>
      <c r="AO939" s="4">
        <v>2</v>
      </c>
      <c r="AP939" s="4">
        <v>0.8719675925925926</v>
      </c>
      <c r="AQ939" s="4">
        <v>47.159303000000001</v>
      </c>
      <c r="AR939" s="4">
        <v>-88.489756</v>
      </c>
      <c r="AS939" s="4">
        <v>311.89999999999998</v>
      </c>
      <c r="AT939" s="4">
        <v>0</v>
      </c>
      <c r="AU939" s="4">
        <v>12</v>
      </c>
      <c r="AV939" s="4">
        <v>7</v>
      </c>
      <c r="AW939" s="4" t="s">
        <v>406</v>
      </c>
      <c r="AX939" s="4">
        <v>2.1</v>
      </c>
      <c r="AY939" s="4">
        <v>1.8708</v>
      </c>
      <c r="AZ939" s="4">
        <v>4</v>
      </c>
      <c r="BA939" s="4">
        <v>13.836</v>
      </c>
      <c r="BB939" s="4">
        <v>133.38</v>
      </c>
      <c r="BC939" s="4">
        <v>9.64</v>
      </c>
      <c r="BD939" s="4">
        <v>0.81699999999999995</v>
      </c>
      <c r="BE939" s="4">
        <v>3126.1849999999999</v>
      </c>
      <c r="BF939" s="4">
        <v>17.463000000000001</v>
      </c>
      <c r="BG939" s="4">
        <v>53.600999999999999</v>
      </c>
      <c r="BH939" s="4">
        <v>14.734999999999999</v>
      </c>
      <c r="BI939" s="4">
        <v>68.335999999999999</v>
      </c>
      <c r="BJ939" s="4">
        <v>46.26</v>
      </c>
      <c r="BK939" s="4">
        <v>12.717000000000001</v>
      </c>
      <c r="BL939" s="4">
        <v>58.975999999999999</v>
      </c>
      <c r="BM939" s="4">
        <v>2.1739000000000002</v>
      </c>
      <c r="BQ939" s="4">
        <v>27928.7</v>
      </c>
      <c r="BR939" s="4">
        <v>-4.9560000000000003E-3</v>
      </c>
      <c r="BS939" s="4">
        <v>-5</v>
      </c>
      <c r="BT939" s="4">
        <v>1.0958049999999999</v>
      </c>
      <c r="BU939" s="4">
        <v>-0.121112</v>
      </c>
      <c r="BV939" s="4">
        <v>22.135261</v>
      </c>
    </row>
    <row r="940" spans="1:74" x14ac:dyDescent="0.25">
      <c r="A940" s="4">
        <v>42801</v>
      </c>
      <c r="B940" s="3">
        <v>0.66363238425925919</v>
      </c>
      <c r="C940" s="4">
        <v>1.4470000000000001</v>
      </c>
      <c r="D940" s="4">
        <v>1.4E-2</v>
      </c>
      <c r="E940" s="4">
        <v>140</v>
      </c>
      <c r="F940" s="4">
        <v>241.5</v>
      </c>
      <c r="G940" s="4">
        <v>67.8</v>
      </c>
      <c r="H940" s="4">
        <v>34.4</v>
      </c>
      <c r="J940" s="4">
        <v>18.600000000000001</v>
      </c>
      <c r="K940" s="4">
        <v>0.99250000000000005</v>
      </c>
      <c r="L940" s="4">
        <v>1.4360999999999999</v>
      </c>
      <c r="M940" s="4">
        <v>1.3899999999999999E-2</v>
      </c>
      <c r="N940" s="4">
        <v>239.68510000000001</v>
      </c>
      <c r="O940" s="4">
        <v>67.290499999999994</v>
      </c>
      <c r="P940" s="4">
        <v>307</v>
      </c>
      <c r="Q940" s="4">
        <v>206.85579999999999</v>
      </c>
      <c r="R940" s="4">
        <v>58.073799999999999</v>
      </c>
      <c r="S940" s="4">
        <v>264.89999999999998</v>
      </c>
      <c r="T940" s="4">
        <v>34.436100000000003</v>
      </c>
      <c r="W940" s="4">
        <v>0</v>
      </c>
      <c r="X940" s="4">
        <v>18.4602</v>
      </c>
      <c r="Y940" s="4">
        <v>13.2</v>
      </c>
      <c r="Z940" s="4">
        <v>785</v>
      </c>
      <c r="AA940" s="4">
        <v>794</v>
      </c>
      <c r="AB940" s="4">
        <v>825</v>
      </c>
      <c r="AC940" s="4">
        <v>31</v>
      </c>
      <c r="AD940" s="4">
        <v>16.22</v>
      </c>
      <c r="AE940" s="4">
        <v>0.37</v>
      </c>
      <c r="AF940" s="4">
        <v>958</v>
      </c>
      <c r="AG940" s="4">
        <v>9</v>
      </c>
      <c r="AH940" s="4">
        <v>27</v>
      </c>
      <c r="AI940" s="4">
        <v>30</v>
      </c>
      <c r="AJ940" s="4">
        <v>191</v>
      </c>
      <c r="AK940" s="4">
        <v>188.8</v>
      </c>
      <c r="AL940" s="4">
        <v>3.8</v>
      </c>
      <c r="AM940" s="4">
        <v>195</v>
      </c>
      <c r="AN940" s="4" t="s">
        <v>155</v>
      </c>
      <c r="AO940" s="4">
        <v>2</v>
      </c>
      <c r="AP940" s="4">
        <v>0.87197916666666664</v>
      </c>
      <c r="AQ940" s="4">
        <v>47.159306000000001</v>
      </c>
      <c r="AR940" s="4">
        <v>-88.489756999999997</v>
      </c>
      <c r="AS940" s="4">
        <v>312</v>
      </c>
      <c r="AT940" s="4">
        <v>0</v>
      </c>
      <c r="AU940" s="4">
        <v>12</v>
      </c>
      <c r="AV940" s="4">
        <v>7</v>
      </c>
      <c r="AW940" s="4" t="s">
        <v>406</v>
      </c>
      <c r="AX940" s="4">
        <v>2.1</v>
      </c>
      <c r="AY940" s="4">
        <v>2</v>
      </c>
      <c r="AZ940" s="4">
        <v>4</v>
      </c>
      <c r="BA940" s="4">
        <v>13.836</v>
      </c>
      <c r="BB940" s="4">
        <v>139.18</v>
      </c>
      <c r="BC940" s="4">
        <v>10.06</v>
      </c>
      <c r="BD940" s="4">
        <v>0.75700000000000001</v>
      </c>
      <c r="BE940" s="4">
        <v>3126.2570000000001</v>
      </c>
      <c r="BF940" s="4">
        <v>19.251999999999999</v>
      </c>
      <c r="BG940" s="4">
        <v>54.640999999999998</v>
      </c>
      <c r="BH940" s="4">
        <v>15.34</v>
      </c>
      <c r="BI940" s="4">
        <v>69.980999999999995</v>
      </c>
      <c r="BJ940" s="4">
        <v>47.156999999999996</v>
      </c>
      <c r="BK940" s="4">
        <v>13.239000000000001</v>
      </c>
      <c r="BL940" s="4">
        <v>60.396000000000001</v>
      </c>
      <c r="BM940" s="4">
        <v>2.4357000000000002</v>
      </c>
      <c r="BQ940" s="4">
        <v>29219.85</v>
      </c>
      <c r="BR940" s="4">
        <v>-2.4780000000000002E-3</v>
      </c>
      <c r="BS940" s="4">
        <v>-5</v>
      </c>
      <c r="BT940" s="4">
        <v>1.100805</v>
      </c>
      <c r="BU940" s="4">
        <v>-6.0555999999999999E-2</v>
      </c>
      <c r="BV940" s="4">
        <v>22.236260999999999</v>
      </c>
    </row>
    <row r="941" spans="1:74" x14ac:dyDescent="0.25">
      <c r="A941" s="4">
        <v>42801</v>
      </c>
      <c r="B941" s="3">
        <v>0.66364395833333334</v>
      </c>
      <c r="C941" s="4">
        <v>1.43</v>
      </c>
      <c r="D941" s="4">
        <v>1.4E-2</v>
      </c>
      <c r="E941" s="4">
        <v>140</v>
      </c>
      <c r="F941" s="4">
        <v>237</v>
      </c>
      <c r="G941" s="4">
        <v>67.599999999999994</v>
      </c>
      <c r="H941" s="4">
        <v>36.6</v>
      </c>
      <c r="J941" s="4">
        <v>18.68</v>
      </c>
      <c r="K941" s="4">
        <v>0.99270000000000003</v>
      </c>
      <c r="L941" s="4">
        <v>1.4195</v>
      </c>
      <c r="M941" s="4">
        <v>1.3899999999999999E-2</v>
      </c>
      <c r="N941" s="4">
        <v>235.2903</v>
      </c>
      <c r="O941" s="4">
        <v>67.116299999999995</v>
      </c>
      <c r="P941" s="4">
        <v>302.39999999999998</v>
      </c>
      <c r="Q941" s="4">
        <v>203.06290000000001</v>
      </c>
      <c r="R941" s="4">
        <v>57.923499999999997</v>
      </c>
      <c r="S941" s="4">
        <v>261</v>
      </c>
      <c r="T941" s="4">
        <v>36.573300000000003</v>
      </c>
      <c r="W941" s="4">
        <v>0</v>
      </c>
      <c r="X941" s="4">
        <v>18.543500000000002</v>
      </c>
      <c r="Y941" s="4">
        <v>13.2</v>
      </c>
      <c r="Z941" s="4">
        <v>784</v>
      </c>
      <c r="AA941" s="4">
        <v>793</v>
      </c>
      <c r="AB941" s="4">
        <v>825</v>
      </c>
      <c r="AC941" s="4">
        <v>31</v>
      </c>
      <c r="AD941" s="4">
        <v>16.22</v>
      </c>
      <c r="AE941" s="4">
        <v>0.37</v>
      </c>
      <c r="AF941" s="4">
        <v>958</v>
      </c>
      <c r="AG941" s="4">
        <v>9</v>
      </c>
      <c r="AH941" s="4">
        <v>27</v>
      </c>
      <c r="AI941" s="4">
        <v>30</v>
      </c>
      <c r="AJ941" s="4">
        <v>191</v>
      </c>
      <c r="AK941" s="4">
        <v>188.2</v>
      </c>
      <c r="AL941" s="4">
        <v>3.9</v>
      </c>
      <c r="AM941" s="4">
        <v>195</v>
      </c>
      <c r="AN941" s="4" t="s">
        <v>155</v>
      </c>
      <c r="AO941" s="4">
        <v>2</v>
      </c>
      <c r="AP941" s="4">
        <v>0.87199074074074068</v>
      </c>
      <c r="AQ941" s="4">
        <v>47.159308000000003</v>
      </c>
      <c r="AR941" s="4">
        <v>-88.489759000000006</v>
      </c>
      <c r="AS941" s="4">
        <v>312.10000000000002</v>
      </c>
      <c r="AT941" s="4">
        <v>0</v>
      </c>
      <c r="AU941" s="4">
        <v>12</v>
      </c>
      <c r="AV941" s="4">
        <v>7</v>
      </c>
      <c r="AW941" s="4" t="s">
        <v>406</v>
      </c>
      <c r="AX941" s="4">
        <v>2.1</v>
      </c>
      <c r="AY941" s="4">
        <v>2.0354000000000001</v>
      </c>
      <c r="AZ941" s="4">
        <v>4.0354000000000001</v>
      </c>
      <c r="BA941" s="4">
        <v>13.836</v>
      </c>
      <c r="BB941" s="4">
        <v>140.78</v>
      </c>
      <c r="BC941" s="4">
        <v>10.17</v>
      </c>
      <c r="BD941" s="4">
        <v>0.73899999999999999</v>
      </c>
      <c r="BE941" s="4">
        <v>3126.3539999999998</v>
      </c>
      <c r="BF941" s="4">
        <v>19.481000000000002</v>
      </c>
      <c r="BG941" s="4">
        <v>54.267000000000003</v>
      </c>
      <c r="BH941" s="4">
        <v>15.48</v>
      </c>
      <c r="BI941" s="4">
        <v>69.747</v>
      </c>
      <c r="BJ941" s="4">
        <v>46.834000000000003</v>
      </c>
      <c r="BK941" s="4">
        <v>13.359</v>
      </c>
      <c r="BL941" s="4">
        <v>60.194000000000003</v>
      </c>
      <c r="BM941" s="4">
        <v>2.6171000000000002</v>
      </c>
      <c r="BQ941" s="4">
        <v>29695.383000000002</v>
      </c>
      <c r="BR941" s="4">
        <v>-1.2390000000000001E-3</v>
      </c>
      <c r="BS941" s="4">
        <v>-5</v>
      </c>
      <c r="BT941" s="4">
        <v>1.1035219999999999</v>
      </c>
      <c r="BU941" s="4">
        <v>-3.0277999999999999E-2</v>
      </c>
      <c r="BV941" s="4">
        <v>22.291143999999999</v>
      </c>
    </row>
    <row r="942" spans="1:74" x14ac:dyDescent="0.25">
      <c r="A942" s="4">
        <v>42801</v>
      </c>
      <c r="B942" s="3">
        <v>0.66365553240740738</v>
      </c>
      <c r="C942" s="4">
        <v>1.4259999999999999</v>
      </c>
      <c r="D942" s="4">
        <v>1.4E-2</v>
      </c>
      <c r="E942" s="4">
        <v>140</v>
      </c>
      <c r="F942" s="4">
        <v>228.1</v>
      </c>
      <c r="G942" s="4">
        <v>66.8</v>
      </c>
      <c r="H942" s="4">
        <v>35.1</v>
      </c>
      <c r="J942" s="4">
        <v>18.739999999999998</v>
      </c>
      <c r="K942" s="4">
        <v>0.99270000000000003</v>
      </c>
      <c r="L942" s="4">
        <v>1.4152</v>
      </c>
      <c r="M942" s="4">
        <v>1.3899999999999999E-2</v>
      </c>
      <c r="N942" s="4">
        <v>226.43170000000001</v>
      </c>
      <c r="O942" s="4">
        <v>66.329599999999999</v>
      </c>
      <c r="P942" s="4">
        <v>292.8</v>
      </c>
      <c r="Q942" s="4">
        <v>195.41759999999999</v>
      </c>
      <c r="R942" s="4">
        <v>57.244599999999998</v>
      </c>
      <c r="S942" s="4">
        <v>252.7</v>
      </c>
      <c r="T942" s="4">
        <v>35.1</v>
      </c>
      <c r="W942" s="4">
        <v>0</v>
      </c>
      <c r="X942" s="4">
        <v>18.598700000000001</v>
      </c>
      <c r="Y942" s="4">
        <v>13.2</v>
      </c>
      <c r="Z942" s="4">
        <v>785</v>
      </c>
      <c r="AA942" s="4">
        <v>794</v>
      </c>
      <c r="AB942" s="4">
        <v>825</v>
      </c>
      <c r="AC942" s="4">
        <v>31</v>
      </c>
      <c r="AD942" s="4">
        <v>16.22</v>
      </c>
      <c r="AE942" s="4">
        <v>0.37</v>
      </c>
      <c r="AF942" s="4">
        <v>958</v>
      </c>
      <c r="AG942" s="4">
        <v>9</v>
      </c>
      <c r="AH942" s="4">
        <v>27</v>
      </c>
      <c r="AI942" s="4">
        <v>30</v>
      </c>
      <c r="AJ942" s="4">
        <v>191</v>
      </c>
      <c r="AK942" s="4">
        <v>188.8</v>
      </c>
      <c r="AL942" s="4">
        <v>3.9</v>
      </c>
      <c r="AM942" s="4">
        <v>195</v>
      </c>
      <c r="AN942" s="4" t="s">
        <v>155</v>
      </c>
      <c r="AO942" s="4">
        <v>2</v>
      </c>
      <c r="AP942" s="4">
        <v>0.87200231481481483</v>
      </c>
      <c r="AQ942" s="4">
        <v>47.159311000000002</v>
      </c>
      <c r="AR942" s="4">
        <v>-88.489761000000001</v>
      </c>
      <c r="AS942" s="4">
        <v>312.2</v>
      </c>
      <c r="AT942" s="4">
        <v>0</v>
      </c>
      <c r="AU942" s="4">
        <v>12</v>
      </c>
      <c r="AV942" s="4">
        <v>8</v>
      </c>
      <c r="AW942" s="4" t="s">
        <v>417</v>
      </c>
      <c r="AX942" s="4">
        <v>2.1</v>
      </c>
      <c r="AY942" s="4">
        <v>2.2061999999999999</v>
      </c>
      <c r="AZ942" s="4">
        <v>4.0999999999999996</v>
      </c>
      <c r="BA942" s="4">
        <v>13.836</v>
      </c>
      <c r="BB942" s="4">
        <v>141.22999999999999</v>
      </c>
      <c r="BC942" s="4">
        <v>10.210000000000001</v>
      </c>
      <c r="BD942" s="4">
        <v>0.73299999999999998</v>
      </c>
      <c r="BE942" s="4">
        <v>3126.837</v>
      </c>
      <c r="BF942" s="4">
        <v>19.545000000000002</v>
      </c>
      <c r="BG942" s="4">
        <v>52.393000000000001</v>
      </c>
      <c r="BH942" s="4">
        <v>15.348000000000001</v>
      </c>
      <c r="BI942" s="4">
        <v>67.741</v>
      </c>
      <c r="BJ942" s="4">
        <v>45.216999999999999</v>
      </c>
      <c r="BK942" s="4">
        <v>13.246</v>
      </c>
      <c r="BL942" s="4">
        <v>58.462000000000003</v>
      </c>
      <c r="BM942" s="4">
        <v>2.5198</v>
      </c>
      <c r="BQ942" s="4">
        <v>29880.018</v>
      </c>
      <c r="BR942" s="4">
        <v>-1.761E-3</v>
      </c>
      <c r="BS942" s="4">
        <v>-5</v>
      </c>
      <c r="BT942" s="4">
        <v>1.1062829999999999</v>
      </c>
      <c r="BU942" s="4">
        <v>-4.3034999999999997E-2</v>
      </c>
      <c r="BV942" s="4">
        <v>22.346917000000001</v>
      </c>
    </row>
    <row r="943" spans="1:74" x14ac:dyDescent="0.25">
      <c r="A943" s="4">
        <v>42801</v>
      </c>
      <c r="B943" s="3">
        <v>0.66366710648148153</v>
      </c>
      <c r="C943" s="4">
        <v>1.399</v>
      </c>
      <c r="D943" s="4">
        <v>1.4E-2</v>
      </c>
      <c r="E943" s="4">
        <v>140</v>
      </c>
      <c r="F943" s="4">
        <v>224.1</v>
      </c>
      <c r="G943" s="4">
        <v>66</v>
      </c>
      <c r="H943" s="4">
        <v>39.799999999999997</v>
      </c>
      <c r="J943" s="4">
        <v>18.8</v>
      </c>
      <c r="K943" s="4">
        <v>0.99299999999999999</v>
      </c>
      <c r="L943" s="4">
        <v>1.3894</v>
      </c>
      <c r="M943" s="4">
        <v>1.3899999999999999E-2</v>
      </c>
      <c r="N943" s="4">
        <v>222.48679999999999</v>
      </c>
      <c r="O943" s="4">
        <v>65.494900000000001</v>
      </c>
      <c r="P943" s="4">
        <v>288</v>
      </c>
      <c r="Q943" s="4">
        <v>191.83439999999999</v>
      </c>
      <c r="R943" s="4">
        <v>56.471499999999999</v>
      </c>
      <c r="S943" s="4">
        <v>248.3</v>
      </c>
      <c r="T943" s="4">
        <v>39.841900000000003</v>
      </c>
      <c r="W943" s="4">
        <v>0</v>
      </c>
      <c r="X943" s="4">
        <v>18.668399999999998</v>
      </c>
      <c r="Y943" s="4">
        <v>13.4</v>
      </c>
      <c r="Z943" s="4">
        <v>784</v>
      </c>
      <c r="AA943" s="4">
        <v>793</v>
      </c>
      <c r="AB943" s="4">
        <v>825</v>
      </c>
      <c r="AC943" s="4">
        <v>30.2</v>
      </c>
      <c r="AD943" s="4">
        <v>15.82</v>
      </c>
      <c r="AE943" s="4">
        <v>0.36</v>
      </c>
      <c r="AF943" s="4">
        <v>958</v>
      </c>
      <c r="AG943" s="4">
        <v>9</v>
      </c>
      <c r="AH943" s="4">
        <v>27</v>
      </c>
      <c r="AI943" s="4">
        <v>30</v>
      </c>
      <c r="AJ943" s="4">
        <v>191</v>
      </c>
      <c r="AK943" s="4">
        <v>188.2</v>
      </c>
      <c r="AL943" s="4">
        <v>3.8</v>
      </c>
      <c r="AM943" s="4">
        <v>195</v>
      </c>
      <c r="AN943" s="4" t="s">
        <v>155</v>
      </c>
      <c r="AO943" s="4">
        <v>2</v>
      </c>
      <c r="AP943" s="4">
        <v>0.87201388888888898</v>
      </c>
      <c r="AQ943" s="4">
        <v>47.159312</v>
      </c>
      <c r="AR943" s="4">
        <v>-88.489761999999999</v>
      </c>
      <c r="AS943" s="4">
        <v>312.39999999999998</v>
      </c>
      <c r="AT943" s="4">
        <v>0</v>
      </c>
      <c r="AU943" s="4">
        <v>12</v>
      </c>
      <c r="AV943" s="4">
        <v>8</v>
      </c>
      <c r="AW943" s="4" t="s">
        <v>417</v>
      </c>
      <c r="AX943" s="4">
        <v>2.1</v>
      </c>
      <c r="AY943" s="4">
        <v>2.4</v>
      </c>
      <c r="AZ943" s="4">
        <v>4.0999999999999996</v>
      </c>
      <c r="BA943" s="4">
        <v>13.836</v>
      </c>
      <c r="BB943" s="4">
        <v>143.79</v>
      </c>
      <c r="BC943" s="4">
        <v>10.39</v>
      </c>
      <c r="BD943" s="4">
        <v>0.70499999999999996</v>
      </c>
      <c r="BE943" s="4">
        <v>3126.6849999999999</v>
      </c>
      <c r="BF943" s="4">
        <v>19.911999999999999</v>
      </c>
      <c r="BG943" s="4">
        <v>52.430999999999997</v>
      </c>
      <c r="BH943" s="4">
        <v>15.435</v>
      </c>
      <c r="BI943" s="4">
        <v>67.866</v>
      </c>
      <c r="BJ943" s="4">
        <v>45.207999999999998</v>
      </c>
      <c r="BK943" s="4">
        <v>13.308</v>
      </c>
      <c r="BL943" s="4">
        <v>58.515999999999998</v>
      </c>
      <c r="BM943" s="4">
        <v>2.9131</v>
      </c>
      <c r="BQ943" s="4">
        <v>30546.18</v>
      </c>
      <c r="BR943" s="4">
        <v>-1.2390000000000001E-3</v>
      </c>
      <c r="BS943" s="4">
        <v>-5</v>
      </c>
      <c r="BT943" s="4">
        <v>1.108522</v>
      </c>
      <c r="BU943" s="4">
        <v>-3.0277999999999999E-2</v>
      </c>
      <c r="BV943" s="4">
        <v>22.392143999999998</v>
      </c>
    </row>
    <row r="944" spans="1:74" x14ac:dyDescent="0.25">
      <c r="A944" s="4">
        <v>42801</v>
      </c>
      <c r="B944" s="3">
        <v>0.66367868055555557</v>
      </c>
      <c r="C944" s="4">
        <v>1.35</v>
      </c>
      <c r="D944" s="4">
        <v>1.4E-2</v>
      </c>
      <c r="E944" s="4">
        <v>140</v>
      </c>
      <c r="F944" s="4">
        <v>219.9</v>
      </c>
      <c r="G944" s="4">
        <v>65.8</v>
      </c>
      <c r="H944" s="4">
        <v>37.6</v>
      </c>
      <c r="J944" s="4">
        <v>18.8</v>
      </c>
      <c r="K944" s="4">
        <v>0.99329999999999996</v>
      </c>
      <c r="L944" s="4">
        <v>1.341</v>
      </c>
      <c r="M944" s="4">
        <v>1.3899999999999999E-2</v>
      </c>
      <c r="N944" s="4">
        <v>218.45339999999999</v>
      </c>
      <c r="O944" s="4">
        <v>65.317599999999999</v>
      </c>
      <c r="P944" s="4">
        <v>283.8</v>
      </c>
      <c r="Q944" s="4">
        <v>188.477</v>
      </c>
      <c r="R944" s="4">
        <v>56.354700000000001</v>
      </c>
      <c r="S944" s="4">
        <v>244.8</v>
      </c>
      <c r="T944" s="4">
        <v>37.638100000000001</v>
      </c>
      <c r="W944" s="4">
        <v>0</v>
      </c>
      <c r="X944" s="4">
        <v>18.674499999999998</v>
      </c>
      <c r="Y944" s="4">
        <v>13.3</v>
      </c>
      <c r="Z944" s="4">
        <v>784</v>
      </c>
      <c r="AA944" s="4">
        <v>793</v>
      </c>
      <c r="AB944" s="4">
        <v>824</v>
      </c>
      <c r="AC944" s="4">
        <v>30.8</v>
      </c>
      <c r="AD944" s="4">
        <v>16.09</v>
      </c>
      <c r="AE944" s="4">
        <v>0.37</v>
      </c>
      <c r="AF944" s="4">
        <v>958</v>
      </c>
      <c r="AG944" s="4">
        <v>9</v>
      </c>
      <c r="AH944" s="4">
        <v>27</v>
      </c>
      <c r="AI944" s="4">
        <v>30</v>
      </c>
      <c r="AJ944" s="4">
        <v>191</v>
      </c>
      <c r="AK944" s="4">
        <v>188</v>
      </c>
      <c r="AL944" s="4">
        <v>3.7</v>
      </c>
      <c r="AM944" s="4">
        <v>195</v>
      </c>
      <c r="AN944" s="4" t="s">
        <v>155</v>
      </c>
      <c r="AO944" s="4">
        <v>2</v>
      </c>
      <c r="AP944" s="4">
        <v>0.87202546296296291</v>
      </c>
      <c r="AQ944" s="4">
        <v>47.159314000000002</v>
      </c>
      <c r="AR944" s="4">
        <v>-88.489763999999994</v>
      </c>
      <c r="AS944" s="4">
        <v>312.89999999999998</v>
      </c>
      <c r="AT944" s="4">
        <v>0</v>
      </c>
      <c r="AU944" s="4">
        <v>12</v>
      </c>
      <c r="AV944" s="4">
        <v>7</v>
      </c>
      <c r="AW944" s="4" t="s">
        <v>427</v>
      </c>
      <c r="AX944" s="4">
        <v>2.1</v>
      </c>
      <c r="AY944" s="4">
        <v>2.4</v>
      </c>
      <c r="AZ944" s="4">
        <v>4.0999999999999996</v>
      </c>
      <c r="BA944" s="4">
        <v>13.836</v>
      </c>
      <c r="BB944" s="4">
        <v>148.94999999999999</v>
      </c>
      <c r="BC944" s="4">
        <v>10.77</v>
      </c>
      <c r="BD944" s="4">
        <v>0.67200000000000004</v>
      </c>
      <c r="BE944" s="4">
        <v>3129.0059999999999</v>
      </c>
      <c r="BF944" s="4">
        <v>20.652999999999999</v>
      </c>
      <c r="BG944" s="4">
        <v>53.38</v>
      </c>
      <c r="BH944" s="4">
        <v>15.961</v>
      </c>
      <c r="BI944" s="4">
        <v>69.34</v>
      </c>
      <c r="BJ944" s="4">
        <v>46.055</v>
      </c>
      <c r="BK944" s="4">
        <v>13.77</v>
      </c>
      <c r="BL944" s="4">
        <v>59.825000000000003</v>
      </c>
      <c r="BM944" s="4">
        <v>2.8534000000000002</v>
      </c>
      <c r="BQ944" s="4">
        <v>31683.203000000001</v>
      </c>
      <c r="BR944" s="4">
        <v>-1.761E-3</v>
      </c>
      <c r="BS944" s="4">
        <v>-5</v>
      </c>
      <c r="BT944" s="4">
        <v>1.110522</v>
      </c>
      <c r="BU944" s="4">
        <v>-4.3034999999999997E-2</v>
      </c>
      <c r="BV944" s="4">
        <v>22.432544</v>
      </c>
    </row>
    <row r="945" spans="1:74" x14ac:dyDescent="0.25">
      <c r="A945" s="4">
        <v>42801</v>
      </c>
      <c r="B945" s="3">
        <v>0.66369025462962961</v>
      </c>
      <c r="C945" s="4">
        <v>1.35</v>
      </c>
      <c r="D945" s="4">
        <v>1.4E-2</v>
      </c>
      <c r="E945" s="4">
        <v>140</v>
      </c>
      <c r="F945" s="4">
        <v>214.6</v>
      </c>
      <c r="G945" s="4">
        <v>65.599999999999994</v>
      </c>
      <c r="H945" s="4">
        <v>38.799999999999997</v>
      </c>
      <c r="J945" s="4">
        <v>18.8</v>
      </c>
      <c r="K945" s="4">
        <v>0.99339999999999995</v>
      </c>
      <c r="L945" s="4">
        <v>1.3411</v>
      </c>
      <c r="M945" s="4">
        <v>1.3899999999999999E-2</v>
      </c>
      <c r="N945" s="4">
        <v>213.16820000000001</v>
      </c>
      <c r="O945" s="4">
        <v>65.122100000000003</v>
      </c>
      <c r="P945" s="4">
        <v>278.3</v>
      </c>
      <c r="Q945" s="4">
        <v>183.7997</v>
      </c>
      <c r="R945" s="4">
        <v>56.150100000000002</v>
      </c>
      <c r="S945" s="4">
        <v>239.9</v>
      </c>
      <c r="T945" s="4">
        <v>38.7562</v>
      </c>
      <c r="W945" s="4">
        <v>0</v>
      </c>
      <c r="X945" s="4">
        <v>18.6755</v>
      </c>
      <c r="Y945" s="4">
        <v>13.3</v>
      </c>
      <c r="Z945" s="4">
        <v>785</v>
      </c>
      <c r="AA945" s="4">
        <v>794</v>
      </c>
      <c r="AB945" s="4">
        <v>825</v>
      </c>
      <c r="AC945" s="4">
        <v>30.2</v>
      </c>
      <c r="AD945" s="4">
        <v>15.82</v>
      </c>
      <c r="AE945" s="4">
        <v>0.36</v>
      </c>
      <c r="AF945" s="4">
        <v>958</v>
      </c>
      <c r="AG945" s="4">
        <v>9</v>
      </c>
      <c r="AH945" s="4">
        <v>27</v>
      </c>
      <c r="AI945" s="4">
        <v>30</v>
      </c>
      <c r="AJ945" s="4">
        <v>191</v>
      </c>
      <c r="AK945" s="4">
        <v>188.8</v>
      </c>
      <c r="AL945" s="4">
        <v>3.7</v>
      </c>
      <c r="AM945" s="4">
        <v>195</v>
      </c>
      <c r="AN945" s="4" t="s">
        <v>155</v>
      </c>
      <c r="AO945" s="4">
        <v>1</v>
      </c>
      <c r="AP945" s="4">
        <v>0.87203703703703705</v>
      </c>
      <c r="AQ945" s="4">
        <v>47.159315999999997</v>
      </c>
      <c r="AR945" s="4">
        <v>-88.489766000000003</v>
      </c>
      <c r="AS945" s="4">
        <v>313.8</v>
      </c>
      <c r="AT945" s="4">
        <v>0</v>
      </c>
      <c r="AU945" s="4">
        <v>12</v>
      </c>
      <c r="AV945" s="4">
        <v>7</v>
      </c>
      <c r="AW945" s="4" t="s">
        <v>427</v>
      </c>
      <c r="AX945" s="4">
        <v>2.1</v>
      </c>
      <c r="AY945" s="4">
        <v>2.4</v>
      </c>
      <c r="AZ945" s="4">
        <v>4.0999999999999996</v>
      </c>
      <c r="BA945" s="4">
        <v>13.836</v>
      </c>
      <c r="BB945" s="4">
        <v>148.94</v>
      </c>
      <c r="BC945" s="4">
        <v>10.76</v>
      </c>
      <c r="BD945" s="4">
        <v>0.66700000000000004</v>
      </c>
      <c r="BE945" s="4">
        <v>3128.7420000000002</v>
      </c>
      <c r="BF945" s="4">
        <v>20.651</v>
      </c>
      <c r="BG945" s="4">
        <v>52.081000000000003</v>
      </c>
      <c r="BH945" s="4">
        <v>15.911</v>
      </c>
      <c r="BI945" s="4">
        <v>67.992000000000004</v>
      </c>
      <c r="BJ945" s="4">
        <v>44.905999999999999</v>
      </c>
      <c r="BK945" s="4">
        <v>13.718999999999999</v>
      </c>
      <c r="BL945" s="4">
        <v>58.625</v>
      </c>
      <c r="BM945" s="4">
        <v>2.9378000000000002</v>
      </c>
      <c r="BQ945" s="4">
        <v>31680.534</v>
      </c>
      <c r="BR945" s="4">
        <v>-1.2390000000000001E-3</v>
      </c>
      <c r="BS945" s="4">
        <v>-5</v>
      </c>
      <c r="BT945" s="4">
        <v>1.112522</v>
      </c>
      <c r="BU945" s="4">
        <v>-3.0277999999999999E-2</v>
      </c>
      <c r="BV945" s="4">
        <v>22.472943999999998</v>
      </c>
    </row>
    <row r="946" spans="1:74" x14ac:dyDescent="0.25">
      <c r="A946" s="4">
        <v>42801</v>
      </c>
      <c r="B946" s="3">
        <v>0.66370182870370364</v>
      </c>
      <c r="C946" s="4">
        <v>1.35</v>
      </c>
      <c r="D946" s="4">
        <v>1.4E-2</v>
      </c>
      <c r="E946" s="4">
        <v>140</v>
      </c>
      <c r="F946" s="4">
        <v>210.3</v>
      </c>
      <c r="G946" s="4">
        <v>65.5</v>
      </c>
      <c r="H946" s="4">
        <v>42.9</v>
      </c>
      <c r="J946" s="4">
        <v>18.899999999999999</v>
      </c>
      <c r="K946" s="4">
        <v>0.99339999999999995</v>
      </c>
      <c r="L946" s="4">
        <v>1.3411</v>
      </c>
      <c r="M946" s="4">
        <v>1.3899999999999999E-2</v>
      </c>
      <c r="N946" s="4">
        <v>208.9555</v>
      </c>
      <c r="O946" s="4">
        <v>65.026399999999995</v>
      </c>
      <c r="P946" s="4">
        <v>274</v>
      </c>
      <c r="Q946" s="4">
        <v>180.1148</v>
      </c>
      <c r="R946" s="4">
        <v>56.051200000000001</v>
      </c>
      <c r="S946" s="4">
        <v>236.2</v>
      </c>
      <c r="T946" s="4">
        <v>42.870800000000003</v>
      </c>
      <c r="W946" s="4">
        <v>0</v>
      </c>
      <c r="X946" s="4">
        <v>18.776</v>
      </c>
      <c r="Y946" s="4">
        <v>13.3</v>
      </c>
      <c r="Z946" s="4">
        <v>783</v>
      </c>
      <c r="AA946" s="4">
        <v>792</v>
      </c>
      <c r="AB946" s="4">
        <v>823</v>
      </c>
      <c r="AC946" s="4">
        <v>30</v>
      </c>
      <c r="AD946" s="4">
        <v>15.69</v>
      </c>
      <c r="AE946" s="4">
        <v>0.36</v>
      </c>
      <c r="AF946" s="4">
        <v>958</v>
      </c>
      <c r="AG946" s="4">
        <v>9</v>
      </c>
      <c r="AH946" s="4">
        <v>27</v>
      </c>
      <c r="AI946" s="4">
        <v>30</v>
      </c>
      <c r="AJ946" s="4">
        <v>191.8</v>
      </c>
      <c r="AK946" s="4">
        <v>189</v>
      </c>
      <c r="AL946" s="4">
        <v>3.8</v>
      </c>
      <c r="AM946" s="4">
        <v>195</v>
      </c>
      <c r="AN946" s="4" t="s">
        <v>155</v>
      </c>
      <c r="AO946" s="4">
        <v>1</v>
      </c>
      <c r="AP946" s="4">
        <v>0.87204861111111109</v>
      </c>
      <c r="AQ946" s="4">
        <v>47.159319000000004</v>
      </c>
      <c r="AR946" s="4">
        <v>-88.489767000000001</v>
      </c>
      <c r="AS946" s="4">
        <v>314.60000000000002</v>
      </c>
      <c r="AT946" s="4">
        <v>0</v>
      </c>
      <c r="AU946" s="4">
        <v>12</v>
      </c>
      <c r="AV946" s="4">
        <v>7</v>
      </c>
      <c r="AW946" s="4" t="s">
        <v>427</v>
      </c>
      <c r="AX946" s="4">
        <v>2.1</v>
      </c>
      <c r="AY946" s="4">
        <v>2.4354</v>
      </c>
      <c r="AZ946" s="4">
        <v>4.0999999999999996</v>
      </c>
      <c r="BA946" s="4">
        <v>13.836</v>
      </c>
      <c r="BB946" s="4">
        <v>148.88999999999999</v>
      </c>
      <c r="BC946" s="4">
        <v>10.76</v>
      </c>
      <c r="BD946" s="4">
        <v>0.66100000000000003</v>
      </c>
      <c r="BE946" s="4">
        <v>3127.7640000000001</v>
      </c>
      <c r="BF946" s="4">
        <v>20.645</v>
      </c>
      <c r="BG946" s="4">
        <v>51.033000000000001</v>
      </c>
      <c r="BH946" s="4">
        <v>15.881</v>
      </c>
      <c r="BI946" s="4">
        <v>66.914000000000001</v>
      </c>
      <c r="BJ946" s="4">
        <v>43.988999999999997</v>
      </c>
      <c r="BK946" s="4">
        <v>13.689</v>
      </c>
      <c r="BL946" s="4">
        <v>57.677999999999997</v>
      </c>
      <c r="BM946" s="4">
        <v>3.2484999999999999</v>
      </c>
      <c r="BQ946" s="4">
        <v>31839.09</v>
      </c>
      <c r="BR946" s="4">
        <v>-1E-3</v>
      </c>
      <c r="BS946" s="4">
        <v>-5</v>
      </c>
      <c r="BT946" s="4">
        <v>1.115283</v>
      </c>
      <c r="BU946" s="4">
        <v>-2.4438000000000001E-2</v>
      </c>
      <c r="BV946" s="4">
        <v>22.528717</v>
      </c>
    </row>
    <row r="947" spans="1:74" x14ac:dyDescent="0.25">
      <c r="A947" s="4">
        <v>42801</v>
      </c>
      <c r="B947" s="3">
        <v>0.66371340277777779</v>
      </c>
      <c r="C947" s="4">
        <v>1.3440000000000001</v>
      </c>
      <c r="D947" s="4">
        <v>1.4E-2</v>
      </c>
      <c r="E947" s="4">
        <v>140</v>
      </c>
      <c r="F947" s="4">
        <v>209.6</v>
      </c>
      <c r="G947" s="4">
        <v>65.3</v>
      </c>
      <c r="H947" s="4">
        <v>41.1</v>
      </c>
      <c r="J947" s="4">
        <v>18.899999999999999</v>
      </c>
      <c r="K947" s="4">
        <v>0.99339999999999995</v>
      </c>
      <c r="L947" s="4">
        <v>1.3351999999999999</v>
      </c>
      <c r="M947" s="4">
        <v>1.3899999999999999E-2</v>
      </c>
      <c r="N947" s="4">
        <v>208.19110000000001</v>
      </c>
      <c r="O947" s="4">
        <v>64.870999999999995</v>
      </c>
      <c r="P947" s="4">
        <v>273.10000000000002</v>
      </c>
      <c r="Q947" s="4">
        <v>179.45580000000001</v>
      </c>
      <c r="R947" s="4">
        <v>55.917299999999997</v>
      </c>
      <c r="S947" s="4">
        <v>235.4</v>
      </c>
      <c r="T947" s="4">
        <v>41.1</v>
      </c>
      <c r="W947" s="4">
        <v>0</v>
      </c>
      <c r="X947" s="4">
        <v>18.7758</v>
      </c>
      <c r="Y947" s="4">
        <v>13.2</v>
      </c>
      <c r="Z947" s="4">
        <v>785</v>
      </c>
      <c r="AA947" s="4">
        <v>792</v>
      </c>
      <c r="AB947" s="4">
        <v>824</v>
      </c>
      <c r="AC947" s="4">
        <v>30</v>
      </c>
      <c r="AD947" s="4">
        <v>15.69</v>
      </c>
      <c r="AE947" s="4">
        <v>0.36</v>
      </c>
      <c r="AF947" s="4">
        <v>958</v>
      </c>
      <c r="AG947" s="4">
        <v>9</v>
      </c>
      <c r="AH947" s="4">
        <v>26.239000000000001</v>
      </c>
      <c r="AI947" s="4">
        <v>30</v>
      </c>
      <c r="AJ947" s="4">
        <v>191.2</v>
      </c>
      <c r="AK947" s="4">
        <v>189</v>
      </c>
      <c r="AL947" s="4">
        <v>3.6</v>
      </c>
      <c r="AM947" s="4">
        <v>195</v>
      </c>
      <c r="AN947" s="4" t="s">
        <v>155</v>
      </c>
      <c r="AO947" s="4">
        <v>1</v>
      </c>
      <c r="AP947" s="4">
        <v>0.87206018518518524</v>
      </c>
      <c r="AQ947" s="4">
        <v>47.159320999999998</v>
      </c>
      <c r="AR947" s="4">
        <v>-88.489767000000001</v>
      </c>
      <c r="AS947" s="4">
        <v>315.3</v>
      </c>
      <c r="AT947" s="4">
        <v>0</v>
      </c>
      <c r="AU947" s="4">
        <v>12</v>
      </c>
      <c r="AV947" s="4">
        <v>6</v>
      </c>
      <c r="AW947" s="4" t="s">
        <v>421</v>
      </c>
      <c r="AX947" s="4">
        <v>2.1</v>
      </c>
      <c r="AY947" s="4">
        <v>2.5708000000000002</v>
      </c>
      <c r="AZ947" s="4">
        <v>4.1353999999999997</v>
      </c>
      <c r="BA947" s="4">
        <v>13.836</v>
      </c>
      <c r="BB947" s="4">
        <v>149.56</v>
      </c>
      <c r="BC947" s="4">
        <v>10.81</v>
      </c>
      <c r="BD947" s="4">
        <v>0.66100000000000003</v>
      </c>
      <c r="BE947" s="4">
        <v>3128.415</v>
      </c>
      <c r="BF947" s="4">
        <v>20.741</v>
      </c>
      <c r="BG947" s="4">
        <v>51.084000000000003</v>
      </c>
      <c r="BH947" s="4">
        <v>15.917</v>
      </c>
      <c r="BI947" s="4">
        <v>67.001000000000005</v>
      </c>
      <c r="BJ947" s="4">
        <v>44.033000000000001</v>
      </c>
      <c r="BK947" s="4">
        <v>13.72</v>
      </c>
      <c r="BL947" s="4">
        <v>57.753999999999998</v>
      </c>
      <c r="BM947" s="4">
        <v>3.1288999999999998</v>
      </c>
      <c r="BQ947" s="4">
        <v>31987.732</v>
      </c>
      <c r="BR947" s="4">
        <v>-1.761E-3</v>
      </c>
      <c r="BS947" s="4">
        <v>-5</v>
      </c>
      <c r="BT947" s="4">
        <v>1.1167609999999999</v>
      </c>
      <c r="BU947" s="4">
        <v>-4.3034999999999997E-2</v>
      </c>
      <c r="BV947" s="4">
        <v>22.558572000000002</v>
      </c>
    </row>
    <row r="948" spans="1:74" x14ac:dyDescent="0.25">
      <c r="A948" s="4">
        <v>42801</v>
      </c>
      <c r="B948" s="3">
        <v>0.66372497685185183</v>
      </c>
      <c r="C948" s="4">
        <v>1.3360000000000001</v>
      </c>
      <c r="D948" s="4">
        <v>1.4E-2</v>
      </c>
      <c r="E948" s="4">
        <v>140</v>
      </c>
      <c r="F948" s="4">
        <v>207.6</v>
      </c>
      <c r="G948" s="4">
        <v>65.2</v>
      </c>
      <c r="H948" s="4">
        <v>46.7</v>
      </c>
      <c r="J948" s="4">
        <v>18.899999999999999</v>
      </c>
      <c r="K948" s="4">
        <v>0.99350000000000005</v>
      </c>
      <c r="L948" s="4">
        <v>1.327</v>
      </c>
      <c r="M948" s="4">
        <v>1.3899999999999999E-2</v>
      </c>
      <c r="N948" s="4">
        <v>206.26599999999999</v>
      </c>
      <c r="O948" s="4">
        <v>64.731300000000005</v>
      </c>
      <c r="P948" s="4">
        <v>271</v>
      </c>
      <c r="Q948" s="4">
        <v>177.79650000000001</v>
      </c>
      <c r="R948" s="4">
        <v>55.796799999999998</v>
      </c>
      <c r="S948" s="4">
        <v>233.6</v>
      </c>
      <c r="T948" s="4">
        <v>46.670900000000003</v>
      </c>
      <c r="W948" s="4">
        <v>0</v>
      </c>
      <c r="X948" s="4">
        <v>18.776700000000002</v>
      </c>
      <c r="Y948" s="4">
        <v>13.4</v>
      </c>
      <c r="Z948" s="4">
        <v>784</v>
      </c>
      <c r="AA948" s="4">
        <v>792</v>
      </c>
      <c r="AB948" s="4">
        <v>824</v>
      </c>
      <c r="AC948" s="4">
        <v>30</v>
      </c>
      <c r="AD948" s="4">
        <v>15.69</v>
      </c>
      <c r="AE948" s="4">
        <v>0.36</v>
      </c>
      <c r="AF948" s="4">
        <v>958</v>
      </c>
      <c r="AG948" s="4">
        <v>9</v>
      </c>
      <c r="AH948" s="4">
        <v>26.760999999999999</v>
      </c>
      <c r="AI948" s="4">
        <v>30</v>
      </c>
      <c r="AJ948" s="4">
        <v>191.8</v>
      </c>
      <c r="AK948" s="4">
        <v>189</v>
      </c>
      <c r="AL948" s="4">
        <v>3.6</v>
      </c>
      <c r="AM948" s="4">
        <v>195</v>
      </c>
      <c r="AN948" s="4" t="s">
        <v>155</v>
      </c>
      <c r="AO948" s="4">
        <v>1</v>
      </c>
      <c r="AP948" s="4">
        <v>0.87207175925925917</v>
      </c>
      <c r="AQ948" s="4">
        <v>47.159322000000003</v>
      </c>
      <c r="AR948" s="4">
        <v>-88.489767999999998</v>
      </c>
      <c r="AS948" s="4">
        <v>315.60000000000002</v>
      </c>
      <c r="AT948" s="4">
        <v>0</v>
      </c>
      <c r="AU948" s="4">
        <v>12</v>
      </c>
      <c r="AV948" s="4">
        <v>6</v>
      </c>
      <c r="AW948" s="4" t="s">
        <v>421</v>
      </c>
      <c r="AX948" s="4">
        <v>2.1</v>
      </c>
      <c r="AY948" s="4">
        <v>2.7</v>
      </c>
      <c r="AZ948" s="4">
        <v>4.2</v>
      </c>
      <c r="BA948" s="4">
        <v>13.836</v>
      </c>
      <c r="BB948" s="4">
        <v>150.41</v>
      </c>
      <c r="BC948" s="4">
        <v>10.87</v>
      </c>
      <c r="BD948" s="4">
        <v>0.65700000000000003</v>
      </c>
      <c r="BE948" s="4">
        <v>3127.3989999999999</v>
      </c>
      <c r="BF948" s="4">
        <v>20.863</v>
      </c>
      <c r="BG948" s="4">
        <v>50.905999999999999</v>
      </c>
      <c r="BH948" s="4">
        <v>15.976000000000001</v>
      </c>
      <c r="BI948" s="4">
        <v>66.882000000000005</v>
      </c>
      <c r="BJ948" s="4">
        <v>43.88</v>
      </c>
      <c r="BK948" s="4">
        <v>13.771000000000001</v>
      </c>
      <c r="BL948" s="4">
        <v>57.651000000000003</v>
      </c>
      <c r="BM948" s="4">
        <v>3.5737000000000001</v>
      </c>
      <c r="BQ948" s="4">
        <v>32175.573</v>
      </c>
      <c r="BR948" s="4">
        <v>-1.2390000000000001E-3</v>
      </c>
      <c r="BS948" s="4">
        <v>-5</v>
      </c>
      <c r="BT948" s="4">
        <v>1.118522</v>
      </c>
      <c r="BU948" s="4">
        <v>-3.0277999999999999E-2</v>
      </c>
      <c r="BV948" s="4">
        <v>22.594144</v>
      </c>
    </row>
    <row r="949" spans="1:74" x14ac:dyDescent="0.25">
      <c r="A949" s="4">
        <v>42801</v>
      </c>
      <c r="B949" s="3">
        <v>0.66373655092592598</v>
      </c>
      <c r="C949" s="4">
        <v>1.3080000000000001</v>
      </c>
      <c r="D949" s="4">
        <v>1.34E-2</v>
      </c>
      <c r="E949" s="4">
        <v>134.02640299999999</v>
      </c>
      <c r="F949" s="4">
        <v>204.4</v>
      </c>
      <c r="G949" s="4">
        <v>65.099999999999994</v>
      </c>
      <c r="H949" s="4">
        <v>45.6</v>
      </c>
      <c r="J949" s="4">
        <v>18.899999999999999</v>
      </c>
      <c r="K949" s="4">
        <v>0.99380000000000002</v>
      </c>
      <c r="L949" s="4">
        <v>1.3004</v>
      </c>
      <c r="M949" s="4">
        <v>1.3299999999999999E-2</v>
      </c>
      <c r="N949" s="4">
        <v>203.15880000000001</v>
      </c>
      <c r="O949" s="4">
        <v>64.695999999999998</v>
      </c>
      <c r="P949" s="4">
        <v>267.89999999999998</v>
      </c>
      <c r="Q949" s="4">
        <v>175.1182</v>
      </c>
      <c r="R949" s="4">
        <v>55.766399999999997</v>
      </c>
      <c r="S949" s="4">
        <v>230.9</v>
      </c>
      <c r="T949" s="4">
        <v>45.631599999999999</v>
      </c>
      <c r="W949" s="4">
        <v>0</v>
      </c>
      <c r="X949" s="4">
        <v>18.782699999999998</v>
      </c>
      <c r="Y949" s="4">
        <v>13.3</v>
      </c>
      <c r="Z949" s="4">
        <v>784</v>
      </c>
      <c r="AA949" s="4">
        <v>793</v>
      </c>
      <c r="AB949" s="4">
        <v>824</v>
      </c>
      <c r="AC949" s="4">
        <v>30</v>
      </c>
      <c r="AD949" s="4">
        <v>15.69</v>
      </c>
      <c r="AE949" s="4">
        <v>0.36</v>
      </c>
      <c r="AF949" s="4">
        <v>958</v>
      </c>
      <c r="AG949" s="4">
        <v>9</v>
      </c>
      <c r="AH949" s="4">
        <v>26.23976</v>
      </c>
      <c r="AI949" s="4">
        <v>30</v>
      </c>
      <c r="AJ949" s="4">
        <v>192</v>
      </c>
      <c r="AK949" s="4">
        <v>188.2</v>
      </c>
      <c r="AL949" s="4">
        <v>3.8</v>
      </c>
      <c r="AM949" s="4">
        <v>195</v>
      </c>
      <c r="AN949" s="4" t="s">
        <v>155</v>
      </c>
      <c r="AO949" s="4">
        <v>1</v>
      </c>
      <c r="AP949" s="4">
        <v>0.87208333333333332</v>
      </c>
      <c r="AQ949" s="4">
        <v>47.159323999999998</v>
      </c>
      <c r="AR949" s="4">
        <v>-88.489768999999995</v>
      </c>
      <c r="AS949" s="4">
        <v>315.8</v>
      </c>
      <c r="AT949" s="4">
        <v>0</v>
      </c>
      <c r="AU949" s="4">
        <v>12</v>
      </c>
      <c r="AV949" s="4">
        <v>6</v>
      </c>
      <c r="AW949" s="4" t="s">
        <v>421</v>
      </c>
      <c r="AX949" s="4">
        <v>2.1</v>
      </c>
      <c r="AY949" s="4">
        <v>2.7353999999999998</v>
      </c>
      <c r="AZ949" s="4">
        <v>4.2</v>
      </c>
      <c r="BA949" s="4">
        <v>13.836</v>
      </c>
      <c r="BB949" s="4">
        <v>153.56</v>
      </c>
      <c r="BC949" s="4">
        <v>11.1</v>
      </c>
      <c r="BD949" s="4">
        <v>0.625</v>
      </c>
      <c r="BE949" s="4">
        <v>3130.1410000000001</v>
      </c>
      <c r="BF949" s="4">
        <v>20.405999999999999</v>
      </c>
      <c r="BG949" s="4">
        <v>51.212000000000003</v>
      </c>
      <c r="BH949" s="4">
        <v>16.309000000000001</v>
      </c>
      <c r="BI949" s="4">
        <v>67.521000000000001</v>
      </c>
      <c r="BJ949" s="4">
        <v>44.143999999999998</v>
      </c>
      <c r="BK949" s="4">
        <v>14.058</v>
      </c>
      <c r="BL949" s="4">
        <v>58.201000000000001</v>
      </c>
      <c r="BM949" s="4">
        <v>3.5688</v>
      </c>
      <c r="BQ949" s="4">
        <v>32874.483999999997</v>
      </c>
      <c r="BR949" s="4">
        <v>-1E-3</v>
      </c>
      <c r="BS949" s="4">
        <v>-5</v>
      </c>
      <c r="BT949" s="4">
        <v>1.12052</v>
      </c>
      <c r="BU949" s="4">
        <v>-2.4438000000000001E-2</v>
      </c>
      <c r="BV949" s="4">
        <v>22.634513999999999</v>
      </c>
    </row>
    <row r="950" spans="1:74" x14ac:dyDescent="0.25">
      <c r="A950" s="4">
        <v>42801</v>
      </c>
      <c r="B950" s="3">
        <v>0.66374812500000002</v>
      </c>
      <c r="C950" s="4">
        <v>1.2490000000000001</v>
      </c>
      <c r="D950" s="4">
        <v>1.34E-2</v>
      </c>
      <c r="E950" s="4">
        <v>134.259567</v>
      </c>
      <c r="F950" s="4">
        <v>199.3</v>
      </c>
      <c r="G950" s="4">
        <v>65</v>
      </c>
      <c r="H950" s="4">
        <v>47.5</v>
      </c>
      <c r="J950" s="4">
        <v>18.899999999999999</v>
      </c>
      <c r="K950" s="4">
        <v>0.99429999999999996</v>
      </c>
      <c r="L950" s="4">
        <v>1.2417</v>
      </c>
      <c r="M950" s="4">
        <v>1.3299999999999999E-2</v>
      </c>
      <c r="N950" s="4">
        <v>198.14449999999999</v>
      </c>
      <c r="O950" s="4">
        <v>64.585899999999995</v>
      </c>
      <c r="P950" s="4">
        <v>262.7</v>
      </c>
      <c r="Q950" s="4">
        <v>170.79589999999999</v>
      </c>
      <c r="R950" s="4">
        <v>55.671500000000002</v>
      </c>
      <c r="S950" s="4">
        <v>226.5</v>
      </c>
      <c r="T950" s="4">
        <v>47.495600000000003</v>
      </c>
      <c r="W950" s="4">
        <v>0</v>
      </c>
      <c r="X950" s="4">
        <v>18.792300000000001</v>
      </c>
      <c r="Y950" s="4">
        <v>13.3</v>
      </c>
      <c r="Z950" s="4">
        <v>784</v>
      </c>
      <c r="AA950" s="4">
        <v>794</v>
      </c>
      <c r="AB950" s="4">
        <v>824</v>
      </c>
      <c r="AC950" s="4">
        <v>30</v>
      </c>
      <c r="AD950" s="4">
        <v>15.69</v>
      </c>
      <c r="AE950" s="4">
        <v>0.36</v>
      </c>
      <c r="AF950" s="4">
        <v>958</v>
      </c>
      <c r="AG950" s="4">
        <v>9</v>
      </c>
      <c r="AH950" s="4">
        <v>26</v>
      </c>
      <c r="AI950" s="4">
        <v>30</v>
      </c>
      <c r="AJ950" s="4">
        <v>192</v>
      </c>
      <c r="AK950" s="4">
        <v>188</v>
      </c>
      <c r="AL950" s="4">
        <v>3.7</v>
      </c>
      <c r="AM950" s="4">
        <v>195</v>
      </c>
      <c r="AN950" s="4" t="s">
        <v>155</v>
      </c>
      <c r="AO950" s="4">
        <v>1</v>
      </c>
      <c r="AP950" s="4">
        <v>0.87209490740740747</v>
      </c>
      <c r="AQ950" s="4">
        <v>47.159326999999998</v>
      </c>
      <c r="AR950" s="4">
        <v>-88.489769999999993</v>
      </c>
      <c r="AS950" s="4">
        <v>315.5</v>
      </c>
      <c r="AT950" s="4">
        <v>0</v>
      </c>
      <c r="AU950" s="4">
        <v>12</v>
      </c>
      <c r="AV950" s="4">
        <v>7</v>
      </c>
      <c r="AW950" s="4" t="s">
        <v>420</v>
      </c>
      <c r="AX950" s="4">
        <v>2.1</v>
      </c>
      <c r="AY950" s="4">
        <v>2.8</v>
      </c>
      <c r="AZ950" s="4">
        <v>4.2</v>
      </c>
      <c r="BA950" s="4">
        <v>13.836</v>
      </c>
      <c r="BB950" s="4">
        <v>160.72999999999999</v>
      </c>
      <c r="BC950" s="4">
        <v>11.62</v>
      </c>
      <c r="BD950" s="4">
        <v>0.57299999999999995</v>
      </c>
      <c r="BE950" s="4">
        <v>3132.1289999999999</v>
      </c>
      <c r="BF950" s="4">
        <v>21.431999999999999</v>
      </c>
      <c r="BG950" s="4">
        <v>52.341000000000001</v>
      </c>
      <c r="BH950" s="4">
        <v>17.061</v>
      </c>
      <c r="BI950" s="4">
        <v>69.402000000000001</v>
      </c>
      <c r="BJ950" s="4">
        <v>45.116999999999997</v>
      </c>
      <c r="BK950" s="4">
        <v>14.706</v>
      </c>
      <c r="BL950" s="4">
        <v>59.823</v>
      </c>
      <c r="BM950" s="4">
        <v>3.8925999999999998</v>
      </c>
      <c r="BQ950" s="4">
        <v>34467.125999999997</v>
      </c>
      <c r="BR950" s="4">
        <v>-2.5219999999999999E-3</v>
      </c>
      <c r="BS950" s="4">
        <v>-5</v>
      </c>
      <c r="BT950" s="4">
        <v>1.121761</v>
      </c>
      <c r="BU950" s="4">
        <v>-6.1620000000000001E-2</v>
      </c>
      <c r="BV950" s="4">
        <v>22.659566999999999</v>
      </c>
    </row>
    <row r="951" spans="1:74" x14ac:dyDescent="0.25">
      <c r="A951" s="4">
        <v>42801</v>
      </c>
      <c r="B951" s="3">
        <v>0.66375969907407406</v>
      </c>
      <c r="C951" s="4">
        <v>1.2410000000000001</v>
      </c>
      <c r="D951" s="4">
        <v>1.4E-2</v>
      </c>
      <c r="E951" s="4">
        <v>140</v>
      </c>
      <c r="F951" s="4">
        <v>192.7</v>
      </c>
      <c r="G951" s="4">
        <v>64.900000000000006</v>
      </c>
      <c r="H951" s="4">
        <v>52.3</v>
      </c>
      <c r="J951" s="4">
        <v>19</v>
      </c>
      <c r="K951" s="4">
        <v>0.99439999999999995</v>
      </c>
      <c r="L951" s="4">
        <v>1.2337</v>
      </c>
      <c r="M951" s="4">
        <v>1.3899999999999999E-2</v>
      </c>
      <c r="N951" s="4">
        <v>191.62880000000001</v>
      </c>
      <c r="O951" s="4">
        <v>64.492699999999999</v>
      </c>
      <c r="P951" s="4">
        <v>256.10000000000002</v>
      </c>
      <c r="Q951" s="4">
        <v>165.17949999999999</v>
      </c>
      <c r="R951" s="4">
        <v>55.591200000000001</v>
      </c>
      <c r="S951" s="4">
        <v>220.8</v>
      </c>
      <c r="T951" s="4">
        <v>52.265300000000003</v>
      </c>
      <c r="W951" s="4">
        <v>0</v>
      </c>
      <c r="X951" s="4">
        <v>18.8934</v>
      </c>
      <c r="Y951" s="4">
        <v>13.4</v>
      </c>
      <c r="Z951" s="4">
        <v>784</v>
      </c>
      <c r="AA951" s="4">
        <v>793</v>
      </c>
      <c r="AB951" s="4">
        <v>824</v>
      </c>
      <c r="AC951" s="4">
        <v>30</v>
      </c>
      <c r="AD951" s="4">
        <v>15.69</v>
      </c>
      <c r="AE951" s="4">
        <v>0.36</v>
      </c>
      <c r="AF951" s="4">
        <v>958</v>
      </c>
      <c r="AG951" s="4">
        <v>9</v>
      </c>
      <c r="AH951" s="4">
        <v>26</v>
      </c>
      <c r="AI951" s="4">
        <v>30</v>
      </c>
      <c r="AJ951" s="4">
        <v>192</v>
      </c>
      <c r="AK951" s="4">
        <v>188</v>
      </c>
      <c r="AL951" s="4">
        <v>3.8</v>
      </c>
      <c r="AM951" s="4">
        <v>195</v>
      </c>
      <c r="AN951" s="4" t="s">
        <v>155</v>
      </c>
      <c r="AO951" s="4">
        <v>1</v>
      </c>
      <c r="AP951" s="4">
        <v>0.87210648148148151</v>
      </c>
      <c r="AQ951" s="4">
        <v>47.159329</v>
      </c>
      <c r="AR951" s="4">
        <v>-88.489769999999993</v>
      </c>
      <c r="AS951" s="4">
        <v>315.60000000000002</v>
      </c>
      <c r="AT951" s="4">
        <v>0</v>
      </c>
      <c r="AU951" s="4">
        <v>12</v>
      </c>
      <c r="AV951" s="4">
        <v>7</v>
      </c>
      <c r="AW951" s="4" t="s">
        <v>420</v>
      </c>
      <c r="AX951" s="4">
        <v>2.0646</v>
      </c>
      <c r="AY951" s="4">
        <v>2.8353999999999999</v>
      </c>
      <c r="AZ951" s="4">
        <v>4.2</v>
      </c>
      <c r="BA951" s="4">
        <v>13.836</v>
      </c>
      <c r="BB951" s="4">
        <v>161.62</v>
      </c>
      <c r="BC951" s="4">
        <v>11.68</v>
      </c>
      <c r="BD951" s="4">
        <v>0.56399999999999995</v>
      </c>
      <c r="BE951" s="4">
        <v>3129.78</v>
      </c>
      <c r="BF951" s="4">
        <v>22.478000000000002</v>
      </c>
      <c r="BG951" s="4">
        <v>50.908999999999999</v>
      </c>
      <c r="BH951" s="4">
        <v>17.132999999999999</v>
      </c>
      <c r="BI951" s="4">
        <v>68.042000000000002</v>
      </c>
      <c r="BJ951" s="4">
        <v>43.881999999999998</v>
      </c>
      <c r="BK951" s="4">
        <v>14.769</v>
      </c>
      <c r="BL951" s="4">
        <v>58.651000000000003</v>
      </c>
      <c r="BM951" s="4">
        <v>4.3079000000000001</v>
      </c>
      <c r="BQ951" s="4">
        <v>34850.213000000003</v>
      </c>
      <c r="BR951" s="4">
        <v>-2.2390000000000001E-3</v>
      </c>
      <c r="BS951" s="4">
        <v>-5</v>
      </c>
      <c r="BT951" s="4">
        <v>1.1220000000000001</v>
      </c>
      <c r="BU951" s="4">
        <v>-5.4716000000000001E-2</v>
      </c>
      <c r="BV951" s="4">
        <v>22.664400000000001</v>
      </c>
    </row>
    <row r="952" spans="1:74" x14ac:dyDescent="0.25">
      <c r="A952" s="4">
        <v>42801</v>
      </c>
      <c r="B952" s="3">
        <v>0.6637712731481481</v>
      </c>
      <c r="C952" s="4">
        <v>1.2010000000000001</v>
      </c>
      <c r="D952" s="4">
        <v>1.41E-2</v>
      </c>
      <c r="E952" s="4">
        <v>141.17889500000001</v>
      </c>
      <c r="F952" s="4">
        <v>188.3</v>
      </c>
      <c r="G952" s="4">
        <v>64.8</v>
      </c>
      <c r="H952" s="4">
        <v>49.1</v>
      </c>
      <c r="J952" s="4">
        <v>19.03</v>
      </c>
      <c r="K952" s="4">
        <v>0.99480000000000002</v>
      </c>
      <c r="L952" s="4">
        <v>1.1951000000000001</v>
      </c>
      <c r="M952" s="4">
        <v>1.4E-2</v>
      </c>
      <c r="N952" s="4">
        <v>187.3185</v>
      </c>
      <c r="O952" s="4">
        <v>64.462199999999996</v>
      </c>
      <c r="P952" s="4">
        <v>251.8</v>
      </c>
      <c r="Q952" s="4">
        <v>161.46420000000001</v>
      </c>
      <c r="R952" s="4">
        <v>55.564900000000002</v>
      </c>
      <c r="S952" s="4">
        <v>217</v>
      </c>
      <c r="T952" s="4">
        <v>49.1</v>
      </c>
      <c r="W952" s="4">
        <v>0</v>
      </c>
      <c r="X952" s="4">
        <v>18.935400000000001</v>
      </c>
      <c r="Y952" s="4">
        <v>13.2</v>
      </c>
      <c r="Z952" s="4">
        <v>785</v>
      </c>
      <c r="AA952" s="4">
        <v>793</v>
      </c>
      <c r="AB952" s="4">
        <v>825</v>
      </c>
      <c r="AC952" s="4">
        <v>30</v>
      </c>
      <c r="AD952" s="4">
        <v>15.69</v>
      </c>
      <c r="AE952" s="4">
        <v>0.36</v>
      </c>
      <c r="AF952" s="4">
        <v>958</v>
      </c>
      <c r="AG952" s="4">
        <v>9</v>
      </c>
      <c r="AH952" s="4">
        <v>26</v>
      </c>
      <c r="AI952" s="4">
        <v>30</v>
      </c>
      <c r="AJ952" s="4">
        <v>192</v>
      </c>
      <c r="AK952" s="4">
        <v>188</v>
      </c>
      <c r="AL952" s="4">
        <v>3.9</v>
      </c>
      <c r="AM952" s="4">
        <v>195.1</v>
      </c>
      <c r="AN952" s="4" t="s">
        <v>155</v>
      </c>
      <c r="AO952" s="4">
        <v>1</v>
      </c>
      <c r="AP952" s="4">
        <v>0.87211805555555555</v>
      </c>
      <c r="AQ952" s="4">
        <v>47.159331000000002</v>
      </c>
      <c r="AR952" s="4">
        <v>-88.489771000000005</v>
      </c>
      <c r="AS952" s="4">
        <v>316</v>
      </c>
      <c r="AT952" s="4">
        <v>0</v>
      </c>
      <c r="AU952" s="4">
        <v>12</v>
      </c>
      <c r="AV952" s="4">
        <v>7</v>
      </c>
      <c r="AW952" s="4" t="s">
        <v>420</v>
      </c>
      <c r="AX952" s="4">
        <v>2.0354000000000001</v>
      </c>
      <c r="AY952" s="4">
        <v>2.9354</v>
      </c>
      <c r="AZ952" s="4">
        <v>4.2354000000000003</v>
      </c>
      <c r="BA952" s="4">
        <v>13.836</v>
      </c>
      <c r="BB952" s="4">
        <v>166.83</v>
      </c>
      <c r="BC952" s="4">
        <v>12.06</v>
      </c>
      <c r="BD952" s="4">
        <v>0.52400000000000002</v>
      </c>
      <c r="BE952" s="4">
        <v>3132.0230000000001</v>
      </c>
      <c r="BF952" s="4">
        <v>23.425999999999998</v>
      </c>
      <c r="BG952" s="4">
        <v>51.408000000000001</v>
      </c>
      <c r="BH952" s="4">
        <v>17.690999999999999</v>
      </c>
      <c r="BI952" s="4">
        <v>69.099000000000004</v>
      </c>
      <c r="BJ952" s="4">
        <v>44.311999999999998</v>
      </c>
      <c r="BK952" s="4">
        <v>15.249000000000001</v>
      </c>
      <c r="BL952" s="4">
        <v>59.561999999999998</v>
      </c>
      <c r="BM952" s="4">
        <v>4.1806999999999999</v>
      </c>
      <c r="BQ952" s="4">
        <v>36081.659</v>
      </c>
      <c r="BR952" s="4">
        <v>-2E-3</v>
      </c>
      <c r="BS952" s="4">
        <v>-5</v>
      </c>
      <c r="BT952" s="4">
        <v>1.1220000000000001</v>
      </c>
      <c r="BU952" s="4">
        <v>-4.8875000000000002E-2</v>
      </c>
      <c r="BV952" s="4">
        <v>22.664400000000001</v>
      </c>
    </row>
    <row r="953" spans="1:74" x14ac:dyDescent="0.25">
      <c r="A953" s="4">
        <v>42801</v>
      </c>
      <c r="B953" s="3">
        <v>0.66378284722222225</v>
      </c>
      <c r="C953" s="4">
        <v>1.147</v>
      </c>
      <c r="D953" s="4">
        <v>1.49E-2</v>
      </c>
      <c r="E953" s="4">
        <v>149.42291800000001</v>
      </c>
      <c r="F953" s="4">
        <v>183.8</v>
      </c>
      <c r="G953" s="4">
        <v>64.7</v>
      </c>
      <c r="H953" s="4">
        <v>52.9</v>
      </c>
      <c r="J953" s="4">
        <v>19.100000000000001</v>
      </c>
      <c r="K953" s="4">
        <v>0.99529999999999996</v>
      </c>
      <c r="L953" s="4">
        <v>1.1412</v>
      </c>
      <c r="M953" s="4">
        <v>1.49E-2</v>
      </c>
      <c r="N953" s="4">
        <v>182.9325</v>
      </c>
      <c r="O953" s="4">
        <v>64.394099999999995</v>
      </c>
      <c r="P953" s="4">
        <v>247.3</v>
      </c>
      <c r="Q953" s="4">
        <v>157.68360000000001</v>
      </c>
      <c r="R953" s="4">
        <v>55.5062</v>
      </c>
      <c r="S953" s="4">
        <v>213.2</v>
      </c>
      <c r="T953" s="4">
        <v>52.890700000000002</v>
      </c>
      <c r="W953" s="4">
        <v>0</v>
      </c>
      <c r="X953" s="4">
        <v>19.009699999999999</v>
      </c>
      <c r="Y953" s="4">
        <v>13.4</v>
      </c>
      <c r="Z953" s="4">
        <v>784</v>
      </c>
      <c r="AA953" s="4">
        <v>792</v>
      </c>
      <c r="AB953" s="4">
        <v>824</v>
      </c>
      <c r="AC953" s="4">
        <v>30</v>
      </c>
      <c r="AD953" s="4">
        <v>15.69</v>
      </c>
      <c r="AE953" s="4">
        <v>0.36</v>
      </c>
      <c r="AF953" s="4">
        <v>958</v>
      </c>
      <c r="AG953" s="4">
        <v>9</v>
      </c>
      <c r="AH953" s="4">
        <v>26</v>
      </c>
      <c r="AI953" s="4">
        <v>30</v>
      </c>
      <c r="AJ953" s="4">
        <v>192</v>
      </c>
      <c r="AK953" s="4">
        <v>188</v>
      </c>
      <c r="AL953" s="4">
        <v>3.9</v>
      </c>
      <c r="AM953" s="4">
        <v>195.4</v>
      </c>
      <c r="AN953" s="4" t="s">
        <v>155</v>
      </c>
      <c r="AO953" s="4">
        <v>1</v>
      </c>
      <c r="AP953" s="4">
        <v>0.87212962962962959</v>
      </c>
      <c r="AQ953" s="4">
        <v>47.159331999999999</v>
      </c>
      <c r="AR953" s="4">
        <v>-88.489772000000002</v>
      </c>
      <c r="AS953" s="4">
        <v>316.3</v>
      </c>
      <c r="AT953" s="4">
        <v>0</v>
      </c>
      <c r="AU953" s="4">
        <v>12</v>
      </c>
      <c r="AV953" s="4">
        <v>7</v>
      </c>
      <c r="AW953" s="4" t="s">
        <v>420</v>
      </c>
      <c r="AX953" s="4">
        <v>2.1</v>
      </c>
      <c r="AY953" s="4">
        <v>3</v>
      </c>
      <c r="AZ953" s="4">
        <v>4.3</v>
      </c>
      <c r="BA953" s="4">
        <v>13.836</v>
      </c>
      <c r="BB953" s="4">
        <v>174.44</v>
      </c>
      <c r="BC953" s="4">
        <v>12.61</v>
      </c>
      <c r="BD953" s="4">
        <v>0.47499999999999998</v>
      </c>
      <c r="BE953" s="4">
        <v>3131.2869999999998</v>
      </c>
      <c r="BF953" s="4">
        <v>25.972000000000001</v>
      </c>
      <c r="BG953" s="4">
        <v>52.564</v>
      </c>
      <c r="BH953" s="4">
        <v>18.503</v>
      </c>
      <c r="BI953" s="4">
        <v>71.066999999999993</v>
      </c>
      <c r="BJ953" s="4">
        <v>45.308999999999997</v>
      </c>
      <c r="BK953" s="4">
        <v>15.949</v>
      </c>
      <c r="BL953" s="4">
        <v>61.258000000000003</v>
      </c>
      <c r="BM953" s="4">
        <v>4.7152000000000003</v>
      </c>
      <c r="BQ953" s="4">
        <v>37925.805</v>
      </c>
      <c r="BR953" s="4">
        <v>-1.2390000000000001E-3</v>
      </c>
      <c r="BS953" s="4">
        <v>-5</v>
      </c>
      <c r="BT953" s="4">
        <v>1.1235219999999999</v>
      </c>
      <c r="BU953" s="4">
        <v>-3.0277999999999999E-2</v>
      </c>
      <c r="BV953" s="4">
        <v>22.695143999999999</v>
      </c>
    </row>
    <row r="954" spans="1:74" x14ac:dyDescent="0.25">
      <c r="A954" s="4">
        <v>42801</v>
      </c>
      <c r="B954" s="3">
        <v>0.66379442129629629</v>
      </c>
      <c r="C954" s="4">
        <v>1.1200000000000001</v>
      </c>
      <c r="D954" s="4">
        <v>1.4200000000000001E-2</v>
      </c>
      <c r="E954" s="4">
        <v>142.22407999999999</v>
      </c>
      <c r="F954" s="4">
        <v>175.6</v>
      </c>
      <c r="G954" s="4">
        <v>64.5</v>
      </c>
      <c r="H954" s="4">
        <v>51.1</v>
      </c>
      <c r="J954" s="4">
        <v>19.13</v>
      </c>
      <c r="K954" s="4">
        <v>0.99550000000000005</v>
      </c>
      <c r="L954" s="4">
        <v>1.1149</v>
      </c>
      <c r="M954" s="4">
        <v>1.4200000000000001E-2</v>
      </c>
      <c r="N954" s="4">
        <v>174.7756</v>
      </c>
      <c r="O954" s="4">
        <v>64.221699999999998</v>
      </c>
      <c r="P954" s="4">
        <v>239</v>
      </c>
      <c r="Q954" s="4">
        <v>150.6525</v>
      </c>
      <c r="R954" s="4">
        <v>55.357599999999998</v>
      </c>
      <c r="S954" s="4">
        <v>206</v>
      </c>
      <c r="T954" s="4">
        <v>51.1</v>
      </c>
      <c r="W954" s="4">
        <v>0</v>
      </c>
      <c r="X954" s="4">
        <v>19.043500000000002</v>
      </c>
      <c r="Y954" s="4">
        <v>13.3</v>
      </c>
      <c r="Z954" s="4">
        <v>783</v>
      </c>
      <c r="AA954" s="4">
        <v>791</v>
      </c>
      <c r="AB954" s="4">
        <v>824</v>
      </c>
      <c r="AC954" s="4">
        <v>30</v>
      </c>
      <c r="AD954" s="4">
        <v>15.69</v>
      </c>
      <c r="AE954" s="4">
        <v>0.36</v>
      </c>
      <c r="AF954" s="4">
        <v>958</v>
      </c>
      <c r="AG954" s="4">
        <v>9</v>
      </c>
      <c r="AH954" s="4">
        <v>26</v>
      </c>
      <c r="AI954" s="4">
        <v>30</v>
      </c>
      <c r="AJ954" s="4">
        <v>192</v>
      </c>
      <c r="AK954" s="4">
        <v>188</v>
      </c>
      <c r="AL954" s="4">
        <v>3.8</v>
      </c>
      <c r="AM954" s="4">
        <v>195.8</v>
      </c>
      <c r="AN954" s="4" t="s">
        <v>155</v>
      </c>
      <c r="AO954" s="4">
        <v>1</v>
      </c>
      <c r="AP954" s="4">
        <v>0.87214120370370374</v>
      </c>
      <c r="AQ954" s="4">
        <v>47.159331999999999</v>
      </c>
      <c r="AR954" s="4">
        <v>-88.489771000000005</v>
      </c>
      <c r="AS954" s="4">
        <v>316.3</v>
      </c>
      <c r="AT954" s="4">
        <v>0</v>
      </c>
      <c r="AU954" s="4">
        <v>12</v>
      </c>
      <c r="AV954" s="4">
        <v>7</v>
      </c>
      <c r="AW954" s="4" t="s">
        <v>420</v>
      </c>
      <c r="AX954" s="4">
        <v>2.1</v>
      </c>
      <c r="AY954" s="4">
        <v>3</v>
      </c>
      <c r="AZ954" s="4">
        <v>4.3</v>
      </c>
      <c r="BA954" s="4">
        <v>13.836</v>
      </c>
      <c r="BB954" s="4">
        <v>178.64</v>
      </c>
      <c r="BC954" s="4">
        <v>12.91</v>
      </c>
      <c r="BD954" s="4">
        <v>0.45400000000000001</v>
      </c>
      <c r="BE954" s="4">
        <v>3135.1379999999999</v>
      </c>
      <c r="BF954" s="4">
        <v>25.338999999999999</v>
      </c>
      <c r="BG954" s="4">
        <v>51.466000000000001</v>
      </c>
      <c r="BH954" s="4">
        <v>18.911000000000001</v>
      </c>
      <c r="BI954" s="4">
        <v>70.378</v>
      </c>
      <c r="BJ954" s="4">
        <v>44.363</v>
      </c>
      <c r="BK954" s="4">
        <v>16.300999999999998</v>
      </c>
      <c r="BL954" s="4">
        <v>60.664000000000001</v>
      </c>
      <c r="BM954" s="4">
        <v>4.6685999999999996</v>
      </c>
      <c r="BQ954" s="4">
        <v>38936.082999999999</v>
      </c>
      <c r="BR954" s="4">
        <v>-1E-3</v>
      </c>
      <c r="BS954" s="4">
        <v>-5</v>
      </c>
      <c r="BT954" s="4">
        <v>1.1240000000000001</v>
      </c>
      <c r="BU954" s="4">
        <v>-2.4438000000000001E-2</v>
      </c>
      <c r="BV954" s="4">
        <v>22.704799999999999</v>
      </c>
    </row>
    <row r="955" spans="1:74" x14ac:dyDescent="0.25">
      <c r="A955" s="4">
        <v>42801</v>
      </c>
      <c r="B955" s="3">
        <v>0.66380599537037044</v>
      </c>
      <c r="C955" s="4">
        <v>1.117</v>
      </c>
      <c r="D955" s="4">
        <v>1.4E-2</v>
      </c>
      <c r="E955" s="4">
        <v>140</v>
      </c>
      <c r="F955" s="4">
        <v>168.7</v>
      </c>
      <c r="G955" s="4">
        <v>64.400000000000006</v>
      </c>
      <c r="H955" s="4">
        <v>52.5</v>
      </c>
      <c r="J955" s="4">
        <v>19.2</v>
      </c>
      <c r="K955" s="4">
        <v>0.99550000000000005</v>
      </c>
      <c r="L955" s="4">
        <v>1.1123000000000001</v>
      </c>
      <c r="M955" s="4">
        <v>1.3899999999999999E-2</v>
      </c>
      <c r="N955" s="4">
        <v>167.97909999999999</v>
      </c>
      <c r="O955" s="4">
        <v>64.1096</v>
      </c>
      <c r="P955" s="4">
        <v>232.1</v>
      </c>
      <c r="Q955" s="4">
        <v>144.79409999999999</v>
      </c>
      <c r="R955" s="4">
        <v>55.261000000000003</v>
      </c>
      <c r="S955" s="4">
        <v>200.1</v>
      </c>
      <c r="T955" s="4">
        <v>52.509700000000002</v>
      </c>
      <c r="W955" s="4">
        <v>0</v>
      </c>
      <c r="X955" s="4">
        <v>19.113399999999999</v>
      </c>
      <c r="Y955" s="4">
        <v>13.2</v>
      </c>
      <c r="Z955" s="4">
        <v>784</v>
      </c>
      <c r="AA955" s="4">
        <v>793</v>
      </c>
      <c r="AB955" s="4">
        <v>825</v>
      </c>
      <c r="AC955" s="4">
        <v>30</v>
      </c>
      <c r="AD955" s="4">
        <v>15.69</v>
      </c>
      <c r="AE955" s="4">
        <v>0.36</v>
      </c>
      <c r="AF955" s="4">
        <v>958</v>
      </c>
      <c r="AG955" s="4">
        <v>9</v>
      </c>
      <c r="AH955" s="4">
        <v>26</v>
      </c>
      <c r="AI955" s="4">
        <v>30</v>
      </c>
      <c r="AJ955" s="4">
        <v>192</v>
      </c>
      <c r="AK955" s="4">
        <v>188.8</v>
      </c>
      <c r="AL955" s="4">
        <v>3.8</v>
      </c>
      <c r="AM955" s="4">
        <v>195.9</v>
      </c>
      <c r="AN955" s="4" t="s">
        <v>155</v>
      </c>
      <c r="AO955" s="4">
        <v>1</v>
      </c>
      <c r="AP955" s="4">
        <v>0.87215277777777767</v>
      </c>
      <c r="AQ955" s="4">
        <v>47.159334000000001</v>
      </c>
      <c r="AR955" s="4">
        <v>-88.489771000000005</v>
      </c>
      <c r="AS955" s="4">
        <v>316.2</v>
      </c>
      <c r="AT955" s="4">
        <v>0</v>
      </c>
      <c r="AU955" s="4">
        <v>12</v>
      </c>
      <c r="AV955" s="4">
        <v>8</v>
      </c>
      <c r="AW955" s="4" t="s">
        <v>417</v>
      </c>
      <c r="AX955" s="4">
        <v>1.923</v>
      </c>
      <c r="AY955" s="4">
        <v>3.0354000000000001</v>
      </c>
      <c r="AZ955" s="4">
        <v>4.2291999999999996</v>
      </c>
      <c r="BA955" s="4">
        <v>13.836</v>
      </c>
      <c r="BB955" s="4">
        <v>179.07</v>
      </c>
      <c r="BC955" s="4">
        <v>12.94</v>
      </c>
      <c r="BD955" s="4">
        <v>0.45300000000000001</v>
      </c>
      <c r="BE955" s="4">
        <v>3135.51</v>
      </c>
      <c r="BF955" s="4">
        <v>25.004999999999999</v>
      </c>
      <c r="BG955" s="4">
        <v>49.588999999999999</v>
      </c>
      <c r="BH955" s="4">
        <v>18.925999999999998</v>
      </c>
      <c r="BI955" s="4">
        <v>68.515000000000001</v>
      </c>
      <c r="BJ955" s="4">
        <v>42.744</v>
      </c>
      <c r="BK955" s="4">
        <v>16.314</v>
      </c>
      <c r="BL955" s="4">
        <v>59.058</v>
      </c>
      <c r="BM955" s="4">
        <v>4.8094000000000001</v>
      </c>
      <c r="BQ955" s="4">
        <v>39176.862999999998</v>
      </c>
      <c r="BR955" s="4">
        <v>-1.761E-3</v>
      </c>
      <c r="BS955" s="4">
        <v>-5</v>
      </c>
      <c r="BT955" s="4">
        <v>1.1247609999999999</v>
      </c>
      <c r="BU955" s="4">
        <v>-4.3034999999999997E-2</v>
      </c>
      <c r="BV955" s="4">
        <v>22.720172000000002</v>
      </c>
    </row>
    <row r="956" spans="1:74" x14ac:dyDescent="0.25">
      <c r="A956" s="4">
        <v>42801</v>
      </c>
      <c r="B956" s="3">
        <v>0.66381756944444448</v>
      </c>
      <c r="C956" s="4">
        <v>1.105</v>
      </c>
      <c r="D956" s="4">
        <v>1.4E-2</v>
      </c>
      <c r="E956" s="4">
        <v>140</v>
      </c>
      <c r="F956" s="4">
        <v>165.9</v>
      </c>
      <c r="G956" s="4">
        <v>64.3</v>
      </c>
      <c r="H956" s="4">
        <v>55.3</v>
      </c>
      <c r="J956" s="4">
        <v>19.239999999999998</v>
      </c>
      <c r="K956" s="4">
        <v>0.99560000000000004</v>
      </c>
      <c r="L956" s="4">
        <v>1.1004</v>
      </c>
      <c r="M956" s="4">
        <v>1.3899999999999999E-2</v>
      </c>
      <c r="N956" s="4">
        <v>165.16900000000001</v>
      </c>
      <c r="O956" s="4">
        <v>63.9756</v>
      </c>
      <c r="P956" s="4">
        <v>229.1</v>
      </c>
      <c r="Q956" s="4">
        <v>142.37180000000001</v>
      </c>
      <c r="R956" s="4">
        <v>55.145400000000002</v>
      </c>
      <c r="S956" s="4">
        <v>197.5</v>
      </c>
      <c r="T956" s="4">
        <v>55.2943</v>
      </c>
      <c r="W956" s="4">
        <v>0</v>
      </c>
      <c r="X956" s="4">
        <v>19.1538</v>
      </c>
      <c r="Y956" s="4">
        <v>13.4</v>
      </c>
      <c r="Z956" s="4">
        <v>783</v>
      </c>
      <c r="AA956" s="4">
        <v>793</v>
      </c>
      <c r="AB956" s="4">
        <v>824</v>
      </c>
      <c r="AC956" s="4">
        <v>30</v>
      </c>
      <c r="AD956" s="4">
        <v>15.69</v>
      </c>
      <c r="AE956" s="4">
        <v>0.36</v>
      </c>
      <c r="AF956" s="4">
        <v>958</v>
      </c>
      <c r="AG956" s="4">
        <v>9</v>
      </c>
      <c r="AH956" s="4">
        <v>26</v>
      </c>
      <c r="AI956" s="4">
        <v>30</v>
      </c>
      <c r="AJ956" s="4">
        <v>192</v>
      </c>
      <c r="AK956" s="4">
        <v>189</v>
      </c>
      <c r="AL956" s="4">
        <v>3.9</v>
      </c>
      <c r="AM956" s="4">
        <v>195.5</v>
      </c>
      <c r="AN956" s="4" t="s">
        <v>155</v>
      </c>
      <c r="AO956" s="4">
        <v>1</v>
      </c>
      <c r="AP956" s="4">
        <v>0.87216435185185182</v>
      </c>
      <c r="AQ956" s="4">
        <v>47.159334999999999</v>
      </c>
      <c r="AR956" s="4">
        <v>-88.489771000000005</v>
      </c>
      <c r="AS956" s="4">
        <v>316.39999999999998</v>
      </c>
      <c r="AT956" s="4">
        <v>0</v>
      </c>
      <c r="AU956" s="4">
        <v>12</v>
      </c>
      <c r="AV956" s="4">
        <v>8</v>
      </c>
      <c r="AW956" s="4" t="s">
        <v>417</v>
      </c>
      <c r="AX956" s="4">
        <v>1.5646</v>
      </c>
      <c r="AY956" s="4">
        <v>3.1</v>
      </c>
      <c r="AZ956" s="4">
        <v>3.9584000000000001</v>
      </c>
      <c r="BA956" s="4">
        <v>13.836</v>
      </c>
      <c r="BB956" s="4">
        <v>180.94</v>
      </c>
      <c r="BC956" s="4">
        <v>13.08</v>
      </c>
      <c r="BD956" s="4">
        <v>0.439</v>
      </c>
      <c r="BE956" s="4">
        <v>3135.335</v>
      </c>
      <c r="BF956" s="4">
        <v>25.277000000000001</v>
      </c>
      <c r="BG956" s="4">
        <v>49.281999999999996</v>
      </c>
      <c r="BH956" s="4">
        <v>19.088999999999999</v>
      </c>
      <c r="BI956" s="4">
        <v>68.370999999999995</v>
      </c>
      <c r="BJ956" s="4">
        <v>42.48</v>
      </c>
      <c r="BK956" s="4">
        <v>16.454000000000001</v>
      </c>
      <c r="BL956" s="4">
        <v>58.933999999999997</v>
      </c>
      <c r="BM956" s="4">
        <v>5.1188000000000002</v>
      </c>
      <c r="BQ956" s="4">
        <v>39680.633999999998</v>
      </c>
      <c r="BR956" s="4">
        <v>-1.2390000000000001E-3</v>
      </c>
      <c r="BS956" s="4">
        <v>-5</v>
      </c>
      <c r="BT956" s="4">
        <v>1.126522</v>
      </c>
      <c r="BU956" s="4">
        <v>-3.0277999999999999E-2</v>
      </c>
      <c r="BV956" s="4">
        <v>22.755744</v>
      </c>
    </row>
    <row r="957" spans="1:74" x14ac:dyDescent="0.25">
      <c r="A957" s="4">
        <v>42801</v>
      </c>
      <c r="B957" s="3">
        <v>0.66382914351851852</v>
      </c>
      <c r="C957" s="4">
        <v>1.073</v>
      </c>
      <c r="D957" s="4">
        <v>1.4E-2</v>
      </c>
      <c r="E957" s="4">
        <v>140</v>
      </c>
      <c r="F957" s="4">
        <v>163.30000000000001</v>
      </c>
      <c r="G957" s="4">
        <v>64</v>
      </c>
      <c r="H957" s="4">
        <v>50.8</v>
      </c>
      <c r="J957" s="4">
        <v>19.3</v>
      </c>
      <c r="K957" s="4">
        <v>0.996</v>
      </c>
      <c r="L957" s="4">
        <v>1.0686</v>
      </c>
      <c r="M957" s="4">
        <v>1.3899999999999999E-2</v>
      </c>
      <c r="N957" s="4">
        <v>162.6557</v>
      </c>
      <c r="O957" s="4">
        <v>63.698099999999997</v>
      </c>
      <c r="P957" s="4">
        <v>226.4</v>
      </c>
      <c r="Q957" s="4">
        <v>140.2054</v>
      </c>
      <c r="R957" s="4">
        <v>54.906199999999998</v>
      </c>
      <c r="S957" s="4">
        <v>195.1</v>
      </c>
      <c r="T957" s="4">
        <v>50.833599999999997</v>
      </c>
      <c r="W957" s="4">
        <v>0</v>
      </c>
      <c r="X957" s="4">
        <v>19.222200000000001</v>
      </c>
      <c r="Y957" s="4">
        <v>13.3</v>
      </c>
      <c r="Z957" s="4">
        <v>785</v>
      </c>
      <c r="AA957" s="4">
        <v>793</v>
      </c>
      <c r="AB957" s="4">
        <v>825</v>
      </c>
      <c r="AC957" s="4">
        <v>30</v>
      </c>
      <c r="AD957" s="4">
        <v>15.69</v>
      </c>
      <c r="AE957" s="4">
        <v>0.36</v>
      </c>
      <c r="AF957" s="4">
        <v>958</v>
      </c>
      <c r="AG957" s="4">
        <v>9</v>
      </c>
      <c r="AH957" s="4">
        <v>26</v>
      </c>
      <c r="AI957" s="4">
        <v>30</v>
      </c>
      <c r="AJ957" s="4">
        <v>191.2</v>
      </c>
      <c r="AK957" s="4">
        <v>188.2</v>
      </c>
      <c r="AL957" s="4">
        <v>4</v>
      </c>
      <c r="AM957" s="4">
        <v>195.1</v>
      </c>
      <c r="AN957" s="4" t="s">
        <v>155</v>
      </c>
      <c r="AO957" s="4">
        <v>1</v>
      </c>
      <c r="AP957" s="4">
        <v>0.87217592592592597</v>
      </c>
      <c r="AQ957" s="4">
        <v>47.159336000000003</v>
      </c>
      <c r="AR957" s="4">
        <v>-88.489769999999993</v>
      </c>
      <c r="AS957" s="4">
        <v>316.2</v>
      </c>
      <c r="AT957" s="4">
        <v>0</v>
      </c>
      <c r="AU957" s="4">
        <v>12</v>
      </c>
      <c r="AV957" s="4">
        <v>8</v>
      </c>
      <c r="AW957" s="4" t="s">
        <v>417</v>
      </c>
      <c r="AX957" s="4">
        <v>1.5354000000000001</v>
      </c>
      <c r="AY957" s="4">
        <v>3.1707999999999998</v>
      </c>
      <c r="AZ957" s="4">
        <v>3.7707999999999999</v>
      </c>
      <c r="BA957" s="4">
        <v>13.836</v>
      </c>
      <c r="BB957" s="4">
        <v>186.34</v>
      </c>
      <c r="BC957" s="4">
        <v>13.47</v>
      </c>
      <c r="BD957" s="4">
        <v>0.40500000000000003</v>
      </c>
      <c r="BE957" s="4">
        <v>3138.4209999999998</v>
      </c>
      <c r="BF957" s="4">
        <v>26.065000000000001</v>
      </c>
      <c r="BG957" s="4">
        <v>50.027000000000001</v>
      </c>
      <c r="BH957" s="4">
        <v>19.591000000000001</v>
      </c>
      <c r="BI957" s="4">
        <v>69.619</v>
      </c>
      <c r="BJ957" s="4">
        <v>43.122</v>
      </c>
      <c r="BK957" s="4">
        <v>16.887</v>
      </c>
      <c r="BL957" s="4">
        <v>60.01</v>
      </c>
      <c r="BM957" s="4">
        <v>4.8507999999999996</v>
      </c>
      <c r="BQ957" s="4">
        <v>41049.101999999999</v>
      </c>
      <c r="BR957" s="4">
        <v>-1E-3</v>
      </c>
      <c r="BS957" s="4">
        <v>-5</v>
      </c>
      <c r="BT957" s="4">
        <v>1.127</v>
      </c>
      <c r="BU957" s="4">
        <v>-2.4438000000000001E-2</v>
      </c>
      <c r="BV957" s="4">
        <v>22.7654</v>
      </c>
    </row>
    <row r="958" spans="1:74" x14ac:dyDescent="0.25">
      <c r="A958" s="4">
        <v>42801</v>
      </c>
      <c r="B958" s="3">
        <v>0.66384071759259256</v>
      </c>
      <c r="C958" s="4">
        <v>1.0469999999999999</v>
      </c>
      <c r="D958" s="4">
        <v>1.4E-2</v>
      </c>
      <c r="E958" s="4">
        <v>140</v>
      </c>
      <c r="F958" s="4">
        <v>159.1</v>
      </c>
      <c r="G958" s="4">
        <v>63.8</v>
      </c>
      <c r="H958" s="4">
        <v>53.5</v>
      </c>
      <c r="J958" s="4">
        <v>19.3</v>
      </c>
      <c r="K958" s="4">
        <v>0.99609999999999999</v>
      </c>
      <c r="L958" s="4">
        <v>1.0427999999999999</v>
      </c>
      <c r="M958" s="4">
        <v>1.3899999999999999E-2</v>
      </c>
      <c r="N958" s="4">
        <v>158.4794</v>
      </c>
      <c r="O958" s="4">
        <v>63.551099999999998</v>
      </c>
      <c r="P958" s="4">
        <v>222</v>
      </c>
      <c r="Q958" s="4">
        <v>136.60550000000001</v>
      </c>
      <c r="R958" s="4">
        <v>54.779600000000002</v>
      </c>
      <c r="S958" s="4">
        <v>191.4</v>
      </c>
      <c r="T958" s="4">
        <v>53.496000000000002</v>
      </c>
      <c r="W958" s="4">
        <v>0</v>
      </c>
      <c r="X958" s="4">
        <v>19.224699999999999</v>
      </c>
      <c r="Y958" s="4">
        <v>13.3</v>
      </c>
      <c r="Z958" s="4">
        <v>785</v>
      </c>
      <c r="AA958" s="4">
        <v>793</v>
      </c>
      <c r="AB958" s="4">
        <v>826</v>
      </c>
      <c r="AC958" s="4">
        <v>30</v>
      </c>
      <c r="AD958" s="4">
        <v>15.69</v>
      </c>
      <c r="AE958" s="4">
        <v>0.36</v>
      </c>
      <c r="AF958" s="4">
        <v>958</v>
      </c>
      <c r="AG958" s="4">
        <v>9</v>
      </c>
      <c r="AH958" s="4">
        <v>26</v>
      </c>
      <c r="AI958" s="4">
        <v>30</v>
      </c>
      <c r="AJ958" s="4">
        <v>191</v>
      </c>
      <c r="AK958" s="4">
        <v>188</v>
      </c>
      <c r="AL958" s="4">
        <v>3.8</v>
      </c>
      <c r="AM958" s="4">
        <v>195</v>
      </c>
      <c r="AN958" s="4" t="s">
        <v>155</v>
      </c>
      <c r="AO958" s="4">
        <v>1</v>
      </c>
      <c r="AP958" s="4">
        <v>0.8721875</v>
      </c>
      <c r="AQ958" s="4">
        <v>47.159337000000001</v>
      </c>
      <c r="AR958" s="4">
        <v>-88.489769999999993</v>
      </c>
      <c r="AS958" s="4">
        <v>316.2</v>
      </c>
      <c r="AT958" s="4">
        <v>0</v>
      </c>
      <c r="AU958" s="4">
        <v>12</v>
      </c>
      <c r="AV958" s="4">
        <v>8</v>
      </c>
      <c r="AW958" s="4" t="s">
        <v>417</v>
      </c>
      <c r="AX958" s="4">
        <v>1.6</v>
      </c>
      <c r="AY958" s="4">
        <v>2.4857999999999998</v>
      </c>
      <c r="AZ958" s="4">
        <v>3.2982</v>
      </c>
      <c r="BA958" s="4">
        <v>13.836</v>
      </c>
      <c r="BB958" s="4">
        <v>190.83</v>
      </c>
      <c r="BC958" s="4">
        <v>13.79</v>
      </c>
      <c r="BD958" s="4">
        <v>0.39200000000000002</v>
      </c>
      <c r="BE958" s="4">
        <v>3139.1419999999998</v>
      </c>
      <c r="BF958" s="4">
        <v>26.719000000000001</v>
      </c>
      <c r="BG958" s="4">
        <v>49.960999999999999</v>
      </c>
      <c r="BH958" s="4">
        <v>20.033999999999999</v>
      </c>
      <c r="BI958" s="4">
        <v>69.995000000000005</v>
      </c>
      <c r="BJ958" s="4">
        <v>43.064999999999998</v>
      </c>
      <c r="BK958" s="4">
        <v>17.268999999999998</v>
      </c>
      <c r="BL958" s="4">
        <v>60.334000000000003</v>
      </c>
      <c r="BM958" s="4">
        <v>5.2324000000000002</v>
      </c>
      <c r="BQ958" s="4">
        <v>42080.067000000003</v>
      </c>
      <c r="BR958" s="4">
        <v>-1E-3</v>
      </c>
      <c r="BS958" s="4">
        <v>-5</v>
      </c>
      <c r="BT958" s="4">
        <v>1.128522</v>
      </c>
      <c r="BU958" s="4">
        <v>-2.4438000000000001E-2</v>
      </c>
      <c r="BV958" s="4">
        <v>22.796144000000002</v>
      </c>
    </row>
    <row r="959" spans="1:74" x14ac:dyDescent="0.25">
      <c r="A959" s="4">
        <v>42801</v>
      </c>
      <c r="B959" s="3">
        <v>0.66385229166666659</v>
      </c>
      <c r="C959" s="4">
        <v>1.034</v>
      </c>
      <c r="D959" s="4">
        <v>1.4E-2</v>
      </c>
      <c r="E959" s="4">
        <v>140</v>
      </c>
      <c r="F959" s="4">
        <v>156</v>
      </c>
      <c r="G959" s="4">
        <v>63.8</v>
      </c>
      <c r="H959" s="4">
        <v>54.8</v>
      </c>
      <c r="J959" s="4">
        <v>19.399999999999999</v>
      </c>
      <c r="K959" s="4">
        <v>0.99619999999999997</v>
      </c>
      <c r="L959" s="4">
        <v>1.0301</v>
      </c>
      <c r="M959" s="4">
        <v>1.3899999999999999E-2</v>
      </c>
      <c r="N959" s="4">
        <v>155.44309999999999</v>
      </c>
      <c r="O959" s="4">
        <v>63.512599999999999</v>
      </c>
      <c r="P959" s="4">
        <v>219</v>
      </c>
      <c r="Q959" s="4">
        <v>133.98840000000001</v>
      </c>
      <c r="R959" s="4">
        <v>54.746400000000001</v>
      </c>
      <c r="S959" s="4">
        <v>188.7</v>
      </c>
      <c r="T959" s="4">
        <v>54.821300000000001</v>
      </c>
      <c r="W959" s="4">
        <v>0</v>
      </c>
      <c r="X959" s="4">
        <v>19.325800000000001</v>
      </c>
      <c r="Y959" s="4">
        <v>13.3</v>
      </c>
      <c r="Z959" s="4">
        <v>783</v>
      </c>
      <c r="AA959" s="4">
        <v>792</v>
      </c>
      <c r="AB959" s="4">
        <v>824</v>
      </c>
      <c r="AC959" s="4">
        <v>30</v>
      </c>
      <c r="AD959" s="4">
        <v>15.69</v>
      </c>
      <c r="AE959" s="4">
        <v>0.36</v>
      </c>
      <c r="AF959" s="4">
        <v>958</v>
      </c>
      <c r="AG959" s="4">
        <v>9</v>
      </c>
      <c r="AH959" s="4">
        <v>26</v>
      </c>
      <c r="AI959" s="4">
        <v>29.239000000000001</v>
      </c>
      <c r="AJ959" s="4">
        <v>191</v>
      </c>
      <c r="AK959" s="4">
        <v>187.2</v>
      </c>
      <c r="AL959" s="4">
        <v>3.7</v>
      </c>
      <c r="AM959" s="4">
        <v>195</v>
      </c>
      <c r="AN959" s="4" t="s">
        <v>155</v>
      </c>
      <c r="AO959" s="4">
        <v>1</v>
      </c>
      <c r="AP959" s="4">
        <v>0.87219907407407404</v>
      </c>
      <c r="AQ959" s="4">
        <v>47.159337999999998</v>
      </c>
      <c r="AR959" s="4">
        <v>-88.489769999999993</v>
      </c>
      <c r="AS959" s="4">
        <v>316.10000000000002</v>
      </c>
      <c r="AT959" s="4">
        <v>0</v>
      </c>
      <c r="AU959" s="4">
        <v>12</v>
      </c>
      <c r="AV959" s="4">
        <v>8</v>
      </c>
      <c r="AW959" s="4" t="s">
        <v>417</v>
      </c>
      <c r="AX959" s="4">
        <v>1.6</v>
      </c>
      <c r="AY959" s="4">
        <v>1</v>
      </c>
      <c r="AZ959" s="4">
        <v>2.2000000000000002</v>
      </c>
      <c r="BA959" s="4">
        <v>13.836</v>
      </c>
      <c r="BB959" s="4">
        <v>193.12</v>
      </c>
      <c r="BC959" s="4">
        <v>13.96</v>
      </c>
      <c r="BD959" s="4">
        <v>0.38400000000000001</v>
      </c>
      <c r="BE959" s="4">
        <v>3139.5050000000001</v>
      </c>
      <c r="BF959" s="4">
        <v>27.053999999999998</v>
      </c>
      <c r="BG959" s="4">
        <v>49.613999999999997</v>
      </c>
      <c r="BH959" s="4">
        <v>20.271999999999998</v>
      </c>
      <c r="BI959" s="4">
        <v>69.885000000000005</v>
      </c>
      <c r="BJ959" s="4">
        <v>42.765999999999998</v>
      </c>
      <c r="BK959" s="4">
        <v>17.474</v>
      </c>
      <c r="BL959" s="4">
        <v>60.24</v>
      </c>
      <c r="BM959" s="4">
        <v>5.4287999999999998</v>
      </c>
      <c r="BQ959" s="4">
        <v>42828.22</v>
      </c>
      <c r="BR959" s="4">
        <v>-1E-3</v>
      </c>
      <c r="BS959" s="4">
        <v>-5</v>
      </c>
      <c r="BT959" s="4">
        <v>1.129</v>
      </c>
      <c r="BU959" s="4">
        <v>-2.4438000000000001E-2</v>
      </c>
      <c r="BV959" s="4">
        <v>22.805800000000001</v>
      </c>
    </row>
    <row r="960" spans="1:74" x14ac:dyDescent="0.25">
      <c r="A960" s="4">
        <v>42801</v>
      </c>
      <c r="B960" s="3">
        <v>0.66386386574074074</v>
      </c>
      <c r="C960" s="4">
        <v>1.026</v>
      </c>
      <c r="D960" s="4">
        <v>1.4800000000000001E-2</v>
      </c>
      <c r="E960" s="4">
        <v>147.93995000000001</v>
      </c>
      <c r="F960" s="4">
        <v>151.69999999999999</v>
      </c>
      <c r="G960" s="4">
        <v>63.6</v>
      </c>
      <c r="H960" s="4">
        <v>53.1</v>
      </c>
      <c r="J960" s="4">
        <v>19.399999999999999</v>
      </c>
      <c r="K960" s="4">
        <v>0.99629999999999996</v>
      </c>
      <c r="L960" s="4">
        <v>1.0219</v>
      </c>
      <c r="M960" s="4">
        <v>1.47E-2</v>
      </c>
      <c r="N960" s="4">
        <v>151.1508</v>
      </c>
      <c r="O960" s="4">
        <v>63.363500000000002</v>
      </c>
      <c r="P960" s="4">
        <v>214.5</v>
      </c>
      <c r="Q960" s="4">
        <v>130.2885</v>
      </c>
      <c r="R960" s="4">
        <v>54.617800000000003</v>
      </c>
      <c r="S960" s="4">
        <v>184.9</v>
      </c>
      <c r="T960" s="4">
        <v>53.1</v>
      </c>
      <c r="W960" s="4">
        <v>0</v>
      </c>
      <c r="X960" s="4">
        <v>19.3279</v>
      </c>
      <c r="Y960" s="4">
        <v>13.2</v>
      </c>
      <c r="Z960" s="4">
        <v>784</v>
      </c>
      <c r="AA960" s="4">
        <v>793</v>
      </c>
      <c r="AB960" s="4">
        <v>825</v>
      </c>
      <c r="AC960" s="4">
        <v>30</v>
      </c>
      <c r="AD960" s="4">
        <v>15.69</v>
      </c>
      <c r="AE960" s="4">
        <v>0.36</v>
      </c>
      <c r="AF960" s="4">
        <v>958</v>
      </c>
      <c r="AG960" s="4">
        <v>9</v>
      </c>
      <c r="AH960" s="4">
        <v>26</v>
      </c>
      <c r="AI960" s="4">
        <v>29.760999999999999</v>
      </c>
      <c r="AJ960" s="4">
        <v>191.8</v>
      </c>
      <c r="AK960" s="4">
        <v>187.8</v>
      </c>
      <c r="AL960" s="4">
        <v>3.8</v>
      </c>
      <c r="AM960" s="4">
        <v>195</v>
      </c>
      <c r="AN960" s="4" t="s">
        <v>155</v>
      </c>
      <c r="AO960" s="4">
        <v>1</v>
      </c>
      <c r="AP960" s="4">
        <v>0.87221064814814808</v>
      </c>
      <c r="AQ960" s="4">
        <v>47.159337999999998</v>
      </c>
      <c r="AR960" s="4">
        <v>-88.489769999999993</v>
      </c>
      <c r="AS960" s="4">
        <v>315.89999999999998</v>
      </c>
      <c r="AT960" s="4">
        <v>0</v>
      </c>
      <c r="AU960" s="4">
        <v>12</v>
      </c>
      <c r="AV960" s="4">
        <v>7</v>
      </c>
      <c r="AW960" s="4" t="s">
        <v>406</v>
      </c>
      <c r="AX960" s="4">
        <v>1.5646</v>
      </c>
      <c r="AY960" s="4">
        <v>1.0708</v>
      </c>
      <c r="AZ960" s="4">
        <v>2.2353999999999998</v>
      </c>
      <c r="BA960" s="4">
        <v>13.836</v>
      </c>
      <c r="BB960" s="4">
        <v>194.52</v>
      </c>
      <c r="BC960" s="4">
        <v>14.06</v>
      </c>
      <c r="BD960" s="4">
        <v>0.373</v>
      </c>
      <c r="BE960" s="4">
        <v>3138.0659999999998</v>
      </c>
      <c r="BF960" s="4">
        <v>28.806000000000001</v>
      </c>
      <c r="BG960" s="4">
        <v>48.604999999999997</v>
      </c>
      <c r="BH960" s="4">
        <v>20.376000000000001</v>
      </c>
      <c r="BI960" s="4">
        <v>68.980999999999995</v>
      </c>
      <c r="BJ960" s="4">
        <v>41.896000000000001</v>
      </c>
      <c r="BK960" s="4">
        <v>17.562999999999999</v>
      </c>
      <c r="BL960" s="4">
        <v>59.46</v>
      </c>
      <c r="BM960" s="4">
        <v>5.2976999999999999</v>
      </c>
      <c r="BQ960" s="4">
        <v>43153.582000000002</v>
      </c>
      <c r="BR960" s="4">
        <v>-1.761E-3</v>
      </c>
      <c r="BS960" s="4">
        <v>-5</v>
      </c>
      <c r="BT960" s="4">
        <v>1.129</v>
      </c>
      <c r="BU960" s="4">
        <v>-4.3034999999999997E-2</v>
      </c>
      <c r="BV960" s="4">
        <v>22.805800000000001</v>
      </c>
    </row>
    <row r="961" spans="1:74" x14ac:dyDescent="0.25">
      <c r="A961" s="4">
        <v>42801</v>
      </c>
      <c r="B961" s="3">
        <v>0.66387543981481478</v>
      </c>
      <c r="C961" s="4">
        <v>1.0169999999999999</v>
      </c>
      <c r="D961" s="4">
        <v>1.4999999999999999E-2</v>
      </c>
      <c r="E961" s="4">
        <v>150</v>
      </c>
      <c r="F961" s="4">
        <v>148.69999999999999</v>
      </c>
      <c r="G961" s="4">
        <v>63.5</v>
      </c>
      <c r="H961" s="4">
        <v>58.7</v>
      </c>
      <c r="J961" s="4">
        <v>19.399999999999999</v>
      </c>
      <c r="K961" s="4">
        <v>0.99629999999999996</v>
      </c>
      <c r="L961" s="4">
        <v>1.0136000000000001</v>
      </c>
      <c r="M961" s="4">
        <v>1.49E-2</v>
      </c>
      <c r="N961" s="4">
        <v>148.14519999999999</v>
      </c>
      <c r="O961" s="4">
        <v>63.222700000000003</v>
      </c>
      <c r="P961" s="4">
        <v>211.4</v>
      </c>
      <c r="Q961" s="4">
        <v>127.6977</v>
      </c>
      <c r="R961" s="4">
        <v>54.496499999999997</v>
      </c>
      <c r="S961" s="4">
        <v>182.2</v>
      </c>
      <c r="T961" s="4">
        <v>58.650399999999998</v>
      </c>
      <c r="W961" s="4">
        <v>0</v>
      </c>
      <c r="X961" s="4">
        <v>19.328700000000001</v>
      </c>
      <c r="Y961" s="4">
        <v>13.4</v>
      </c>
      <c r="Z961" s="4">
        <v>783</v>
      </c>
      <c r="AA961" s="4">
        <v>793</v>
      </c>
      <c r="AB961" s="4">
        <v>824</v>
      </c>
      <c r="AC961" s="4">
        <v>30</v>
      </c>
      <c r="AD961" s="4">
        <v>15.69</v>
      </c>
      <c r="AE961" s="4">
        <v>0.36</v>
      </c>
      <c r="AF961" s="4">
        <v>958</v>
      </c>
      <c r="AG961" s="4">
        <v>9</v>
      </c>
      <c r="AH961" s="4">
        <v>26</v>
      </c>
      <c r="AI961" s="4">
        <v>30</v>
      </c>
      <c r="AJ961" s="4">
        <v>191.2</v>
      </c>
      <c r="AK961" s="4">
        <v>188</v>
      </c>
      <c r="AL961" s="4">
        <v>3.7</v>
      </c>
      <c r="AM961" s="4">
        <v>195</v>
      </c>
      <c r="AN961" s="4" t="s">
        <v>155</v>
      </c>
      <c r="AO961" s="4">
        <v>2</v>
      </c>
      <c r="AP961" s="4">
        <v>0.87222222222222223</v>
      </c>
      <c r="AQ961" s="4">
        <v>47.159337999999998</v>
      </c>
      <c r="AR961" s="4">
        <v>-88.489769999999993</v>
      </c>
      <c r="AS961" s="4">
        <v>315.8</v>
      </c>
      <c r="AT961" s="4">
        <v>0</v>
      </c>
      <c r="AU961" s="4">
        <v>12</v>
      </c>
      <c r="AV961" s="4">
        <v>7</v>
      </c>
      <c r="AW961" s="4" t="s">
        <v>406</v>
      </c>
      <c r="AX961" s="4">
        <v>1.5</v>
      </c>
      <c r="AY961" s="4">
        <v>1.2</v>
      </c>
      <c r="AZ961" s="4">
        <v>2.2999999999999998</v>
      </c>
      <c r="BA961" s="4">
        <v>13.836</v>
      </c>
      <c r="BB961" s="4">
        <v>195.95</v>
      </c>
      <c r="BC961" s="4">
        <v>14.16</v>
      </c>
      <c r="BD961" s="4">
        <v>0.36899999999999999</v>
      </c>
      <c r="BE961" s="4">
        <v>3136.1759999999999</v>
      </c>
      <c r="BF961" s="4">
        <v>29.431000000000001</v>
      </c>
      <c r="BG961" s="4">
        <v>48.003</v>
      </c>
      <c r="BH961" s="4">
        <v>20.486000000000001</v>
      </c>
      <c r="BI961" s="4">
        <v>68.488</v>
      </c>
      <c r="BJ961" s="4">
        <v>41.377000000000002</v>
      </c>
      <c r="BK961" s="4">
        <v>17.658000000000001</v>
      </c>
      <c r="BL961" s="4">
        <v>59.034999999999997</v>
      </c>
      <c r="BM961" s="4">
        <v>5.8962000000000003</v>
      </c>
      <c r="BQ961" s="4">
        <v>43485.250999999997</v>
      </c>
      <c r="BR961" s="4">
        <v>-1.2390000000000001E-3</v>
      </c>
      <c r="BS961" s="4">
        <v>-5</v>
      </c>
      <c r="BT961" s="4">
        <v>1.129761</v>
      </c>
      <c r="BU961" s="4">
        <v>-3.0277999999999999E-2</v>
      </c>
      <c r="BV961" s="4">
        <v>22.821172000000001</v>
      </c>
    </row>
    <row r="962" spans="1:74" x14ac:dyDescent="0.25">
      <c r="A962" s="4">
        <v>42801</v>
      </c>
      <c r="B962" s="3">
        <v>0.66388701388888893</v>
      </c>
      <c r="C962" s="4">
        <v>1.008</v>
      </c>
      <c r="D962" s="4">
        <v>1.4999999999999999E-2</v>
      </c>
      <c r="E962" s="4">
        <v>150</v>
      </c>
      <c r="F962" s="4">
        <v>148</v>
      </c>
      <c r="G962" s="4">
        <v>63.4</v>
      </c>
      <c r="H962" s="4">
        <v>54.8</v>
      </c>
      <c r="J962" s="4">
        <v>19.5</v>
      </c>
      <c r="K962" s="4">
        <v>0.99650000000000005</v>
      </c>
      <c r="L962" s="4">
        <v>1.004</v>
      </c>
      <c r="M962" s="4">
        <v>1.49E-2</v>
      </c>
      <c r="N962" s="4">
        <v>147.435</v>
      </c>
      <c r="O962" s="4">
        <v>63.133200000000002</v>
      </c>
      <c r="P962" s="4">
        <v>210.6</v>
      </c>
      <c r="Q962" s="4">
        <v>127.0855</v>
      </c>
      <c r="R962" s="4">
        <v>54.4193</v>
      </c>
      <c r="S962" s="4">
        <v>181.5</v>
      </c>
      <c r="T962" s="4">
        <v>54.837600000000002</v>
      </c>
      <c r="W962" s="4">
        <v>0</v>
      </c>
      <c r="X962" s="4">
        <v>19.4313</v>
      </c>
      <c r="Y962" s="4">
        <v>13.3</v>
      </c>
      <c r="Z962" s="4">
        <v>785</v>
      </c>
      <c r="AA962" s="4">
        <v>794</v>
      </c>
      <c r="AB962" s="4">
        <v>826</v>
      </c>
      <c r="AC962" s="4">
        <v>30</v>
      </c>
      <c r="AD962" s="4">
        <v>15.69</v>
      </c>
      <c r="AE962" s="4">
        <v>0.36</v>
      </c>
      <c r="AF962" s="4">
        <v>958</v>
      </c>
      <c r="AG962" s="4">
        <v>9</v>
      </c>
      <c r="AH962" s="4">
        <v>26</v>
      </c>
      <c r="AI962" s="4">
        <v>30</v>
      </c>
      <c r="AJ962" s="4">
        <v>191</v>
      </c>
      <c r="AK962" s="4">
        <v>188</v>
      </c>
      <c r="AL962" s="4">
        <v>3.9</v>
      </c>
      <c r="AM962" s="4">
        <v>195</v>
      </c>
      <c r="AN962" s="4" t="s">
        <v>155</v>
      </c>
      <c r="AO962" s="4">
        <v>2</v>
      </c>
      <c r="AP962" s="4">
        <v>0.87223379629629638</v>
      </c>
      <c r="AQ962" s="4">
        <v>47.159339000000003</v>
      </c>
      <c r="AR962" s="4">
        <v>-88.489769999999993</v>
      </c>
      <c r="AS962" s="4">
        <v>315.8</v>
      </c>
      <c r="AT962" s="4">
        <v>0</v>
      </c>
      <c r="AU962" s="4">
        <v>12</v>
      </c>
      <c r="AV962" s="4">
        <v>7</v>
      </c>
      <c r="AW962" s="4" t="s">
        <v>406</v>
      </c>
      <c r="AX962" s="4">
        <v>1.5</v>
      </c>
      <c r="AY962" s="4">
        <v>1.2</v>
      </c>
      <c r="AZ962" s="4">
        <v>2.2999999999999998</v>
      </c>
      <c r="BA962" s="4">
        <v>13.836</v>
      </c>
      <c r="BB962" s="4">
        <v>197.88</v>
      </c>
      <c r="BC962" s="4">
        <v>14.3</v>
      </c>
      <c r="BD962" s="4">
        <v>0.35399999999999998</v>
      </c>
      <c r="BE962" s="4">
        <v>3137.9569999999999</v>
      </c>
      <c r="BF962" s="4">
        <v>29.733000000000001</v>
      </c>
      <c r="BG962" s="4">
        <v>48.255000000000003</v>
      </c>
      <c r="BH962" s="4">
        <v>20.663</v>
      </c>
      <c r="BI962" s="4">
        <v>68.918999999999997</v>
      </c>
      <c r="BJ962" s="4">
        <v>41.594999999999999</v>
      </c>
      <c r="BK962" s="4">
        <v>17.811</v>
      </c>
      <c r="BL962" s="4">
        <v>59.405999999999999</v>
      </c>
      <c r="BM962" s="4">
        <v>5.5686</v>
      </c>
      <c r="BQ962" s="4">
        <v>44157.976000000002</v>
      </c>
      <c r="BR962" s="4">
        <v>-1E-3</v>
      </c>
      <c r="BS962" s="4">
        <v>-5</v>
      </c>
      <c r="BT962" s="4">
        <v>1.1299999999999999</v>
      </c>
      <c r="BU962" s="4">
        <v>-2.4438000000000001E-2</v>
      </c>
      <c r="BV962" s="4">
        <v>22.826000000000001</v>
      </c>
    </row>
    <row r="963" spans="1:74" x14ac:dyDescent="0.25">
      <c r="A963" s="4">
        <v>42801</v>
      </c>
      <c r="B963" s="3">
        <v>0.66389858796296297</v>
      </c>
      <c r="C963" s="4">
        <v>0.99199999999999999</v>
      </c>
      <c r="D963" s="4">
        <v>1.4999999999999999E-2</v>
      </c>
      <c r="E963" s="4">
        <v>150</v>
      </c>
      <c r="F963" s="4">
        <v>147.80000000000001</v>
      </c>
      <c r="G963" s="4">
        <v>63.3</v>
      </c>
      <c r="H963" s="4">
        <v>56.3</v>
      </c>
      <c r="J963" s="4">
        <v>19.5</v>
      </c>
      <c r="K963" s="4">
        <v>0.99660000000000004</v>
      </c>
      <c r="L963" s="4">
        <v>0.98809999999999998</v>
      </c>
      <c r="M963" s="4">
        <v>1.49E-2</v>
      </c>
      <c r="N963" s="4">
        <v>147.267</v>
      </c>
      <c r="O963" s="4">
        <v>63.084899999999998</v>
      </c>
      <c r="P963" s="4">
        <v>210.4</v>
      </c>
      <c r="Q963" s="4">
        <v>126.94070000000001</v>
      </c>
      <c r="R963" s="4">
        <v>54.377699999999997</v>
      </c>
      <c r="S963" s="4">
        <v>181.3</v>
      </c>
      <c r="T963" s="4">
        <v>56.319299999999998</v>
      </c>
      <c r="W963" s="4">
        <v>0</v>
      </c>
      <c r="X963" s="4">
        <v>19.433800000000002</v>
      </c>
      <c r="Y963" s="4">
        <v>13.3</v>
      </c>
      <c r="Z963" s="4">
        <v>783</v>
      </c>
      <c r="AA963" s="4">
        <v>793</v>
      </c>
      <c r="AB963" s="4">
        <v>824</v>
      </c>
      <c r="AC963" s="4">
        <v>30</v>
      </c>
      <c r="AD963" s="4">
        <v>15.69</v>
      </c>
      <c r="AE963" s="4">
        <v>0.36</v>
      </c>
      <c r="AF963" s="4">
        <v>958</v>
      </c>
      <c r="AG963" s="4">
        <v>9</v>
      </c>
      <c r="AH963" s="4">
        <v>26</v>
      </c>
      <c r="AI963" s="4">
        <v>30</v>
      </c>
      <c r="AJ963" s="4">
        <v>191</v>
      </c>
      <c r="AK963" s="4">
        <v>188.8</v>
      </c>
      <c r="AL963" s="4">
        <v>3.8</v>
      </c>
      <c r="AM963" s="4">
        <v>195</v>
      </c>
      <c r="AN963" s="4" t="s">
        <v>155</v>
      </c>
      <c r="AO963" s="4">
        <v>2</v>
      </c>
      <c r="AP963" s="4">
        <v>0.87224537037037031</v>
      </c>
      <c r="AQ963" s="4">
        <v>47.15934</v>
      </c>
      <c r="AR963" s="4">
        <v>-88.489769999999993</v>
      </c>
      <c r="AS963" s="4">
        <v>315.7</v>
      </c>
      <c r="AT963" s="4">
        <v>0</v>
      </c>
      <c r="AU963" s="4">
        <v>12</v>
      </c>
      <c r="AV963" s="4">
        <v>7</v>
      </c>
      <c r="AW963" s="4" t="s">
        <v>406</v>
      </c>
      <c r="AX963" s="4">
        <v>1.4645999999999999</v>
      </c>
      <c r="AY963" s="4">
        <v>1.2354000000000001</v>
      </c>
      <c r="AZ963" s="4">
        <v>2.3353999999999999</v>
      </c>
      <c r="BA963" s="4">
        <v>13.836</v>
      </c>
      <c r="BB963" s="4">
        <v>200.97</v>
      </c>
      <c r="BC963" s="4">
        <v>14.53</v>
      </c>
      <c r="BD963" s="4">
        <v>0.34100000000000003</v>
      </c>
      <c r="BE963" s="4">
        <v>3138.4650000000001</v>
      </c>
      <c r="BF963" s="4">
        <v>30.22</v>
      </c>
      <c r="BG963" s="4">
        <v>48.981999999999999</v>
      </c>
      <c r="BH963" s="4">
        <v>20.983000000000001</v>
      </c>
      <c r="BI963" s="4">
        <v>69.965000000000003</v>
      </c>
      <c r="BJ963" s="4">
        <v>42.222000000000001</v>
      </c>
      <c r="BK963" s="4">
        <v>18.087</v>
      </c>
      <c r="BL963" s="4">
        <v>60.308</v>
      </c>
      <c r="BM963" s="4">
        <v>5.8118999999999996</v>
      </c>
      <c r="BQ963" s="4">
        <v>44880.108999999997</v>
      </c>
      <c r="BR963" s="4">
        <v>-1E-3</v>
      </c>
      <c r="BS963" s="4">
        <v>-5</v>
      </c>
      <c r="BT963" s="4">
        <v>1.1299999999999999</v>
      </c>
      <c r="BU963" s="4">
        <v>-2.4438000000000001E-2</v>
      </c>
      <c r="BV963" s="4">
        <v>22.826000000000001</v>
      </c>
    </row>
    <row r="964" spans="1:74" x14ac:dyDescent="0.25">
      <c r="A964" s="4">
        <v>42801</v>
      </c>
      <c r="B964" s="3">
        <v>0.66391016203703701</v>
      </c>
      <c r="C964" s="4">
        <v>0.99</v>
      </c>
      <c r="D964" s="4">
        <v>1.4999999999999999E-2</v>
      </c>
      <c r="E964" s="4">
        <v>150</v>
      </c>
      <c r="F964" s="4">
        <v>146.30000000000001</v>
      </c>
      <c r="G964" s="4">
        <v>63.2</v>
      </c>
      <c r="H964" s="4">
        <v>59.7</v>
      </c>
      <c r="J964" s="4">
        <v>19.5</v>
      </c>
      <c r="K964" s="4">
        <v>0.99670000000000003</v>
      </c>
      <c r="L964" s="4">
        <v>0.98670000000000002</v>
      </c>
      <c r="M964" s="4">
        <v>1.4999999999999999E-2</v>
      </c>
      <c r="N964" s="4">
        <v>145.81030000000001</v>
      </c>
      <c r="O964" s="4">
        <v>62.990900000000003</v>
      </c>
      <c r="P964" s="4">
        <v>208.8</v>
      </c>
      <c r="Q964" s="4">
        <v>125.56829999999999</v>
      </c>
      <c r="R964" s="4">
        <v>54.246299999999998</v>
      </c>
      <c r="S964" s="4">
        <v>179.8</v>
      </c>
      <c r="T964" s="4">
        <v>59.668100000000003</v>
      </c>
      <c r="W964" s="4">
        <v>0</v>
      </c>
      <c r="X964" s="4">
        <v>19.435500000000001</v>
      </c>
      <c r="Y964" s="4">
        <v>13.4</v>
      </c>
      <c r="Z964" s="4">
        <v>783</v>
      </c>
      <c r="AA964" s="4">
        <v>792</v>
      </c>
      <c r="AB964" s="4">
        <v>823</v>
      </c>
      <c r="AC964" s="4">
        <v>29.2</v>
      </c>
      <c r="AD964" s="4">
        <v>15.3</v>
      </c>
      <c r="AE964" s="4">
        <v>0.35</v>
      </c>
      <c r="AF964" s="4">
        <v>958</v>
      </c>
      <c r="AG964" s="4">
        <v>9</v>
      </c>
      <c r="AH964" s="4">
        <v>26</v>
      </c>
      <c r="AI964" s="4">
        <v>30</v>
      </c>
      <c r="AJ964" s="4">
        <v>191</v>
      </c>
      <c r="AK964" s="4">
        <v>188.2</v>
      </c>
      <c r="AL964" s="4">
        <v>3.8</v>
      </c>
      <c r="AM964" s="4">
        <v>195</v>
      </c>
      <c r="AN964" s="4" t="s">
        <v>155</v>
      </c>
      <c r="AO964" s="4">
        <v>2</v>
      </c>
      <c r="AP964" s="4">
        <v>0.87225694444444446</v>
      </c>
      <c r="AQ964" s="4">
        <v>47.15934</v>
      </c>
      <c r="AR964" s="4">
        <v>-88.489769999999993</v>
      </c>
      <c r="AS964" s="4">
        <v>315.5</v>
      </c>
      <c r="AT964" s="4">
        <v>0</v>
      </c>
      <c r="AU964" s="4">
        <v>12</v>
      </c>
      <c r="AV964" s="4">
        <v>7</v>
      </c>
      <c r="AW964" s="4" t="s">
        <v>406</v>
      </c>
      <c r="AX964" s="4">
        <v>1.4</v>
      </c>
      <c r="AY964" s="4">
        <v>1.3</v>
      </c>
      <c r="AZ964" s="4">
        <v>2.4</v>
      </c>
      <c r="BA964" s="4">
        <v>13.836</v>
      </c>
      <c r="BB964" s="4">
        <v>201.2</v>
      </c>
      <c r="BC964" s="4">
        <v>14.54</v>
      </c>
      <c r="BD964" s="4">
        <v>0.33200000000000002</v>
      </c>
      <c r="BE964" s="4">
        <v>3137.4760000000001</v>
      </c>
      <c r="BF964" s="4">
        <v>30.256</v>
      </c>
      <c r="BG964" s="4">
        <v>48.552</v>
      </c>
      <c r="BH964" s="4">
        <v>20.975000000000001</v>
      </c>
      <c r="BI964" s="4">
        <v>69.527000000000001</v>
      </c>
      <c r="BJ964" s="4">
        <v>41.811999999999998</v>
      </c>
      <c r="BK964" s="4">
        <v>18.062999999999999</v>
      </c>
      <c r="BL964" s="4">
        <v>59.875</v>
      </c>
      <c r="BM964" s="4">
        <v>6.1642999999999999</v>
      </c>
      <c r="BQ964" s="4">
        <v>44934.343999999997</v>
      </c>
      <c r="BR964" s="4">
        <v>-2.3900000000000001E-4</v>
      </c>
      <c r="BS964" s="4">
        <v>-5</v>
      </c>
      <c r="BT964" s="4">
        <v>1.1307609999999999</v>
      </c>
      <c r="BU964" s="4">
        <v>-5.8409999999999998E-3</v>
      </c>
      <c r="BV964" s="4">
        <v>22.841372</v>
      </c>
    </row>
    <row r="965" spans="1:74" x14ac:dyDescent="0.25">
      <c r="A965" s="4">
        <v>42801</v>
      </c>
      <c r="B965" s="3">
        <v>0.66392173611111105</v>
      </c>
      <c r="C965" s="4">
        <v>0.99</v>
      </c>
      <c r="D965" s="4">
        <v>1.4999999999999999E-2</v>
      </c>
      <c r="E965" s="4">
        <v>150</v>
      </c>
      <c r="F965" s="4">
        <v>145.1</v>
      </c>
      <c r="G965" s="4">
        <v>63.2</v>
      </c>
      <c r="H965" s="4">
        <v>57.1</v>
      </c>
      <c r="J965" s="4">
        <v>19.5</v>
      </c>
      <c r="K965" s="4">
        <v>0.99680000000000002</v>
      </c>
      <c r="L965" s="4">
        <v>0.98680000000000001</v>
      </c>
      <c r="M965" s="4">
        <v>1.4999999999999999E-2</v>
      </c>
      <c r="N965" s="4">
        <v>144.58160000000001</v>
      </c>
      <c r="O965" s="4">
        <v>62.995199999999997</v>
      </c>
      <c r="P965" s="4">
        <v>207.6</v>
      </c>
      <c r="Q965" s="4">
        <v>124.4739</v>
      </c>
      <c r="R965" s="4">
        <v>54.234099999999998</v>
      </c>
      <c r="S965" s="4">
        <v>178.7</v>
      </c>
      <c r="T965" s="4">
        <v>57.1</v>
      </c>
      <c r="W965" s="4">
        <v>0</v>
      </c>
      <c r="X965" s="4">
        <v>19.436800000000002</v>
      </c>
      <c r="Y965" s="4">
        <v>13.3</v>
      </c>
      <c r="Z965" s="4">
        <v>784</v>
      </c>
      <c r="AA965" s="4">
        <v>792</v>
      </c>
      <c r="AB965" s="4">
        <v>824</v>
      </c>
      <c r="AC965" s="4">
        <v>29</v>
      </c>
      <c r="AD965" s="4">
        <v>15.17</v>
      </c>
      <c r="AE965" s="4">
        <v>0.35</v>
      </c>
      <c r="AF965" s="4">
        <v>958</v>
      </c>
      <c r="AG965" s="4">
        <v>9</v>
      </c>
      <c r="AH965" s="4">
        <v>26</v>
      </c>
      <c r="AI965" s="4">
        <v>30</v>
      </c>
      <c r="AJ965" s="4">
        <v>191</v>
      </c>
      <c r="AK965" s="4">
        <v>188</v>
      </c>
      <c r="AL965" s="4">
        <v>3.9</v>
      </c>
      <c r="AM965" s="4">
        <v>195</v>
      </c>
      <c r="AN965" s="4" t="s">
        <v>155</v>
      </c>
      <c r="AO965" s="4">
        <v>2</v>
      </c>
      <c r="AP965" s="4">
        <v>0.8722685185185185</v>
      </c>
      <c r="AQ965" s="4">
        <v>47.15934</v>
      </c>
      <c r="AR965" s="4">
        <v>-88.489769999999993</v>
      </c>
      <c r="AS965" s="4">
        <v>315.5</v>
      </c>
      <c r="AT965" s="4">
        <v>0</v>
      </c>
      <c r="AU965" s="4">
        <v>12</v>
      </c>
      <c r="AV965" s="4">
        <v>7</v>
      </c>
      <c r="AW965" s="4" t="s">
        <v>406</v>
      </c>
      <c r="AX965" s="4">
        <v>1.2938000000000001</v>
      </c>
      <c r="AY965" s="4">
        <v>1.3708</v>
      </c>
      <c r="AZ965" s="4">
        <v>2.4</v>
      </c>
      <c r="BA965" s="4">
        <v>13.836</v>
      </c>
      <c r="BB965" s="4">
        <v>201.25</v>
      </c>
      <c r="BC965" s="4">
        <v>14.55</v>
      </c>
      <c r="BD965" s="4">
        <v>0.32500000000000001</v>
      </c>
      <c r="BE965" s="4">
        <v>3138.3049999999998</v>
      </c>
      <c r="BF965" s="4">
        <v>30.263999999999999</v>
      </c>
      <c r="BG965" s="4">
        <v>48.152999999999999</v>
      </c>
      <c r="BH965" s="4">
        <v>20.98</v>
      </c>
      <c r="BI965" s="4">
        <v>69.132999999999996</v>
      </c>
      <c r="BJ965" s="4">
        <v>41.456000000000003</v>
      </c>
      <c r="BK965" s="4">
        <v>18.062999999999999</v>
      </c>
      <c r="BL965" s="4">
        <v>59.518000000000001</v>
      </c>
      <c r="BM965" s="4">
        <v>5.9001999999999999</v>
      </c>
      <c r="BQ965" s="4">
        <v>44946.216</v>
      </c>
      <c r="BR965" s="4">
        <v>-7.6000000000000004E-4</v>
      </c>
      <c r="BS965" s="4">
        <v>-5</v>
      </c>
      <c r="BT965" s="4">
        <v>1.1317600000000001</v>
      </c>
      <c r="BU965" s="4">
        <v>-1.8578999999999998E-2</v>
      </c>
      <c r="BV965" s="4">
        <v>22.861557000000001</v>
      </c>
    </row>
    <row r="966" spans="1:74" x14ac:dyDescent="0.25">
      <c r="A966" s="4">
        <v>42801</v>
      </c>
      <c r="B966" s="3">
        <v>0.6639333101851852</v>
      </c>
      <c r="C966" s="4">
        <v>0.99</v>
      </c>
      <c r="D966" s="4">
        <v>1.4999999999999999E-2</v>
      </c>
      <c r="E966" s="4">
        <v>150</v>
      </c>
      <c r="F966" s="4">
        <v>144.30000000000001</v>
      </c>
      <c r="G966" s="4">
        <v>63.1</v>
      </c>
      <c r="H966" s="4">
        <v>61</v>
      </c>
      <c r="J966" s="4">
        <v>19.5</v>
      </c>
      <c r="K966" s="4">
        <v>0.99680000000000002</v>
      </c>
      <c r="L966" s="4">
        <v>0.98680000000000001</v>
      </c>
      <c r="M966" s="4">
        <v>1.4999999999999999E-2</v>
      </c>
      <c r="N966" s="4">
        <v>143.78970000000001</v>
      </c>
      <c r="O966" s="4">
        <v>62.852200000000003</v>
      </c>
      <c r="P966" s="4">
        <v>206.6</v>
      </c>
      <c r="Q966" s="4">
        <v>123.7921</v>
      </c>
      <c r="R966" s="4">
        <v>54.110999999999997</v>
      </c>
      <c r="S966" s="4">
        <v>177.9</v>
      </c>
      <c r="T966" s="4">
        <v>61.031300000000002</v>
      </c>
      <c r="W966" s="4">
        <v>0</v>
      </c>
      <c r="X966" s="4">
        <v>19.437000000000001</v>
      </c>
      <c r="Y966" s="4">
        <v>13.4</v>
      </c>
      <c r="Z966" s="4">
        <v>783</v>
      </c>
      <c r="AA966" s="4">
        <v>792</v>
      </c>
      <c r="AB966" s="4">
        <v>825</v>
      </c>
      <c r="AC966" s="4">
        <v>29</v>
      </c>
      <c r="AD966" s="4">
        <v>15.17</v>
      </c>
      <c r="AE966" s="4">
        <v>0.35</v>
      </c>
      <c r="AF966" s="4">
        <v>958</v>
      </c>
      <c r="AG966" s="4">
        <v>9</v>
      </c>
      <c r="AH966" s="4">
        <v>26</v>
      </c>
      <c r="AI966" s="4">
        <v>29.239239000000001</v>
      </c>
      <c r="AJ966" s="4">
        <v>191</v>
      </c>
      <c r="AK966" s="4">
        <v>188</v>
      </c>
      <c r="AL966" s="4">
        <v>3.9</v>
      </c>
      <c r="AM966" s="4">
        <v>195.1</v>
      </c>
      <c r="AN966" s="4" t="s">
        <v>155</v>
      </c>
      <c r="AO966" s="4">
        <v>2</v>
      </c>
      <c r="AP966" s="4">
        <v>0.87228009259259265</v>
      </c>
      <c r="AQ966" s="4">
        <v>47.15934</v>
      </c>
      <c r="AR966" s="4">
        <v>-88.489769999999993</v>
      </c>
      <c r="AS966" s="4">
        <v>315.3</v>
      </c>
      <c r="AT966" s="4">
        <v>0</v>
      </c>
      <c r="AU966" s="4">
        <v>12</v>
      </c>
      <c r="AV966" s="4">
        <v>7</v>
      </c>
      <c r="AW966" s="4" t="s">
        <v>406</v>
      </c>
      <c r="AX966" s="4">
        <v>1.1000000000000001</v>
      </c>
      <c r="AY966" s="4">
        <v>1.5354000000000001</v>
      </c>
      <c r="AZ966" s="4">
        <v>2.4354</v>
      </c>
      <c r="BA966" s="4">
        <v>13.836</v>
      </c>
      <c r="BB966" s="4">
        <v>201.17</v>
      </c>
      <c r="BC966" s="4">
        <v>14.54</v>
      </c>
      <c r="BD966" s="4">
        <v>0.32400000000000001</v>
      </c>
      <c r="BE966" s="4">
        <v>3137.029</v>
      </c>
      <c r="BF966" s="4">
        <v>30.251999999999999</v>
      </c>
      <c r="BG966" s="4">
        <v>47.869</v>
      </c>
      <c r="BH966" s="4">
        <v>20.923999999999999</v>
      </c>
      <c r="BI966" s="4">
        <v>68.793000000000006</v>
      </c>
      <c r="BJ966" s="4">
        <v>41.212000000000003</v>
      </c>
      <c r="BK966" s="4">
        <v>18.013999999999999</v>
      </c>
      <c r="BL966" s="4">
        <v>59.225999999999999</v>
      </c>
      <c r="BM966" s="4">
        <v>6.3037999999999998</v>
      </c>
      <c r="BQ966" s="4">
        <v>44927.95</v>
      </c>
      <c r="BR966" s="4">
        <v>-1E-3</v>
      </c>
      <c r="BS966" s="4">
        <v>-5</v>
      </c>
      <c r="BT966" s="4">
        <v>1.1327609999999999</v>
      </c>
      <c r="BU966" s="4">
        <v>-2.4438000000000001E-2</v>
      </c>
      <c r="BV966" s="4">
        <v>22.881767</v>
      </c>
    </row>
    <row r="967" spans="1:74" x14ac:dyDescent="0.25">
      <c r="A967" s="4">
        <v>42801</v>
      </c>
      <c r="B967" s="3">
        <v>0.66394488425925924</v>
      </c>
      <c r="C967" s="4">
        <v>0.98</v>
      </c>
      <c r="D967" s="4">
        <v>1.4999999999999999E-2</v>
      </c>
      <c r="E967" s="4">
        <v>150</v>
      </c>
      <c r="F967" s="4">
        <v>143.9</v>
      </c>
      <c r="G967" s="4">
        <v>63</v>
      </c>
      <c r="H967" s="4">
        <v>59.1</v>
      </c>
      <c r="J967" s="4">
        <v>19.5</v>
      </c>
      <c r="K967" s="4">
        <v>0.99690000000000001</v>
      </c>
      <c r="L967" s="4">
        <v>0.97640000000000005</v>
      </c>
      <c r="M967" s="4">
        <v>1.4999999999999999E-2</v>
      </c>
      <c r="N967" s="4">
        <v>143.4485</v>
      </c>
      <c r="O967" s="4">
        <v>62.802300000000002</v>
      </c>
      <c r="P967" s="4">
        <v>206.3</v>
      </c>
      <c r="Q967" s="4">
        <v>123.4984</v>
      </c>
      <c r="R967" s="4">
        <v>54.068100000000001</v>
      </c>
      <c r="S967" s="4">
        <v>177.6</v>
      </c>
      <c r="T967" s="4">
        <v>59.1</v>
      </c>
      <c r="W967" s="4">
        <v>0</v>
      </c>
      <c r="X967" s="4">
        <v>19.438800000000001</v>
      </c>
      <c r="Y967" s="4">
        <v>13.3</v>
      </c>
      <c r="Z967" s="4">
        <v>784</v>
      </c>
      <c r="AA967" s="4">
        <v>793</v>
      </c>
      <c r="AB967" s="4">
        <v>825</v>
      </c>
      <c r="AC967" s="4">
        <v>29</v>
      </c>
      <c r="AD967" s="4">
        <v>15.17</v>
      </c>
      <c r="AE967" s="4">
        <v>0.35</v>
      </c>
      <c r="AF967" s="4">
        <v>958</v>
      </c>
      <c r="AG967" s="4">
        <v>9</v>
      </c>
      <c r="AH967" s="4">
        <v>26</v>
      </c>
      <c r="AI967" s="4">
        <v>29</v>
      </c>
      <c r="AJ967" s="4">
        <v>191</v>
      </c>
      <c r="AK967" s="4">
        <v>188</v>
      </c>
      <c r="AL967" s="4">
        <v>3.9</v>
      </c>
      <c r="AM967" s="4">
        <v>195.5</v>
      </c>
      <c r="AN967" s="4" t="s">
        <v>155</v>
      </c>
      <c r="AO967" s="4">
        <v>2</v>
      </c>
      <c r="AP967" s="4">
        <v>0.87229166666666658</v>
      </c>
      <c r="AQ967" s="4">
        <v>47.15934</v>
      </c>
      <c r="AR967" s="4">
        <v>-88.489769999999993</v>
      </c>
      <c r="AS967" s="4">
        <v>314.8</v>
      </c>
      <c r="AT967" s="4">
        <v>0</v>
      </c>
      <c r="AU967" s="4">
        <v>12</v>
      </c>
      <c r="AV967" s="4">
        <v>7</v>
      </c>
      <c r="AW967" s="4" t="s">
        <v>406</v>
      </c>
      <c r="AX967" s="4">
        <v>1.1708000000000001</v>
      </c>
      <c r="AY967" s="4">
        <v>1.7061999999999999</v>
      </c>
      <c r="AZ967" s="4">
        <v>2.5708000000000002</v>
      </c>
      <c r="BA967" s="4">
        <v>13.836</v>
      </c>
      <c r="BB967" s="4">
        <v>203.31</v>
      </c>
      <c r="BC967" s="4">
        <v>14.69</v>
      </c>
      <c r="BD967" s="4">
        <v>0.315</v>
      </c>
      <c r="BE967" s="4">
        <v>3138.3040000000001</v>
      </c>
      <c r="BF967" s="4">
        <v>30.588000000000001</v>
      </c>
      <c r="BG967" s="4">
        <v>48.281999999999996</v>
      </c>
      <c r="BH967" s="4">
        <v>21.138000000000002</v>
      </c>
      <c r="BI967" s="4">
        <v>69.42</v>
      </c>
      <c r="BJ967" s="4">
        <v>41.567</v>
      </c>
      <c r="BK967" s="4">
        <v>18.198</v>
      </c>
      <c r="BL967" s="4">
        <v>59.765000000000001</v>
      </c>
      <c r="BM967" s="4">
        <v>6.1715999999999998</v>
      </c>
      <c r="BQ967" s="4">
        <v>45427.514999999999</v>
      </c>
      <c r="BR967" s="4">
        <v>-1E-3</v>
      </c>
      <c r="BS967" s="4">
        <v>-5</v>
      </c>
      <c r="BT967" s="4">
        <v>1.133</v>
      </c>
      <c r="BU967" s="4">
        <v>-2.4438000000000001E-2</v>
      </c>
      <c r="BV967" s="4">
        <v>22.886600000000001</v>
      </c>
    </row>
    <row r="968" spans="1:74" x14ac:dyDescent="0.25">
      <c r="A968" s="4">
        <v>42801</v>
      </c>
      <c r="B968" s="3">
        <v>0.66395645833333339</v>
      </c>
      <c r="C968" s="4">
        <v>0.94399999999999995</v>
      </c>
      <c r="D968" s="4">
        <v>1.4999999999999999E-2</v>
      </c>
      <c r="E968" s="4">
        <v>150</v>
      </c>
      <c r="F968" s="4">
        <v>142.9</v>
      </c>
      <c r="G968" s="4">
        <v>63</v>
      </c>
      <c r="H968" s="4">
        <v>58.2</v>
      </c>
      <c r="J968" s="4">
        <v>19.5</v>
      </c>
      <c r="K968" s="4">
        <v>0.99709999999999999</v>
      </c>
      <c r="L968" s="4">
        <v>0.94110000000000005</v>
      </c>
      <c r="M968" s="4">
        <v>1.4999999999999999E-2</v>
      </c>
      <c r="N968" s="4">
        <v>142.44130000000001</v>
      </c>
      <c r="O968" s="4">
        <v>62.815399999999997</v>
      </c>
      <c r="P968" s="4">
        <v>205.3</v>
      </c>
      <c r="Q968" s="4">
        <v>122.63120000000001</v>
      </c>
      <c r="R968" s="4">
        <v>54.079300000000003</v>
      </c>
      <c r="S968" s="4">
        <v>176.7</v>
      </c>
      <c r="T968" s="4">
        <v>58.195099999999996</v>
      </c>
      <c r="W968" s="4">
        <v>0</v>
      </c>
      <c r="X968" s="4">
        <v>19.442799999999998</v>
      </c>
      <c r="Y968" s="4">
        <v>13.3</v>
      </c>
      <c r="Z968" s="4">
        <v>783</v>
      </c>
      <c r="AA968" s="4">
        <v>793</v>
      </c>
      <c r="AB968" s="4">
        <v>824</v>
      </c>
      <c r="AC968" s="4">
        <v>29</v>
      </c>
      <c r="AD968" s="4">
        <v>15.17</v>
      </c>
      <c r="AE968" s="4">
        <v>0.35</v>
      </c>
      <c r="AF968" s="4">
        <v>958</v>
      </c>
      <c r="AG968" s="4">
        <v>9</v>
      </c>
      <c r="AH968" s="4">
        <v>26</v>
      </c>
      <c r="AI968" s="4">
        <v>29</v>
      </c>
      <c r="AJ968" s="4">
        <v>191</v>
      </c>
      <c r="AK968" s="4">
        <v>188.8</v>
      </c>
      <c r="AL968" s="4">
        <v>3.7</v>
      </c>
      <c r="AM968" s="4">
        <v>195.9</v>
      </c>
      <c r="AN968" s="4" t="s">
        <v>155</v>
      </c>
      <c r="AO968" s="4">
        <v>2</v>
      </c>
      <c r="AP968" s="4">
        <v>0.87230324074074073</v>
      </c>
      <c r="AQ968" s="4">
        <v>47.159340999999998</v>
      </c>
      <c r="AR968" s="4">
        <v>-88.489769999999993</v>
      </c>
      <c r="AS968" s="4">
        <v>314.89999999999998</v>
      </c>
      <c r="AT968" s="4">
        <v>0</v>
      </c>
      <c r="AU968" s="4">
        <v>12</v>
      </c>
      <c r="AV968" s="4">
        <v>8</v>
      </c>
      <c r="AW968" s="4" t="s">
        <v>417</v>
      </c>
      <c r="AX968" s="4">
        <v>1.2645999999999999</v>
      </c>
      <c r="AY968" s="4">
        <v>1.9</v>
      </c>
      <c r="AZ968" s="4">
        <v>2.6646000000000001</v>
      </c>
      <c r="BA968" s="4">
        <v>13.836</v>
      </c>
      <c r="BB968" s="4">
        <v>210.82</v>
      </c>
      <c r="BC968" s="4">
        <v>15.24</v>
      </c>
      <c r="BD968" s="4">
        <v>0.29399999999999998</v>
      </c>
      <c r="BE968" s="4">
        <v>3140.944</v>
      </c>
      <c r="BF968" s="4">
        <v>31.771000000000001</v>
      </c>
      <c r="BG968" s="4">
        <v>49.786000000000001</v>
      </c>
      <c r="BH968" s="4">
        <v>21.954999999999998</v>
      </c>
      <c r="BI968" s="4">
        <v>71.742000000000004</v>
      </c>
      <c r="BJ968" s="4">
        <v>42.862000000000002</v>
      </c>
      <c r="BK968" s="4">
        <v>18.902000000000001</v>
      </c>
      <c r="BL968" s="4">
        <v>61.764000000000003</v>
      </c>
      <c r="BM968" s="4">
        <v>6.3108000000000004</v>
      </c>
      <c r="BQ968" s="4">
        <v>47184.160000000003</v>
      </c>
      <c r="BR968" s="4">
        <v>-1.761E-3</v>
      </c>
      <c r="BS968" s="4">
        <v>-5</v>
      </c>
      <c r="BT968" s="4">
        <v>1.133761</v>
      </c>
      <c r="BU968" s="4">
        <v>-4.3034999999999997E-2</v>
      </c>
      <c r="BV968" s="4">
        <v>22.901972000000001</v>
      </c>
    </row>
    <row r="969" spans="1:74" x14ac:dyDescent="0.25">
      <c r="A969" s="4">
        <v>42801</v>
      </c>
      <c r="B969" s="3">
        <v>0.66396803240740743</v>
      </c>
      <c r="C969" s="4">
        <v>0.89500000000000002</v>
      </c>
      <c r="D969" s="4">
        <v>1.4500000000000001E-2</v>
      </c>
      <c r="E969" s="4">
        <v>144.75578400000001</v>
      </c>
      <c r="F969" s="4">
        <v>137.19999999999999</v>
      </c>
      <c r="G969" s="4">
        <v>62.9</v>
      </c>
      <c r="H969" s="4">
        <v>61.4</v>
      </c>
      <c r="J969" s="4">
        <v>19.5</v>
      </c>
      <c r="K969" s="4">
        <v>0.99750000000000005</v>
      </c>
      <c r="L969" s="4">
        <v>0.89229999999999998</v>
      </c>
      <c r="M969" s="4">
        <v>1.44E-2</v>
      </c>
      <c r="N969" s="4">
        <v>136.87039999999999</v>
      </c>
      <c r="O969" s="4">
        <v>62.743400000000001</v>
      </c>
      <c r="P969" s="4">
        <v>199.6</v>
      </c>
      <c r="Q969" s="4">
        <v>117.8351</v>
      </c>
      <c r="R969" s="4">
        <v>54.017299999999999</v>
      </c>
      <c r="S969" s="4">
        <v>171.9</v>
      </c>
      <c r="T969" s="4">
        <v>61.356200000000001</v>
      </c>
      <c r="W969" s="4">
        <v>0</v>
      </c>
      <c r="X969" s="4">
        <v>19.4514</v>
      </c>
      <c r="Y969" s="4">
        <v>13.4</v>
      </c>
      <c r="Z969" s="4">
        <v>783</v>
      </c>
      <c r="AA969" s="4">
        <v>791</v>
      </c>
      <c r="AB969" s="4">
        <v>824</v>
      </c>
      <c r="AC969" s="4">
        <v>29</v>
      </c>
      <c r="AD969" s="4">
        <v>15.17</v>
      </c>
      <c r="AE969" s="4">
        <v>0.35</v>
      </c>
      <c r="AF969" s="4">
        <v>958</v>
      </c>
      <c r="AG969" s="4">
        <v>9</v>
      </c>
      <c r="AH969" s="4">
        <v>26</v>
      </c>
      <c r="AI969" s="4">
        <v>29</v>
      </c>
      <c r="AJ969" s="4">
        <v>191</v>
      </c>
      <c r="AK969" s="4">
        <v>189</v>
      </c>
      <c r="AL969" s="4">
        <v>3.7</v>
      </c>
      <c r="AM969" s="4">
        <v>196</v>
      </c>
      <c r="AN969" s="4" t="s">
        <v>155</v>
      </c>
      <c r="AO969" s="4">
        <v>2</v>
      </c>
      <c r="AP969" s="4">
        <v>0.87231481481481488</v>
      </c>
      <c r="AQ969" s="4">
        <v>47.159342000000002</v>
      </c>
      <c r="AR969" s="4">
        <v>-88.489769999999993</v>
      </c>
      <c r="AS969" s="4">
        <v>314.89999999999998</v>
      </c>
      <c r="AT969" s="4">
        <v>0</v>
      </c>
      <c r="AU969" s="4">
        <v>12</v>
      </c>
      <c r="AV969" s="4">
        <v>8</v>
      </c>
      <c r="AW969" s="4" t="s">
        <v>417</v>
      </c>
      <c r="AX969" s="4">
        <v>1.2</v>
      </c>
      <c r="AY969" s="4">
        <v>1.9</v>
      </c>
      <c r="AZ969" s="4">
        <v>2.6</v>
      </c>
      <c r="BA969" s="4">
        <v>13.836</v>
      </c>
      <c r="BB969" s="4">
        <v>222.18</v>
      </c>
      <c r="BC969" s="4">
        <v>16.059999999999999</v>
      </c>
      <c r="BD969" s="4">
        <v>0.25</v>
      </c>
      <c r="BE969" s="4">
        <v>3145.2220000000002</v>
      </c>
      <c r="BF969" s="4">
        <v>32.393999999999998</v>
      </c>
      <c r="BG969" s="4">
        <v>50.521999999999998</v>
      </c>
      <c r="BH969" s="4">
        <v>23.16</v>
      </c>
      <c r="BI969" s="4">
        <v>73.682000000000002</v>
      </c>
      <c r="BJ969" s="4">
        <v>43.496000000000002</v>
      </c>
      <c r="BK969" s="4">
        <v>19.939</v>
      </c>
      <c r="BL969" s="4">
        <v>63.435000000000002</v>
      </c>
      <c r="BM969" s="4">
        <v>7.0266999999999999</v>
      </c>
      <c r="BQ969" s="4">
        <v>49852.493999999999</v>
      </c>
      <c r="BR969" s="4">
        <v>-1.2390000000000001E-3</v>
      </c>
      <c r="BS969" s="4">
        <v>-5</v>
      </c>
      <c r="BT969" s="4">
        <v>1.1347609999999999</v>
      </c>
      <c r="BU969" s="4">
        <v>-3.0277999999999999E-2</v>
      </c>
      <c r="BV969" s="4">
        <v>22.922172</v>
      </c>
    </row>
    <row r="970" spans="1:74" x14ac:dyDescent="0.25">
      <c r="A970" s="4">
        <v>42801</v>
      </c>
      <c r="B970" s="3">
        <v>0.66397960648148147</v>
      </c>
      <c r="C970" s="4">
        <v>0.89</v>
      </c>
      <c r="D970" s="4">
        <v>1.2999999999999999E-2</v>
      </c>
      <c r="E970" s="4">
        <v>130</v>
      </c>
      <c r="F970" s="4">
        <v>131.19999999999999</v>
      </c>
      <c r="G970" s="4">
        <v>62.9</v>
      </c>
      <c r="H970" s="4">
        <v>58.1</v>
      </c>
      <c r="J970" s="4">
        <v>19.600000000000001</v>
      </c>
      <c r="K970" s="4">
        <v>0.99770000000000003</v>
      </c>
      <c r="L970" s="4">
        <v>0.88790000000000002</v>
      </c>
      <c r="M970" s="4">
        <v>1.2999999999999999E-2</v>
      </c>
      <c r="N970" s="4">
        <v>130.89189999999999</v>
      </c>
      <c r="O970" s="4">
        <v>62.752299999999998</v>
      </c>
      <c r="P970" s="4">
        <v>193.6</v>
      </c>
      <c r="Q970" s="4">
        <v>112.688</v>
      </c>
      <c r="R970" s="4">
        <v>54.024999999999999</v>
      </c>
      <c r="S970" s="4">
        <v>166.7</v>
      </c>
      <c r="T970" s="4">
        <v>58.1</v>
      </c>
      <c r="W970" s="4">
        <v>0</v>
      </c>
      <c r="X970" s="4">
        <v>19.553999999999998</v>
      </c>
      <c r="Y970" s="4">
        <v>13.3</v>
      </c>
      <c r="Z970" s="4">
        <v>784</v>
      </c>
      <c r="AA970" s="4">
        <v>793</v>
      </c>
      <c r="AB970" s="4">
        <v>825</v>
      </c>
      <c r="AC970" s="4">
        <v>29</v>
      </c>
      <c r="AD970" s="4">
        <v>15.17</v>
      </c>
      <c r="AE970" s="4">
        <v>0.35</v>
      </c>
      <c r="AF970" s="4">
        <v>958</v>
      </c>
      <c r="AG970" s="4">
        <v>9</v>
      </c>
      <c r="AH970" s="4">
        <v>25.239000000000001</v>
      </c>
      <c r="AI970" s="4">
        <v>29</v>
      </c>
      <c r="AJ970" s="4">
        <v>191</v>
      </c>
      <c r="AK970" s="4">
        <v>189</v>
      </c>
      <c r="AL970" s="4">
        <v>3.9</v>
      </c>
      <c r="AM970" s="4">
        <v>196</v>
      </c>
      <c r="AN970" s="4" t="s">
        <v>155</v>
      </c>
      <c r="AO970" s="4">
        <v>2</v>
      </c>
      <c r="AP970" s="4">
        <v>0.87232638888888892</v>
      </c>
      <c r="AQ970" s="4">
        <v>47.159342000000002</v>
      </c>
      <c r="AR970" s="4">
        <v>-88.489768999999995</v>
      </c>
      <c r="AS970" s="4">
        <v>314.7</v>
      </c>
      <c r="AT970" s="4">
        <v>0</v>
      </c>
      <c r="AU970" s="4">
        <v>12</v>
      </c>
      <c r="AV970" s="4">
        <v>8</v>
      </c>
      <c r="AW970" s="4" t="s">
        <v>417</v>
      </c>
      <c r="AX970" s="4">
        <v>1.2353350000000001</v>
      </c>
      <c r="AY970" s="4">
        <v>1.9706710000000001</v>
      </c>
      <c r="AZ970" s="4">
        <v>2.670671</v>
      </c>
      <c r="BA970" s="4">
        <v>13.836</v>
      </c>
      <c r="BB970" s="4">
        <v>223.72</v>
      </c>
      <c r="BC970" s="4">
        <v>16.170000000000002</v>
      </c>
      <c r="BD970" s="4">
        <v>0.23499999999999999</v>
      </c>
      <c r="BE970" s="4">
        <v>3152.0839999999998</v>
      </c>
      <c r="BF970" s="4">
        <v>29.303999999999998</v>
      </c>
      <c r="BG970" s="4">
        <v>48.661000000000001</v>
      </c>
      <c r="BH970" s="4">
        <v>23.329000000000001</v>
      </c>
      <c r="BI970" s="4">
        <v>71.989999999999995</v>
      </c>
      <c r="BJ970" s="4">
        <v>41.893000000000001</v>
      </c>
      <c r="BK970" s="4">
        <v>20.084</v>
      </c>
      <c r="BL970" s="4">
        <v>61.978000000000002</v>
      </c>
      <c r="BM970" s="4">
        <v>6.7013999999999996</v>
      </c>
      <c r="BQ970" s="4">
        <v>50473.387000000002</v>
      </c>
      <c r="BR970" s="4">
        <v>-1.761E-3</v>
      </c>
      <c r="BS970" s="4">
        <v>-5</v>
      </c>
      <c r="BT970" s="4">
        <v>1.135</v>
      </c>
      <c r="BU970" s="4">
        <v>-4.3034999999999997E-2</v>
      </c>
      <c r="BV970" s="4">
        <v>22.927</v>
      </c>
    </row>
    <row r="971" spans="1:74" x14ac:dyDescent="0.25">
      <c r="A971" s="4">
        <v>42801</v>
      </c>
      <c r="B971" s="3">
        <v>0.6639911805555555</v>
      </c>
      <c r="C971" s="4">
        <v>0.89</v>
      </c>
      <c r="D971" s="4">
        <v>1.2999999999999999E-2</v>
      </c>
      <c r="E971" s="4">
        <v>130</v>
      </c>
      <c r="F971" s="4">
        <v>128.30000000000001</v>
      </c>
      <c r="G971" s="4">
        <v>62.9</v>
      </c>
      <c r="H971" s="4">
        <v>62.5</v>
      </c>
      <c r="J971" s="4">
        <v>19.600000000000001</v>
      </c>
      <c r="K971" s="4">
        <v>0.99770000000000003</v>
      </c>
      <c r="L971" s="4">
        <v>0.88800000000000001</v>
      </c>
      <c r="M971" s="4">
        <v>1.2999999999999999E-2</v>
      </c>
      <c r="N971" s="4">
        <v>128.0428</v>
      </c>
      <c r="O971" s="4">
        <v>62.7117</v>
      </c>
      <c r="P971" s="4">
        <v>190.8</v>
      </c>
      <c r="Q971" s="4">
        <v>110.23520000000001</v>
      </c>
      <c r="R971" s="4">
        <v>53.990099999999998</v>
      </c>
      <c r="S971" s="4">
        <v>164.2</v>
      </c>
      <c r="T971" s="4">
        <v>62.518799999999999</v>
      </c>
      <c r="W971" s="4">
        <v>0</v>
      </c>
      <c r="X971" s="4">
        <v>19.555099999999999</v>
      </c>
      <c r="Y971" s="4">
        <v>13.3</v>
      </c>
      <c r="Z971" s="4">
        <v>785</v>
      </c>
      <c r="AA971" s="4">
        <v>793</v>
      </c>
      <c r="AB971" s="4">
        <v>825</v>
      </c>
      <c r="AC971" s="4">
        <v>29</v>
      </c>
      <c r="AD971" s="4">
        <v>15.17</v>
      </c>
      <c r="AE971" s="4">
        <v>0.35</v>
      </c>
      <c r="AF971" s="4">
        <v>958</v>
      </c>
      <c r="AG971" s="4">
        <v>9</v>
      </c>
      <c r="AH971" s="4">
        <v>25</v>
      </c>
      <c r="AI971" s="4">
        <v>29</v>
      </c>
      <c r="AJ971" s="4">
        <v>191</v>
      </c>
      <c r="AK971" s="4">
        <v>188.2</v>
      </c>
      <c r="AL971" s="4">
        <v>4</v>
      </c>
      <c r="AM971" s="4">
        <v>196</v>
      </c>
      <c r="AN971" s="4" t="s">
        <v>155</v>
      </c>
      <c r="AO971" s="4">
        <v>2</v>
      </c>
      <c r="AP971" s="4">
        <v>0.87233796296296295</v>
      </c>
      <c r="AQ971" s="4">
        <v>47.159342000000002</v>
      </c>
      <c r="AR971" s="4">
        <v>-88.489768999999995</v>
      </c>
      <c r="AS971" s="4">
        <v>314.3</v>
      </c>
      <c r="AT971" s="4">
        <v>0</v>
      </c>
      <c r="AU971" s="4">
        <v>12</v>
      </c>
      <c r="AV971" s="4">
        <v>8</v>
      </c>
      <c r="AW971" s="4" t="s">
        <v>417</v>
      </c>
      <c r="AX971" s="4">
        <v>1.3</v>
      </c>
      <c r="AY971" s="4">
        <v>2.1</v>
      </c>
      <c r="AZ971" s="4">
        <v>2.8</v>
      </c>
      <c r="BA971" s="4">
        <v>13.836</v>
      </c>
      <c r="BB971" s="4">
        <v>223.61</v>
      </c>
      <c r="BC971" s="4">
        <v>16.16</v>
      </c>
      <c r="BD971" s="4">
        <v>0.23</v>
      </c>
      <c r="BE971" s="4">
        <v>3150.471</v>
      </c>
      <c r="BF971" s="4">
        <v>29.289000000000001</v>
      </c>
      <c r="BG971" s="4">
        <v>47.573999999999998</v>
      </c>
      <c r="BH971" s="4">
        <v>23.300999999999998</v>
      </c>
      <c r="BI971" s="4">
        <v>70.875</v>
      </c>
      <c r="BJ971" s="4">
        <v>40.957999999999998</v>
      </c>
      <c r="BK971" s="4">
        <v>20.059999999999999</v>
      </c>
      <c r="BL971" s="4">
        <v>61.018000000000001</v>
      </c>
      <c r="BM971" s="4">
        <v>7.2069999999999999</v>
      </c>
      <c r="BQ971" s="4">
        <v>50447.56</v>
      </c>
      <c r="BR971" s="4">
        <v>-2E-3</v>
      </c>
      <c r="BS971" s="4">
        <v>-5</v>
      </c>
      <c r="BT971" s="4">
        <v>1.135761</v>
      </c>
      <c r="BU971" s="4">
        <v>-4.8875000000000002E-2</v>
      </c>
      <c r="BV971" s="4">
        <v>22.942371999999999</v>
      </c>
    </row>
    <row r="972" spans="1:74" x14ac:dyDescent="0.25">
      <c r="A972" s="4">
        <v>42801</v>
      </c>
      <c r="B972" s="3">
        <v>0.66400275462962965</v>
      </c>
      <c r="C972" s="4">
        <v>0.89</v>
      </c>
      <c r="D972" s="4">
        <v>1.2999999999999999E-2</v>
      </c>
      <c r="E972" s="4">
        <v>130</v>
      </c>
      <c r="F972" s="4">
        <v>126.8</v>
      </c>
      <c r="G972" s="4">
        <v>62.8</v>
      </c>
      <c r="H972" s="4">
        <v>59.8</v>
      </c>
      <c r="J972" s="4">
        <v>19.7</v>
      </c>
      <c r="K972" s="4">
        <v>0.99770000000000003</v>
      </c>
      <c r="L972" s="4">
        <v>0.88790000000000002</v>
      </c>
      <c r="M972" s="4">
        <v>1.2999999999999999E-2</v>
      </c>
      <c r="N972" s="4">
        <v>126.5064</v>
      </c>
      <c r="O972" s="4">
        <v>62.654600000000002</v>
      </c>
      <c r="P972" s="4">
        <v>189.2</v>
      </c>
      <c r="Q972" s="4">
        <v>108.91249999999999</v>
      </c>
      <c r="R972" s="4">
        <v>53.940899999999999</v>
      </c>
      <c r="S972" s="4">
        <v>162.9</v>
      </c>
      <c r="T972" s="4">
        <v>59.832700000000003</v>
      </c>
      <c r="W972" s="4">
        <v>0</v>
      </c>
      <c r="X972" s="4">
        <v>19.654399999999999</v>
      </c>
      <c r="Y972" s="4">
        <v>13.1</v>
      </c>
      <c r="Z972" s="4">
        <v>786</v>
      </c>
      <c r="AA972" s="4">
        <v>795</v>
      </c>
      <c r="AB972" s="4">
        <v>827</v>
      </c>
      <c r="AC972" s="4">
        <v>29</v>
      </c>
      <c r="AD972" s="4">
        <v>15.17</v>
      </c>
      <c r="AE972" s="4">
        <v>0.35</v>
      </c>
      <c r="AF972" s="4">
        <v>958</v>
      </c>
      <c r="AG972" s="4">
        <v>9</v>
      </c>
      <c r="AH972" s="4">
        <v>25.760999999999999</v>
      </c>
      <c r="AI972" s="4">
        <v>29</v>
      </c>
      <c r="AJ972" s="4">
        <v>191</v>
      </c>
      <c r="AK972" s="4">
        <v>188</v>
      </c>
      <c r="AL972" s="4">
        <v>3.9</v>
      </c>
      <c r="AM972" s="4">
        <v>195.7</v>
      </c>
      <c r="AN972" s="4" t="s">
        <v>155</v>
      </c>
      <c r="AO972" s="4">
        <v>2</v>
      </c>
      <c r="AP972" s="4">
        <v>0.87234953703703699</v>
      </c>
      <c r="AQ972" s="4">
        <v>47.159342000000002</v>
      </c>
      <c r="AR972" s="4">
        <v>-88.489768999999995</v>
      </c>
      <c r="AS972" s="4">
        <v>314</v>
      </c>
      <c r="AT972" s="4">
        <v>0</v>
      </c>
      <c r="AU972" s="4">
        <v>12</v>
      </c>
      <c r="AV972" s="4">
        <v>8</v>
      </c>
      <c r="AW972" s="4" t="s">
        <v>417</v>
      </c>
      <c r="AX972" s="4">
        <v>1.3</v>
      </c>
      <c r="AY972" s="4">
        <v>2.1</v>
      </c>
      <c r="AZ972" s="4">
        <v>2.8</v>
      </c>
      <c r="BA972" s="4">
        <v>13.836</v>
      </c>
      <c r="BB972" s="4">
        <v>223.68</v>
      </c>
      <c r="BC972" s="4">
        <v>16.170000000000002</v>
      </c>
      <c r="BD972" s="4">
        <v>0.23200000000000001</v>
      </c>
      <c r="BE972" s="4">
        <v>3151.45</v>
      </c>
      <c r="BF972" s="4">
        <v>29.297999999999998</v>
      </c>
      <c r="BG972" s="4">
        <v>47.018999999999998</v>
      </c>
      <c r="BH972" s="4">
        <v>23.286999999999999</v>
      </c>
      <c r="BI972" s="4">
        <v>70.305999999999997</v>
      </c>
      <c r="BJ972" s="4">
        <v>40.479999999999997</v>
      </c>
      <c r="BK972" s="4">
        <v>20.047999999999998</v>
      </c>
      <c r="BL972" s="4">
        <v>60.529000000000003</v>
      </c>
      <c r="BM972" s="4">
        <v>6.8996000000000004</v>
      </c>
      <c r="BQ972" s="4">
        <v>50720.699000000001</v>
      </c>
      <c r="BR972" s="4">
        <v>-2E-3</v>
      </c>
      <c r="BS972" s="4">
        <v>-5</v>
      </c>
      <c r="BT972" s="4">
        <v>1.1352390000000001</v>
      </c>
      <c r="BU972" s="4">
        <v>-4.8875000000000002E-2</v>
      </c>
      <c r="BV972" s="4">
        <v>22.931827999999999</v>
      </c>
    </row>
    <row r="973" spans="1:74" x14ac:dyDescent="0.25">
      <c r="A973" s="4">
        <v>42801</v>
      </c>
      <c r="B973" s="3">
        <v>0.66401432870370369</v>
      </c>
      <c r="C973" s="4">
        <v>0.88700000000000001</v>
      </c>
      <c r="D973" s="4">
        <v>1.2999999999999999E-2</v>
      </c>
      <c r="E973" s="4">
        <v>130</v>
      </c>
      <c r="F973" s="4">
        <v>126.8</v>
      </c>
      <c r="G973" s="4">
        <v>62.8</v>
      </c>
      <c r="H973" s="4">
        <v>59.2</v>
      </c>
      <c r="J973" s="4">
        <v>19.7</v>
      </c>
      <c r="K973" s="4">
        <v>0.99770000000000003</v>
      </c>
      <c r="L973" s="4">
        <v>0.88529999999999998</v>
      </c>
      <c r="M973" s="4">
        <v>1.2999999999999999E-2</v>
      </c>
      <c r="N973" s="4">
        <v>126.5033</v>
      </c>
      <c r="O973" s="4">
        <v>62.653100000000002</v>
      </c>
      <c r="P973" s="4">
        <v>189.2</v>
      </c>
      <c r="Q973" s="4">
        <v>108.9098</v>
      </c>
      <c r="R973" s="4">
        <v>53.939599999999999</v>
      </c>
      <c r="S973" s="4">
        <v>162.80000000000001</v>
      </c>
      <c r="T973" s="4">
        <v>59.210700000000003</v>
      </c>
      <c r="W973" s="4">
        <v>0</v>
      </c>
      <c r="X973" s="4">
        <v>19.6539</v>
      </c>
      <c r="Y973" s="4">
        <v>13.1</v>
      </c>
      <c r="Z973" s="4">
        <v>786</v>
      </c>
      <c r="AA973" s="4">
        <v>794</v>
      </c>
      <c r="AB973" s="4">
        <v>826</v>
      </c>
      <c r="AC973" s="4">
        <v>29</v>
      </c>
      <c r="AD973" s="4">
        <v>15.17</v>
      </c>
      <c r="AE973" s="4">
        <v>0.35</v>
      </c>
      <c r="AF973" s="4">
        <v>958</v>
      </c>
      <c r="AG973" s="4">
        <v>9</v>
      </c>
      <c r="AH973" s="4">
        <v>25.239000000000001</v>
      </c>
      <c r="AI973" s="4">
        <v>29</v>
      </c>
      <c r="AJ973" s="4">
        <v>191</v>
      </c>
      <c r="AK973" s="4">
        <v>188</v>
      </c>
      <c r="AL973" s="4">
        <v>3.8</v>
      </c>
      <c r="AM973" s="4">
        <v>195.3</v>
      </c>
      <c r="AN973" s="4" t="s">
        <v>155</v>
      </c>
      <c r="AO973" s="4">
        <v>2</v>
      </c>
      <c r="AP973" s="4">
        <v>0.87236111111111114</v>
      </c>
      <c r="AQ973" s="4">
        <v>47.159342000000002</v>
      </c>
      <c r="AR973" s="4">
        <v>-88.489767999999998</v>
      </c>
      <c r="AS973" s="4">
        <v>313.60000000000002</v>
      </c>
      <c r="AT973" s="4">
        <v>0</v>
      </c>
      <c r="AU973" s="4">
        <v>12</v>
      </c>
      <c r="AV973" s="4">
        <v>8</v>
      </c>
      <c r="AW973" s="4" t="s">
        <v>417</v>
      </c>
      <c r="AX973" s="4">
        <v>1.3353999999999999</v>
      </c>
      <c r="AY973" s="4">
        <v>2.1707999999999998</v>
      </c>
      <c r="AZ973" s="4">
        <v>2.8708</v>
      </c>
      <c r="BA973" s="4">
        <v>13.836</v>
      </c>
      <c r="BB973" s="4">
        <v>224.35</v>
      </c>
      <c r="BC973" s="4">
        <v>16.21</v>
      </c>
      <c r="BD973" s="4">
        <v>0.23499999999999999</v>
      </c>
      <c r="BE973" s="4">
        <v>3151.9059999999999</v>
      </c>
      <c r="BF973" s="4">
        <v>29.39</v>
      </c>
      <c r="BG973" s="4">
        <v>47.165999999999997</v>
      </c>
      <c r="BH973" s="4">
        <v>23.36</v>
      </c>
      <c r="BI973" s="4">
        <v>70.525999999999996</v>
      </c>
      <c r="BJ973" s="4">
        <v>40.606999999999999</v>
      </c>
      <c r="BK973" s="4">
        <v>20.111000000000001</v>
      </c>
      <c r="BL973" s="4">
        <v>60.718000000000004</v>
      </c>
      <c r="BM973" s="4">
        <v>6.8494000000000002</v>
      </c>
      <c r="BQ973" s="4">
        <v>50879.21</v>
      </c>
      <c r="BR973" s="4">
        <v>-2E-3</v>
      </c>
      <c r="BS973" s="4">
        <v>-5</v>
      </c>
      <c r="BT973" s="4">
        <v>1.135761</v>
      </c>
      <c r="BU973" s="4">
        <v>-4.8875000000000002E-2</v>
      </c>
      <c r="BV973" s="4">
        <v>22.942371999999999</v>
      </c>
    </row>
    <row r="974" spans="1:74" x14ac:dyDescent="0.25">
      <c r="A974" s="4">
        <v>42801</v>
      </c>
      <c r="B974" s="3">
        <v>0.66402590277777784</v>
      </c>
      <c r="C974" s="4">
        <v>0.873</v>
      </c>
      <c r="D974" s="4">
        <v>1.2999999999999999E-2</v>
      </c>
      <c r="E974" s="4">
        <v>130</v>
      </c>
      <c r="F974" s="4">
        <v>126.6</v>
      </c>
      <c r="G974" s="4">
        <v>62.8</v>
      </c>
      <c r="H974" s="4">
        <v>63.2</v>
      </c>
      <c r="J974" s="4">
        <v>19.7</v>
      </c>
      <c r="K974" s="4">
        <v>0.99780000000000002</v>
      </c>
      <c r="L974" s="4">
        <v>0.871</v>
      </c>
      <c r="M974" s="4">
        <v>1.2999999999999999E-2</v>
      </c>
      <c r="N974" s="4">
        <v>126.3365</v>
      </c>
      <c r="O974" s="4">
        <v>62.619399999999999</v>
      </c>
      <c r="P974" s="4">
        <v>189</v>
      </c>
      <c r="Q974" s="4">
        <v>108.6653</v>
      </c>
      <c r="R974" s="4">
        <v>53.860599999999998</v>
      </c>
      <c r="S974" s="4">
        <v>162.5</v>
      </c>
      <c r="T974" s="4">
        <v>63.224299999999999</v>
      </c>
      <c r="W974" s="4">
        <v>0</v>
      </c>
      <c r="X974" s="4">
        <v>19.6572</v>
      </c>
      <c r="Y974" s="4">
        <v>13.2</v>
      </c>
      <c r="Z974" s="4">
        <v>785</v>
      </c>
      <c r="AA974" s="4">
        <v>793</v>
      </c>
      <c r="AB974" s="4">
        <v>825</v>
      </c>
      <c r="AC974" s="4">
        <v>28.2</v>
      </c>
      <c r="AD974" s="4">
        <v>14.77</v>
      </c>
      <c r="AE974" s="4">
        <v>0.34</v>
      </c>
      <c r="AF974" s="4">
        <v>958</v>
      </c>
      <c r="AG974" s="4">
        <v>9</v>
      </c>
      <c r="AH974" s="4">
        <v>25.760999999999999</v>
      </c>
      <c r="AI974" s="4">
        <v>29</v>
      </c>
      <c r="AJ974" s="4">
        <v>191</v>
      </c>
      <c r="AK974" s="4">
        <v>188</v>
      </c>
      <c r="AL974" s="4">
        <v>3.7</v>
      </c>
      <c r="AM974" s="4">
        <v>195.1</v>
      </c>
      <c r="AN974" s="4" t="s">
        <v>155</v>
      </c>
      <c r="AO974" s="4">
        <v>2</v>
      </c>
      <c r="AP974" s="4">
        <v>0.87237268518518529</v>
      </c>
      <c r="AQ974" s="4">
        <v>47.159342000000002</v>
      </c>
      <c r="AR974" s="4">
        <v>-88.489767999999998</v>
      </c>
      <c r="AS974" s="4">
        <v>312.8</v>
      </c>
      <c r="AT974" s="4">
        <v>0</v>
      </c>
      <c r="AU974" s="4">
        <v>12</v>
      </c>
      <c r="AV974" s="4">
        <v>8</v>
      </c>
      <c r="AW974" s="4" t="s">
        <v>417</v>
      </c>
      <c r="AX974" s="4">
        <v>1.4</v>
      </c>
      <c r="AY974" s="4">
        <v>2.2999999999999998</v>
      </c>
      <c r="AZ974" s="4">
        <v>3</v>
      </c>
      <c r="BA974" s="4">
        <v>13.836</v>
      </c>
      <c r="BB974" s="4">
        <v>227.85</v>
      </c>
      <c r="BC974" s="4">
        <v>16.47</v>
      </c>
      <c r="BD974" s="4">
        <v>0.218</v>
      </c>
      <c r="BE974" s="4">
        <v>3151.6729999999998</v>
      </c>
      <c r="BF974" s="4">
        <v>29.873000000000001</v>
      </c>
      <c r="BG974" s="4">
        <v>47.87</v>
      </c>
      <c r="BH974" s="4">
        <v>23.727</v>
      </c>
      <c r="BI974" s="4">
        <v>71.596999999999994</v>
      </c>
      <c r="BJ974" s="4">
        <v>41.173999999999999</v>
      </c>
      <c r="BK974" s="4">
        <v>20.408000000000001</v>
      </c>
      <c r="BL974" s="4">
        <v>61.582000000000001</v>
      </c>
      <c r="BM974" s="4">
        <v>7.4325999999999999</v>
      </c>
      <c r="BQ974" s="4">
        <v>51715.199000000001</v>
      </c>
      <c r="BR974" s="4">
        <v>-2E-3</v>
      </c>
      <c r="BS974" s="4">
        <v>-5</v>
      </c>
      <c r="BT974" s="4">
        <v>1.1367609999999999</v>
      </c>
      <c r="BU974" s="4">
        <v>-4.8875000000000002E-2</v>
      </c>
      <c r="BV974" s="4">
        <v>22.962572000000002</v>
      </c>
    </row>
    <row r="975" spans="1:74" x14ac:dyDescent="0.25">
      <c r="A975" s="4">
        <v>42801</v>
      </c>
      <c r="B975" s="3">
        <v>0.66403747685185188</v>
      </c>
      <c r="C975" s="4">
        <v>0.82499999999999996</v>
      </c>
      <c r="D975" s="4">
        <v>1.3299999999999999E-2</v>
      </c>
      <c r="E975" s="4">
        <v>132.53954999999999</v>
      </c>
      <c r="F975" s="4">
        <v>124</v>
      </c>
      <c r="G975" s="4">
        <v>62.7</v>
      </c>
      <c r="H975" s="4">
        <v>60.1</v>
      </c>
      <c r="J975" s="4">
        <v>19.7</v>
      </c>
      <c r="K975" s="4">
        <v>0.99819999999999998</v>
      </c>
      <c r="L975" s="4">
        <v>0.82320000000000004</v>
      </c>
      <c r="M975" s="4">
        <v>1.32E-2</v>
      </c>
      <c r="N975" s="4">
        <v>123.7405</v>
      </c>
      <c r="O975" s="4">
        <v>62.545400000000001</v>
      </c>
      <c r="P975" s="4">
        <v>186.3</v>
      </c>
      <c r="Q975" s="4">
        <v>106.4015</v>
      </c>
      <c r="R975" s="4">
        <v>53.781300000000002</v>
      </c>
      <c r="S975" s="4">
        <v>160.19999999999999</v>
      </c>
      <c r="T975" s="4">
        <v>60.1</v>
      </c>
      <c r="W975" s="4">
        <v>0</v>
      </c>
      <c r="X975" s="4">
        <v>19.665299999999998</v>
      </c>
      <c r="Y975" s="4">
        <v>13.1</v>
      </c>
      <c r="Z975" s="4">
        <v>786</v>
      </c>
      <c r="AA975" s="4">
        <v>794</v>
      </c>
      <c r="AB975" s="4">
        <v>825</v>
      </c>
      <c r="AC975" s="4">
        <v>28</v>
      </c>
      <c r="AD975" s="4">
        <v>14.64</v>
      </c>
      <c r="AE975" s="4">
        <v>0.34</v>
      </c>
      <c r="AF975" s="4">
        <v>958</v>
      </c>
      <c r="AG975" s="4">
        <v>9</v>
      </c>
      <c r="AH975" s="4">
        <v>26</v>
      </c>
      <c r="AI975" s="4">
        <v>29</v>
      </c>
      <c r="AJ975" s="4">
        <v>191</v>
      </c>
      <c r="AK975" s="4">
        <v>188.8</v>
      </c>
      <c r="AL975" s="4">
        <v>3.6</v>
      </c>
      <c r="AM975" s="4">
        <v>195.4</v>
      </c>
      <c r="AN975" s="4" t="s">
        <v>155</v>
      </c>
      <c r="AO975" s="4">
        <v>2</v>
      </c>
      <c r="AP975" s="4">
        <v>0.87238425925925922</v>
      </c>
      <c r="AQ975" s="4">
        <v>47.159342000000002</v>
      </c>
      <c r="AR975" s="4">
        <v>-88.489767999999998</v>
      </c>
      <c r="AS975" s="4">
        <v>312.5</v>
      </c>
      <c r="AT975" s="4">
        <v>0</v>
      </c>
      <c r="AU975" s="4">
        <v>12</v>
      </c>
      <c r="AV975" s="4">
        <v>8</v>
      </c>
      <c r="AW975" s="4" t="s">
        <v>417</v>
      </c>
      <c r="AX975" s="4">
        <v>1.4</v>
      </c>
      <c r="AY975" s="4">
        <v>2.2999999999999998</v>
      </c>
      <c r="AZ975" s="4">
        <v>3</v>
      </c>
      <c r="BA975" s="4">
        <v>13.836</v>
      </c>
      <c r="BB975" s="4">
        <v>240.86</v>
      </c>
      <c r="BC975" s="4">
        <v>17.41</v>
      </c>
      <c r="BD975" s="4">
        <v>0.17699999999999999</v>
      </c>
      <c r="BE975" s="4">
        <v>3156.326</v>
      </c>
      <c r="BF975" s="4">
        <v>32.287999999999997</v>
      </c>
      <c r="BG975" s="4">
        <v>49.686</v>
      </c>
      <c r="BH975" s="4">
        <v>25.114000000000001</v>
      </c>
      <c r="BI975" s="4">
        <v>74.8</v>
      </c>
      <c r="BJ975" s="4">
        <v>42.723999999999997</v>
      </c>
      <c r="BK975" s="4">
        <v>21.594999999999999</v>
      </c>
      <c r="BL975" s="4">
        <v>64.319000000000003</v>
      </c>
      <c r="BM975" s="4">
        <v>7.4871999999999996</v>
      </c>
      <c r="BQ975" s="4">
        <v>54825.623</v>
      </c>
      <c r="BR975" s="4">
        <v>-2.761E-3</v>
      </c>
      <c r="BS975" s="4">
        <v>-5</v>
      </c>
      <c r="BT975" s="4">
        <v>1.137</v>
      </c>
      <c r="BU975" s="4">
        <v>-6.7472000000000004E-2</v>
      </c>
      <c r="BV975" s="4">
        <v>22.967400000000001</v>
      </c>
    </row>
    <row r="976" spans="1:74" x14ac:dyDescent="0.25">
      <c r="A976" s="4">
        <v>42801</v>
      </c>
      <c r="B976" s="3">
        <v>0.66404905092592592</v>
      </c>
      <c r="C976" s="4">
        <v>0.82</v>
      </c>
      <c r="D976" s="4">
        <v>1.4E-2</v>
      </c>
      <c r="E976" s="4">
        <v>140</v>
      </c>
      <c r="F976" s="4">
        <v>119</v>
      </c>
      <c r="G976" s="4">
        <v>62.6</v>
      </c>
      <c r="H976" s="4">
        <v>63.8</v>
      </c>
      <c r="J976" s="4">
        <v>19.7</v>
      </c>
      <c r="K976" s="4">
        <v>0.99829999999999997</v>
      </c>
      <c r="L976" s="4">
        <v>0.81859999999999999</v>
      </c>
      <c r="M976" s="4">
        <v>1.4E-2</v>
      </c>
      <c r="N976" s="4">
        <v>118.7824</v>
      </c>
      <c r="O976" s="4">
        <v>62.493200000000002</v>
      </c>
      <c r="P976" s="4">
        <v>181.3</v>
      </c>
      <c r="Q976" s="4">
        <v>102.13809999999999</v>
      </c>
      <c r="R976" s="4">
        <v>53.7363</v>
      </c>
      <c r="S976" s="4">
        <v>155.9</v>
      </c>
      <c r="T976" s="4">
        <v>63.758200000000002</v>
      </c>
      <c r="W976" s="4">
        <v>0</v>
      </c>
      <c r="X976" s="4">
        <v>19.666399999999999</v>
      </c>
      <c r="Y976" s="4">
        <v>13.2</v>
      </c>
      <c r="Z976" s="4">
        <v>786</v>
      </c>
      <c r="AA976" s="4">
        <v>795</v>
      </c>
      <c r="AB976" s="4">
        <v>827</v>
      </c>
      <c r="AC976" s="4">
        <v>28</v>
      </c>
      <c r="AD976" s="4">
        <v>14.64</v>
      </c>
      <c r="AE976" s="4">
        <v>0.34</v>
      </c>
      <c r="AF976" s="4">
        <v>958</v>
      </c>
      <c r="AG976" s="4">
        <v>9</v>
      </c>
      <c r="AH976" s="4">
        <v>26</v>
      </c>
      <c r="AI976" s="4">
        <v>29</v>
      </c>
      <c r="AJ976" s="4">
        <v>190.2</v>
      </c>
      <c r="AK976" s="4">
        <v>189</v>
      </c>
      <c r="AL976" s="4">
        <v>3.7</v>
      </c>
      <c r="AM976" s="4">
        <v>195.8</v>
      </c>
      <c r="AN976" s="4" t="s">
        <v>155</v>
      </c>
      <c r="AO976" s="4">
        <v>2</v>
      </c>
      <c r="AP976" s="4">
        <v>0.87239583333333337</v>
      </c>
      <c r="AQ976" s="4">
        <v>47.159342000000002</v>
      </c>
      <c r="AR976" s="4">
        <v>-88.489767999999998</v>
      </c>
      <c r="AS976" s="4">
        <v>311.7</v>
      </c>
      <c r="AT976" s="4">
        <v>0</v>
      </c>
      <c r="AU976" s="4">
        <v>12</v>
      </c>
      <c r="AV976" s="4">
        <v>8</v>
      </c>
      <c r="AW976" s="4" t="s">
        <v>417</v>
      </c>
      <c r="AX976" s="4">
        <v>1.4</v>
      </c>
      <c r="AY976" s="4">
        <v>2.2999999999999998</v>
      </c>
      <c r="AZ976" s="4">
        <v>3</v>
      </c>
      <c r="BA976" s="4">
        <v>13.836</v>
      </c>
      <c r="BB976" s="4">
        <v>241.87</v>
      </c>
      <c r="BC976" s="4">
        <v>17.48</v>
      </c>
      <c r="BD976" s="4">
        <v>0.17100000000000001</v>
      </c>
      <c r="BE976" s="4">
        <v>3152.39</v>
      </c>
      <c r="BF976" s="4">
        <v>34.256</v>
      </c>
      <c r="BG976" s="4">
        <v>47.902000000000001</v>
      </c>
      <c r="BH976" s="4">
        <v>25.202000000000002</v>
      </c>
      <c r="BI976" s="4">
        <v>73.103999999999999</v>
      </c>
      <c r="BJ976" s="4">
        <v>41.19</v>
      </c>
      <c r="BK976" s="4">
        <v>21.670999999999999</v>
      </c>
      <c r="BL976" s="4">
        <v>62.860999999999997</v>
      </c>
      <c r="BM976" s="4">
        <v>7.9774000000000003</v>
      </c>
      <c r="BQ976" s="4">
        <v>55066.932999999997</v>
      </c>
      <c r="BR976" s="4">
        <v>-3.0000000000000001E-3</v>
      </c>
      <c r="BS976" s="4">
        <v>-5</v>
      </c>
      <c r="BT976" s="4">
        <v>1.137761</v>
      </c>
      <c r="BU976" s="4">
        <v>-7.3313000000000003E-2</v>
      </c>
      <c r="BV976" s="4">
        <v>22.982772000000001</v>
      </c>
    </row>
    <row r="977" spans="1:74" x14ac:dyDescent="0.25">
      <c r="A977" s="4">
        <v>42801</v>
      </c>
      <c r="B977" s="3">
        <v>0.66406062499999996</v>
      </c>
      <c r="C977" s="4">
        <v>0.83199999999999996</v>
      </c>
      <c r="D977" s="4">
        <v>1.4E-2</v>
      </c>
      <c r="E977" s="4">
        <v>140</v>
      </c>
      <c r="F977" s="4">
        <v>116.8</v>
      </c>
      <c r="G977" s="4">
        <v>62.6</v>
      </c>
      <c r="H977" s="4">
        <v>63.7</v>
      </c>
      <c r="J977" s="4">
        <v>19.78</v>
      </c>
      <c r="K977" s="4">
        <v>0.99819999999999998</v>
      </c>
      <c r="L977" s="4">
        <v>0.83050000000000002</v>
      </c>
      <c r="M977" s="4">
        <v>1.4E-2</v>
      </c>
      <c r="N977" s="4">
        <v>116.6234</v>
      </c>
      <c r="O977" s="4">
        <v>62.443399999999997</v>
      </c>
      <c r="P977" s="4">
        <v>179.1</v>
      </c>
      <c r="Q977" s="4">
        <v>100.2816</v>
      </c>
      <c r="R977" s="4">
        <v>53.6935</v>
      </c>
      <c r="S977" s="4">
        <v>154</v>
      </c>
      <c r="T977" s="4">
        <v>63.6648</v>
      </c>
      <c r="W977" s="4">
        <v>0</v>
      </c>
      <c r="X977" s="4">
        <v>19.741</v>
      </c>
      <c r="Y977" s="4">
        <v>13.2</v>
      </c>
      <c r="Z977" s="4">
        <v>785</v>
      </c>
      <c r="AA977" s="4">
        <v>793</v>
      </c>
      <c r="AB977" s="4">
        <v>825</v>
      </c>
      <c r="AC977" s="4">
        <v>28</v>
      </c>
      <c r="AD977" s="4">
        <v>14.64</v>
      </c>
      <c r="AE977" s="4">
        <v>0.34</v>
      </c>
      <c r="AF977" s="4">
        <v>958</v>
      </c>
      <c r="AG977" s="4">
        <v>9</v>
      </c>
      <c r="AH977" s="4">
        <v>26</v>
      </c>
      <c r="AI977" s="4">
        <v>29</v>
      </c>
      <c r="AJ977" s="4">
        <v>190</v>
      </c>
      <c r="AK977" s="4">
        <v>189.8</v>
      </c>
      <c r="AL977" s="4">
        <v>3.7</v>
      </c>
      <c r="AM977" s="4">
        <v>196</v>
      </c>
      <c r="AN977" s="4" t="s">
        <v>155</v>
      </c>
      <c r="AO977" s="4">
        <v>2</v>
      </c>
      <c r="AP977" s="4">
        <v>0.87240740740740741</v>
      </c>
      <c r="AQ977" s="4">
        <v>47.159342000000002</v>
      </c>
      <c r="AR977" s="4">
        <v>-88.489767999999998</v>
      </c>
      <c r="AS977" s="4">
        <v>311</v>
      </c>
      <c r="AT977" s="4">
        <v>0</v>
      </c>
      <c r="AU977" s="4">
        <v>12</v>
      </c>
      <c r="AV977" s="4">
        <v>8</v>
      </c>
      <c r="AW977" s="4" t="s">
        <v>417</v>
      </c>
      <c r="AX977" s="4">
        <v>1.4</v>
      </c>
      <c r="AY977" s="4">
        <v>2.3353999999999999</v>
      </c>
      <c r="AZ977" s="4">
        <v>3.0354000000000001</v>
      </c>
      <c r="BA977" s="4">
        <v>13.836</v>
      </c>
      <c r="BB977" s="4">
        <v>238.48</v>
      </c>
      <c r="BC977" s="4">
        <v>17.239999999999998</v>
      </c>
      <c r="BD977" s="4">
        <v>0.18099999999999999</v>
      </c>
      <c r="BE977" s="4">
        <v>3151.3290000000002</v>
      </c>
      <c r="BF977" s="4">
        <v>33.75</v>
      </c>
      <c r="BG977" s="4">
        <v>46.341999999999999</v>
      </c>
      <c r="BH977" s="4">
        <v>24.812999999999999</v>
      </c>
      <c r="BI977" s="4">
        <v>71.155000000000001</v>
      </c>
      <c r="BJ977" s="4">
        <v>39.848999999999997</v>
      </c>
      <c r="BK977" s="4">
        <v>21.335999999999999</v>
      </c>
      <c r="BL977" s="4">
        <v>61.185000000000002</v>
      </c>
      <c r="BM977" s="4">
        <v>7.8490000000000002</v>
      </c>
      <c r="BQ977" s="4">
        <v>54465.608</v>
      </c>
      <c r="BR977" s="4">
        <v>-3.0000000000000001E-3</v>
      </c>
      <c r="BS977" s="4">
        <v>-5</v>
      </c>
      <c r="BT977" s="4">
        <v>1.1379999999999999</v>
      </c>
      <c r="BU977" s="4">
        <v>-7.3313000000000003E-2</v>
      </c>
      <c r="BV977" s="4">
        <v>22.9876</v>
      </c>
    </row>
    <row r="978" spans="1:74" x14ac:dyDescent="0.25">
      <c r="A978" s="4">
        <v>42801</v>
      </c>
      <c r="B978" s="3">
        <v>0.66407219907407411</v>
      </c>
      <c r="C978" s="4">
        <v>0.84</v>
      </c>
      <c r="D978" s="4">
        <v>1.4E-2</v>
      </c>
      <c r="E978" s="4">
        <v>140</v>
      </c>
      <c r="F978" s="4">
        <v>115.3</v>
      </c>
      <c r="G978" s="4">
        <v>62.5</v>
      </c>
      <c r="H978" s="4">
        <v>61.9</v>
      </c>
      <c r="J978" s="4">
        <v>19.8</v>
      </c>
      <c r="K978" s="4">
        <v>0.99809999999999999</v>
      </c>
      <c r="L978" s="4">
        <v>0.83840000000000003</v>
      </c>
      <c r="M978" s="4">
        <v>1.4E-2</v>
      </c>
      <c r="N978" s="4">
        <v>115.0843</v>
      </c>
      <c r="O978" s="4">
        <v>62.383000000000003</v>
      </c>
      <c r="P978" s="4">
        <v>177.5</v>
      </c>
      <c r="Q978" s="4">
        <v>98.958100000000002</v>
      </c>
      <c r="R978" s="4">
        <v>53.6417</v>
      </c>
      <c r="S978" s="4">
        <v>152.6</v>
      </c>
      <c r="T978" s="4">
        <v>61.85</v>
      </c>
      <c r="W978" s="4">
        <v>0</v>
      </c>
      <c r="X978" s="4">
        <v>19.763000000000002</v>
      </c>
      <c r="Y978" s="4">
        <v>13.1</v>
      </c>
      <c r="Z978" s="4">
        <v>785</v>
      </c>
      <c r="AA978" s="4">
        <v>794</v>
      </c>
      <c r="AB978" s="4">
        <v>826</v>
      </c>
      <c r="AC978" s="4">
        <v>28</v>
      </c>
      <c r="AD978" s="4">
        <v>14.64</v>
      </c>
      <c r="AE978" s="4">
        <v>0.34</v>
      </c>
      <c r="AF978" s="4">
        <v>958</v>
      </c>
      <c r="AG978" s="4">
        <v>9</v>
      </c>
      <c r="AH978" s="4">
        <v>26</v>
      </c>
      <c r="AI978" s="4">
        <v>29</v>
      </c>
      <c r="AJ978" s="4">
        <v>190</v>
      </c>
      <c r="AK978" s="4">
        <v>190</v>
      </c>
      <c r="AL978" s="4">
        <v>3.7</v>
      </c>
      <c r="AM978" s="4">
        <v>196</v>
      </c>
      <c r="AN978" s="4" t="s">
        <v>155</v>
      </c>
      <c r="AO978" s="4">
        <v>2</v>
      </c>
      <c r="AP978" s="4">
        <v>0.87241898148148145</v>
      </c>
      <c r="AQ978" s="4">
        <v>47.159342000000002</v>
      </c>
      <c r="AR978" s="4">
        <v>-88.489767999999998</v>
      </c>
      <c r="AS978" s="4">
        <v>310.39999999999998</v>
      </c>
      <c r="AT978" s="4">
        <v>0</v>
      </c>
      <c r="AU978" s="4">
        <v>12</v>
      </c>
      <c r="AV978" s="4">
        <v>8</v>
      </c>
      <c r="AW978" s="4" t="s">
        <v>417</v>
      </c>
      <c r="AX978" s="4">
        <v>1.4354</v>
      </c>
      <c r="AY978" s="4">
        <v>2.4708000000000001</v>
      </c>
      <c r="AZ978" s="4">
        <v>3.1354000000000002</v>
      </c>
      <c r="BA978" s="4">
        <v>13.836</v>
      </c>
      <c r="BB978" s="4">
        <v>236.32</v>
      </c>
      <c r="BC978" s="4">
        <v>17.079999999999998</v>
      </c>
      <c r="BD978" s="4">
        <v>0.187</v>
      </c>
      <c r="BE978" s="4">
        <v>3151.3139999999999</v>
      </c>
      <c r="BF978" s="4">
        <v>33.429000000000002</v>
      </c>
      <c r="BG978" s="4">
        <v>45.298000000000002</v>
      </c>
      <c r="BH978" s="4">
        <v>24.553999999999998</v>
      </c>
      <c r="BI978" s="4">
        <v>69.852000000000004</v>
      </c>
      <c r="BJ978" s="4">
        <v>38.951000000000001</v>
      </c>
      <c r="BK978" s="4">
        <v>21.114000000000001</v>
      </c>
      <c r="BL978" s="4">
        <v>60.064</v>
      </c>
      <c r="BM978" s="4">
        <v>7.5530999999999997</v>
      </c>
      <c r="BQ978" s="4">
        <v>54010.245000000003</v>
      </c>
      <c r="BR978" s="4">
        <v>-3.761E-3</v>
      </c>
      <c r="BS978" s="4">
        <v>-5</v>
      </c>
      <c r="BT978" s="4">
        <v>1.1387609999999999</v>
      </c>
      <c r="BU978" s="4">
        <v>-9.1910000000000006E-2</v>
      </c>
      <c r="BV978" s="4">
        <v>23.002972</v>
      </c>
    </row>
    <row r="979" spans="1:74" x14ac:dyDescent="0.25">
      <c r="A979" s="4">
        <v>42801</v>
      </c>
      <c r="B979" s="3">
        <v>0.66408377314814815</v>
      </c>
      <c r="C979" s="4">
        <v>0.83699999999999997</v>
      </c>
      <c r="D979" s="4">
        <v>1.4E-2</v>
      </c>
      <c r="E979" s="4">
        <v>140</v>
      </c>
      <c r="F979" s="4">
        <v>115.3</v>
      </c>
      <c r="G979" s="4">
        <v>62.5</v>
      </c>
      <c r="H979" s="4">
        <v>66.099999999999994</v>
      </c>
      <c r="J979" s="4">
        <v>19.7</v>
      </c>
      <c r="K979" s="4">
        <v>0.99809999999999999</v>
      </c>
      <c r="L979" s="4">
        <v>0.83579999999999999</v>
      </c>
      <c r="M979" s="4">
        <v>1.4E-2</v>
      </c>
      <c r="N979" s="4">
        <v>115.0823</v>
      </c>
      <c r="O979" s="4">
        <v>62.381999999999998</v>
      </c>
      <c r="P979" s="4">
        <v>177.5</v>
      </c>
      <c r="Q979" s="4">
        <v>98.956400000000002</v>
      </c>
      <c r="R979" s="4">
        <v>53.640700000000002</v>
      </c>
      <c r="S979" s="4">
        <v>152.6</v>
      </c>
      <c r="T979" s="4">
        <v>66.132999999999996</v>
      </c>
      <c r="W979" s="4">
        <v>0</v>
      </c>
      <c r="X979" s="4">
        <v>19.662800000000001</v>
      </c>
      <c r="Y979" s="4">
        <v>13.3</v>
      </c>
      <c r="Z979" s="4">
        <v>784</v>
      </c>
      <c r="AA979" s="4">
        <v>793</v>
      </c>
      <c r="AB979" s="4">
        <v>825</v>
      </c>
      <c r="AC979" s="4">
        <v>28</v>
      </c>
      <c r="AD979" s="4">
        <v>14.64</v>
      </c>
      <c r="AE979" s="4">
        <v>0.34</v>
      </c>
      <c r="AF979" s="4">
        <v>958</v>
      </c>
      <c r="AG979" s="4">
        <v>9</v>
      </c>
      <c r="AH979" s="4">
        <v>25.239000000000001</v>
      </c>
      <c r="AI979" s="4">
        <v>29</v>
      </c>
      <c r="AJ979" s="4">
        <v>190</v>
      </c>
      <c r="AK979" s="4">
        <v>189.2</v>
      </c>
      <c r="AL979" s="4">
        <v>3.6</v>
      </c>
      <c r="AM979" s="4">
        <v>196</v>
      </c>
      <c r="AN979" s="4" t="s">
        <v>155</v>
      </c>
      <c r="AO979" s="4">
        <v>2</v>
      </c>
      <c r="AP979" s="4">
        <v>0.87243055555555549</v>
      </c>
      <c r="AQ979" s="4">
        <v>47.159342000000002</v>
      </c>
      <c r="AR979" s="4">
        <v>-88.489767999999998</v>
      </c>
      <c r="AS979" s="4">
        <v>310.3</v>
      </c>
      <c r="AT979" s="4">
        <v>0</v>
      </c>
      <c r="AU979" s="4">
        <v>12</v>
      </c>
      <c r="AV979" s="4">
        <v>8</v>
      </c>
      <c r="AW979" s="4" t="s">
        <v>417</v>
      </c>
      <c r="AX979" s="4">
        <v>1.5</v>
      </c>
      <c r="AY979" s="4">
        <v>2.6</v>
      </c>
      <c r="AZ979" s="4">
        <v>3.2</v>
      </c>
      <c r="BA979" s="4">
        <v>13.836</v>
      </c>
      <c r="BB979" s="4">
        <v>236.92</v>
      </c>
      <c r="BC979" s="4">
        <v>17.12</v>
      </c>
      <c r="BD979" s="4">
        <v>0.189</v>
      </c>
      <c r="BE979" s="4">
        <v>3149.9</v>
      </c>
      <c r="BF979" s="4">
        <v>33.518000000000001</v>
      </c>
      <c r="BG979" s="4">
        <v>45.418999999999997</v>
      </c>
      <c r="BH979" s="4">
        <v>24.62</v>
      </c>
      <c r="BI979" s="4">
        <v>70.040000000000006</v>
      </c>
      <c r="BJ979" s="4">
        <v>39.055</v>
      </c>
      <c r="BK979" s="4">
        <v>21.17</v>
      </c>
      <c r="BL979" s="4">
        <v>60.225000000000001</v>
      </c>
      <c r="BM979" s="4">
        <v>8.0978999999999992</v>
      </c>
      <c r="BQ979" s="4">
        <v>53881.650999999998</v>
      </c>
      <c r="BR979" s="4">
        <v>-2.4780000000000002E-3</v>
      </c>
      <c r="BS979" s="4">
        <v>-5</v>
      </c>
      <c r="BT979" s="4">
        <v>1.140522</v>
      </c>
      <c r="BU979" s="4">
        <v>-6.0555999999999999E-2</v>
      </c>
      <c r="BV979" s="4">
        <v>23.038544000000002</v>
      </c>
    </row>
    <row r="980" spans="1:74" x14ac:dyDescent="0.25">
      <c r="A980" s="4">
        <v>42801</v>
      </c>
      <c r="B980" s="3">
        <v>0.66409534722222219</v>
      </c>
      <c r="C980" s="4">
        <v>0.83</v>
      </c>
      <c r="D980" s="4">
        <v>1.4E-2</v>
      </c>
      <c r="E980" s="4">
        <v>140</v>
      </c>
      <c r="F980" s="4">
        <v>115.3</v>
      </c>
      <c r="G980" s="4">
        <v>62.5</v>
      </c>
      <c r="H980" s="4">
        <v>63.2</v>
      </c>
      <c r="J980" s="4">
        <v>19.7</v>
      </c>
      <c r="K980" s="4">
        <v>0.99819999999999998</v>
      </c>
      <c r="L980" s="4">
        <v>0.82850000000000001</v>
      </c>
      <c r="M980" s="4">
        <v>1.4E-2</v>
      </c>
      <c r="N980" s="4">
        <v>115.08880000000001</v>
      </c>
      <c r="O980" s="4">
        <v>62.341500000000003</v>
      </c>
      <c r="P980" s="4">
        <v>177.4</v>
      </c>
      <c r="Q980" s="4">
        <v>98.962100000000007</v>
      </c>
      <c r="R980" s="4">
        <v>53.605899999999998</v>
      </c>
      <c r="S980" s="4">
        <v>152.6</v>
      </c>
      <c r="T980" s="4">
        <v>63.220199999999998</v>
      </c>
      <c r="W980" s="4">
        <v>0</v>
      </c>
      <c r="X980" s="4">
        <v>19.663900000000002</v>
      </c>
      <c r="Y980" s="4">
        <v>13.1</v>
      </c>
      <c r="Z980" s="4">
        <v>785</v>
      </c>
      <c r="AA980" s="4">
        <v>794</v>
      </c>
      <c r="AB980" s="4">
        <v>826</v>
      </c>
      <c r="AC980" s="4">
        <v>28</v>
      </c>
      <c r="AD980" s="4">
        <v>14.64</v>
      </c>
      <c r="AE980" s="4">
        <v>0.34</v>
      </c>
      <c r="AF980" s="4">
        <v>958</v>
      </c>
      <c r="AG980" s="4">
        <v>9</v>
      </c>
      <c r="AH980" s="4">
        <v>25.760999999999999</v>
      </c>
      <c r="AI980" s="4">
        <v>29</v>
      </c>
      <c r="AJ980" s="4">
        <v>190</v>
      </c>
      <c r="AK980" s="4">
        <v>189</v>
      </c>
      <c r="AL980" s="4">
        <v>3.6</v>
      </c>
      <c r="AM980" s="4">
        <v>195.8</v>
      </c>
      <c r="AN980" s="4" t="s">
        <v>155</v>
      </c>
      <c r="AO980" s="4">
        <v>2</v>
      </c>
      <c r="AP980" s="4">
        <v>0.87244212962962964</v>
      </c>
      <c r="AQ980" s="4">
        <v>47.159342000000002</v>
      </c>
      <c r="AR980" s="4">
        <v>-88.489767999999998</v>
      </c>
      <c r="AS980" s="4">
        <v>309.89999999999998</v>
      </c>
      <c r="AT980" s="4">
        <v>0</v>
      </c>
      <c r="AU980" s="4">
        <v>12</v>
      </c>
      <c r="AV980" s="4">
        <v>8</v>
      </c>
      <c r="AW980" s="4" t="s">
        <v>417</v>
      </c>
      <c r="AX980" s="4">
        <v>1.5</v>
      </c>
      <c r="AY980" s="4">
        <v>2.0335999999999999</v>
      </c>
      <c r="AZ980" s="4">
        <v>2.9521999999999999</v>
      </c>
      <c r="BA980" s="4">
        <v>13.836</v>
      </c>
      <c r="BB980" s="4">
        <v>239.05</v>
      </c>
      <c r="BC980" s="4">
        <v>17.28</v>
      </c>
      <c r="BD980" s="4">
        <v>0.183</v>
      </c>
      <c r="BE980" s="4">
        <v>3151.6889999999999</v>
      </c>
      <c r="BF980" s="4">
        <v>33.835000000000001</v>
      </c>
      <c r="BG980" s="4">
        <v>45.848999999999997</v>
      </c>
      <c r="BH980" s="4">
        <v>24.835999999999999</v>
      </c>
      <c r="BI980" s="4">
        <v>70.685000000000002</v>
      </c>
      <c r="BJ980" s="4">
        <v>39.424999999999997</v>
      </c>
      <c r="BK980" s="4">
        <v>21.356000000000002</v>
      </c>
      <c r="BL980" s="4">
        <v>60.78</v>
      </c>
      <c r="BM980" s="4">
        <v>7.8140000000000001</v>
      </c>
      <c r="BQ980" s="4">
        <v>54391.375</v>
      </c>
      <c r="BR980" s="4">
        <v>-2E-3</v>
      </c>
      <c r="BS980" s="4">
        <v>-5</v>
      </c>
      <c r="BT980" s="4">
        <v>1.141</v>
      </c>
      <c r="BU980" s="4">
        <v>-4.8875000000000002E-2</v>
      </c>
      <c r="BV980" s="4">
        <v>23.048200000000001</v>
      </c>
    </row>
    <row r="981" spans="1:74" x14ac:dyDescent="0.25">
      <c r="A981" s="4">
        <v>42801</v>
      </c>
      <c r="B981" s="3">
        <v>0.66410692129629634</v>
      </c>
      <c r="C981" s="4">
        <v>0.83</v>
      </c>
      <c r="D981" s="4">
        <v>1.4E-2</v>
      </c>
      <c r="E981" s="4">
        <v>140</v>
      </c>
      <c r="F981" s="4">
        <v>113.9</v>
      </c>
      <c r="G981" s="4">
        <v>62.4</v>
      </c>
      <c r="H981" s="4">
        <v>65.099999999999994</v>
      </c>
      <c r="J981" s="4">
        <v>19.7</v>
      </c>
      <c r="K981" s="4">
        <v>0.99819999999999998</v>
      </c>
      <c r="L981" s="4">
        <v>0.82850000000000001</v>
      </c>
      <c r="M981" s="4">
        <v>1.4E-2</v>
      </c>
      <c r="N981" s="4">
        <v>113.65779999999999</v>
      </c>
      <c r="O981" s="4">
        <v>62.2879</v>
      </c>
      <c r="P981" s="4">
        <v>175.9</v>
      </c>
      <c r="Q981" s="4">
        <v>97.7316</v>
      </c>
      <c r="R981" s="4">
        <v>53.559800000000003</v>
      </c>
      <c r="S981" s="4">
        <v>151.30000000000001</v>
      </c>
      <c r="T981" s="4">
        <v>65.111800000000002</v>
      </c>
      <c r="W981" s="4">
        <v>0</v>
      </c>
      <c r="X981" s="4">
        <v>19.6646</v>
      </c>
      <c r="Y981" s="4">
        <v>13.2</v>
      </c>
      <c r="Z981" s="4">
        <v>786</v>
      </c>
      <c r="AA981" s="4">
        <v>794</v>
      </c>
      <c r="AB981" s="4">
        <v>826</v>
      </c>
      <c r="AC981" s="4">
        <v>28</v>
      </c>
      <c r="AD981" s="4">
        <v>14.64</v>
      </c>
      <c r="AE981" s="4">
        <v>0.34</v>
      </c>
      <c r="AF981" s="4">
        <v>958</v>
      </c>
      <c r="AG981" s="4">
        <v>9</v>
      </c>
      <c r="AH981" s="4">
        <v>25.239000000000001</v>
      </c>
      <c r="AI981" s="4">
        <v>29</v>
      </c>
      <c r="AJ981" s="4">
        <v>190</v>
      </c>
      <c r="AK981" s="4">
        <v>189.8</v>
      </c>
      <c r="AL981" s="4">
        <v>3.7</v>
      </c>
      <c r="AM981" s="4">
        <v>195.4</v>
      </c>
      <c r="AN981" s="4" t="s">
        <v>155</v>
      </c>
      <c r="AO981" s="4">
        <v>2</v>
      </c>
      <c r="AP981" s="4">
        <v>0.87245370370370379</v>
      </c>
      <c r="AQ981" s="4">
        <v>47.159342000000002</v>
      </c>
      <c r="AR981" s="4">
        <v>-88.489767999999998</v>
      </c>
      <c r="AS981" s="4">
        <v>309.7</v>
      </c>
      <c r="AT981" s="4">
        <v>0</v>
      </c>
      <c r="AU981" s="4">
        <v>12</v>
      </c>
      <c r="AV981" s="4">
        <v>8</v>
      </c>
      <c r="AW981" s="4" t="s">
        <v>417</v>
      </c>
      <c r="AX981" s="4">
        <v>1.4292</v>
      </c>
      <c r="AY981" s="4">
        <v>1.0708</v>
      </c>
      <c r="AZ981" s="4">
        <v>2.5</v>
      </c>
      <c r="BA981" s="4">
        <v>13.836</v>
      </c>
      <c r="BB981" s="4">
        <v>239</v>
      </c>
      <c r="BC981" s="4">
        <v>17.27</v>
      </c>
      <c r="BD981" s="4">
        <v>0.18</v>
      </c>
      <c r="BE981" s="4">
        <v>3150.9470000000001</v>
      </c>
      <c r="BF981" s="4">
        <v>33.826999999999998</v>
      </c>
      <c r="BG981" s="4">
        <v>45.267000000000003</v>
      </c>
      <c r="BH981" s="4">
        <v>24.808</v>
      </c>
      <c r="BI981" s="4">
        <v>70.073999999999998</v>
      </c>
      <c r="BJ981" s="4">
        <v>38.923999999999999</v>
      </c>
      <c r="BK981" s="4">
        <v>21.331</v>
      </c>
      <c r="BL981" s="4">
        <v>60.255000000000003</v>
      </c>
      <c r="BM981" s="4">
        <v>8.0457000000000001</v>
      </c>
      <c r="BQ981" s="4">
        <v>54378.580999999998</v>
      </c>
      <c r="BR981" s="4">
        <v>-2.761E-3</v>
      </c>
      <c r="BS981" s="4">
        <v>-5</v>
      </c>
      <c r="BT981" s="4">
        <v>1.141761</v>
      </c>
      <c r="BU981" s="4">
        <v>-6.7472000000000004E-2</v>
      </c>
      <c r="BV981" s="4">
        <v>23.063572000000001</v>
      </c>
    </row>
    <row r="982" spans="1:74" x14ac:dyDescent="0.25">
      <c r="A982" s="4">
        <v>42801</v>
      </c>
      <c r="B982" s="3">
        <v>0.66411849537037038</v>
      </c>
      <c r="C982" s="4">
        <v>0.877</v>
      </c>
      <c r="D982" s="4">
        <v>1.3899999999999999E-2</v>
      </c>
      <c r="E982" s="4">
        <v>138.99262899999999</v>
      </c>
      <c r="F982" s="4">
        <v>112.7</v>
      </c>
      <c r="G982" s="4">
        <v>62.4</v>
      </c>
      <c r="H982" s="4">
        <v>66.599999999999994</v>
      </c>
      <c r="J982" s="4">
        <v>19.8</v>
      </c>
      <c r="K982" s="4">
        <v>0.99790000000000001</v>
      </c>
      <c r="L982" s="4">
        <v>0.87490000000000001</v>
      </c>
      <c r="M982" s="4">
        <v>1.3899999999999999E-2</v>
      </c>
      <c r="N982" s="4">
        <v>112.4602</v>
      </c>
      <c r="O982" s="4">
        <v>62.267299999999999</v>
      </c>
      <c r="P982" s="4">
        <v>174.7</v>
      </c>
      <c r="Q982" s="4">
        <v>96.701800000000006</v>
      </c>
      <c r="R982" s="4">
        <v>53.542099999999998</v>
      </c>
      <c r="S982" s="4">
        <v>150.19999999999999</v>
      </c>
      <c r="T982" s="4">
        <v>66.614000000000004</v>
      </c>
      <c r="W982" s="4">
        <v>0</v>
      </c>
      <c r="X982" s="4">
        <v>19.757899999999999</v>
      </c>
      <c r="Y982" s="4">
        <v>13.2</v>
      </c>
      <c r="Z982" s="4">
        <v>785</v>
      </c>
      <c r="AA982" s="4">
        <v>793</v>
      </c>
      <c r="AB982" s="4">
        <v>825</v>
      </c>
      <c r="AC982" s="4">
        <v>28</v>
      </c>
      <c r="AD982" s="4">
        <v>14.64</v>
      </c>
      <c r="AE982" s="4">
        <v>0.34</v>
      </c>
      <c r="AF982" s="4">
        <v>958</v>
      </c>
      <c r="AG982" s="4">
        <v>9</v>
      </c>
      <c r="AH982" s="4">
        <v>25.760999999999999</v>
      </c>
      <c r="AI982" s="4">
        <v>29</v>
      </c>
      <c r="AJ982" s="4">
        <v>190</v>
      </c>
      <c r="AK982" s="4">
        <v>189.2</v>
      </c>
      <c r="AL982" s="4">
        <v>3.9</v>
      </c>
      <c r="AM982" s="4">
        <v>195.1</v>
      </c>
      <c r="AN982" s="4" t="s">
        <v>155</v>
      </c>
      <c r="AO982" s="4">
        <v>2</v>
      </c>
      <c r="AP982" s="4">
        <v>0.87246527777777771</v>
      </c>
      <c r="AQ982" s="4">
        <v>47.159342000000002</v>
      </c>
      <c r="AR982" s="4">
        <v>-88.489767000000001</v>
      </c>
      <c r="AS982" s="4">
        <v>309.5</v>
      </c>
      <c r="AT982" s="4">
        <v>0</v>
      </c>
      <c r="AU982" s="4">
        <v>12</v>
      </c>
      <c r="AV982" s="4">
        <v>8</v>
      </c>
      <c r="AW982" s="4" t="s">
        <v>417</v>
      </c>
      <c r="AX982" s="4">
        <v>1.3353999999999999</v>
      </c>
      <c r="AY982" s="4">
        <v>1.2354000000000001</v>
      </c>
      <c r="AZ982" s="4">
        <v>2.5354000000000001</v>
      </c>
      <c r="BA982" s="4">
        <v>13.836</v>
      </c>
      <c r="BB982" s="4">
        <v>226.57</v>
      </c>
      <c r="BC982" s="4">
        <v>16.38</v>
      </c>
      <c r="BD982" s="4">
        <v>0.21299999999999999</v>
      </c>
      <c r="BE982" s="4">
        <v>3146.7860000000001</v>
      </c>
      <c r="BF982" s="4">
        <v>31.751000000000001</v>
      </c>
      <c r="BG982" s="4">
        <v>42.359000000000002</v>
      </c>
      <c r="BH982" s="4">
        <v>23.454000000000001</v>
      </c>
      <c r="BI982" s="4">
        <v>65.813000000000002</v>
      </c>
      <c r="BJ982" s="4">
        <v>36.423999999999999</v>
      </c>
      <c r="BK982" s="4">
        <v>20.167000000000002</v>
      </c>
      <c r="BL982" s="4">
        <v>56.591000000000001</v>
      </c>
      <c r="BM982" s="4">
        <v>7.7846000000000002</v>
      </c>
      <c r="BQ982" s="4">
        <v>51671.771999999997</v>
      </c>
      <c r="BR982" s="4">
        <v>-3.0000000000000001E-3</v>
      </c>
      <c r="BS982" s="4">
        <v>-5</v>
      </c>
      <c r="BT982" s="4">
        <v>1.1419999999999999</v>
      </c>
      <c r="BU982" s="4">
        <v>-7.3313000000000003E-2</v>
      </c>
      <c r="BV982" s="4">
        <v>23.0684</v>
      </c>
    </row>
    <row r="983" spans="1:74" x14ac:dyDescent="0.25">
      <c r="A983" s="4">
        <v>42801</v>
      </c>
      <c r="B983" s="3">
        <v>0.66413006944444442</v>
      </c>
      <c r="C983" s="4">
        <v>0.93200000000000005</v>
      </c>
      <c r="D983" s="4">
        <v>1.3100000000000001E-2</v>
      </c>
      <c r="E983" s="4">
        <v>130.80262099999999</v>
      </c>
      <c r="F983" s="4">
        <v>112.8</v>
      </c>
      <c r="G983" s="4">
        <v>62.4</v>
      </c>
      <c r="H983" s="4">
        <v>64.599999999999994</v>
      </c>
      <c r="J983" s="4">
        <v>19.8</v>
      </c>
      <c r="K983" s="4">
        <v>0.99739999999999995</v>
      </c>
      <c r="L983" s="4">
        <v>0.92920000000000003</v>
      </c>
      <c r="M983" s="4">
        <v>1.2999999999999999E-2</v>
      </c>
      <c r="N983" s="4">
        <v>112.4928</v>
      </c>
      <c r="O983" s="4">
        <v>62.236600000000003</v>
      </c>
      <c r="P983" s="4">
        <v>174.7</v>
      </c>
      <c r="Q983" s="4">
        <v>96.729900000000001</v>
      </c>
      <c r="R983" s="4">
        <v>53.515700000000002</v>
      </c>
      <c r="S983" s="4">
        <v>150.19999999999999</v>
      </c>
      <c r="T983" s="4">
        <v>64.594800000000006</v>
      </c>
      <c r="W983" s="4">
        <v>0</v>
      </c>
      <c r="X983" s="4">
        <v>19.748200000000001</v>
      </c>
      <c r="Y983" s="4">
        <v>13.1</v>
      </c>
      <c r="Z983" s="4">
        <v>786</v>
      </c>
      <c r="AA983" s="4">
        <v>795</v>
      </c>
      <c r="AB983" s="4">
        <v>826</v>
      </c>
      <c r="AC983" s="4">
        <v>28</v>
      </c>
      <c r="AD983" s="4">
        <v>14.64</v>
      </c>
      <c r="AE983" s="4">
        <v>0.34</v>
      </c>
      <c r="AF983" s="4">
        <v>958</v>
      </c>
      <c r="AG983" s="4">
        <v>9</v>
      </c>
      <c r="AH983" s="4">
        <v>26</v>
      </c>
      <c r="AI983" s="4">
        <v>29</v>
      </c>
      <c r="AJ983" s="4">
        <v>190</v>
      </c>
      <c r="AK983" s="4">
        <v>189.8</v>
      </c>
      <c r="AL983" s="4">
        <v>3.8</v>
      </c>
      <c r="AM983" s="4">
        <v>195</v>
      </c>
      <c r="AN983" s="4" t="s">
        <v>155</v>
      </c>
      <c r="AO983" s="4">
        <v>2</v>
      </c>
      <c r="AP983" s="4">
        <v>0.87247685185185186</v>
      </c>
      <c r="AQ983" s="4">
        <v>47.159342000000002</v>
      </c>
      <c r="AR983" s="4">
        <v>-88.489767000000001</v>
      </c>
      <c r="AS983" s="4">
        <v>309.2</v>
      </c>
      <c r="AT983" s="4">
        <v>0</v>
      </c>
      <c r="AU983" s="4">
        <v>12</v>
      </c>
      <c r="AV983" s="4">
        <v>8</v>
      </c>
      <c r="AW983" s="4" t="s">
        <v>417</v>
      </c>
      <c r="AX983" s="4">
        <v>1.4354</v>
      </c>
      <c r="AY983" s="4">
        <v>1.4416</v>
      </c>
      <c r="AZ983" s="4">
        <v>2.7061999999999999</v>
      </c>
      <c r="BA983" s="4">
        <v>13.836</v>
      </c>
      <c r="BB983" s="4">
        <v>213.8</v>
      </c>
      <c r="BC983" s="4">
        <v>15.45</v>
      </c>
      <c r="BD983" s="4">
        <v>0.26300000000000001</v>
      </c>
      <c r="BE983" s="4">
        <v>3146.1849999999999</v>
      </c>
      <c r="BF983" s="4">
        <v>28.114999999999998</v>
      </c>
      <c r="BG983" s="4">
        <v>39.889000000000003</v>
      </c>
      <c r="BH983" s="4">
        <v>22.068000000000001</v>
      </c>
      <c r="BI983" s="4">
        <v>61.957000000000001</v>
      </c>
      <c r="BJ983" s="4">
        <v>34.298999999999999</v>
      </c>
      <c r="BK983" s="4">
        <v>18.975999999999999</v>
      </c>
      <c r="BL983" s="4">
        <v>53.274999999999999</v>
      </c>
      <c r="BM983" s="4">
        <v>7.1063000000000001</v>
      </c>
      <c r="BQ983" s="4">
        <v>48619.756000000001</v>
      </c>
      <c r="BR983" s="4">
        <v>-3.761E-3</v>
      </c>
      <c r="BS983" s="4">
        <v>-5</v>
      </c>
      <c r="BT983" s="4">
        <v>1.1419999999999999</v>
      </c>
      <c r="BU983" s="4">
        <v>-9.1910000000000006E-2</v>
      </c>
      <c r="BV983" s="4">
        <v>23.0684</v>
      </c>
    </row>
    <row r="984" spans="1:74" x14ac:dyDescent="0.25">
      <c r="A984" s="4">
        <v>42801</v>
      </c>
      <c r="B984" s="3">
        <v>0.66414164351851845</v>
      </c>
      <c r="C984" s="4">
        <v>0.95599999999999996</v>
      </c>
      <c r="D984" s="4">
        <v>1.2999999999999999E-2</v>
      </c>
      <c r="E984" s="4">
        <v>130</v>
      </c>
      <c r="F984" s="4">
        <v>118.8</v>
      </c>
      <c r="G984" s="4">
        <v>62.4</v>
      </c>
      <c r="H984" s="4">
        <v>70.3</v>
      </c>
      <c r="J984" s="4">
        <v>19.7</v>
      </c>
      <c r="K984" s="4">
        <v>0.99709999999999999</v>
      </c>
      <c r="L984" s="4">
        <v>0.95299999999999996</v>
      </c>
      <c r="M984" s="4">
        <v>1.2999999999999999E-2</v>
      </c>
      <c r="N984" s="4">
        <v>118.4466</v>
      </c>
      <c r="O984" s="4">
        <v>62.174599999999998</v>
      </c>
      <c r="P984" s="4">
        <v>180.6</v>
      </c>
      <c r="Q984" s="4">
        <v>101.8493</v>
      </c>
      <c r="R984" s="4">
        <v>53.462400000000002</v>
      </c>
      <c r="S984" s="4">
        <v>155.30000000000001</v>
      </c>
      <c r="T984" s="4">
        <v>70.334900000000005</v>
      </c>
      <c r="W984" s="4">
        <v>0</v>
      </c>
      <c r="X984" s="4">
        <v>19.642399999999999</v>
      </c>
      <c r="Y984" s="4">
        <v>13.3</v>
      </c>
      <c r="Z984" s="4">
        <v>785</v>
      </c>
      <c r="AA984" s="4">
        <v>795</v>
      </c>
      <c r="AB984" s="4">
        <v>826</v>
      </c>
      <c r="AC984" s="4">
        <v>28</v>
      </c>
      <c r="AD984" s="4">
        <v>14.64</v>
      </c>
      <c r="AE984" s="4">
        <v>0.34</v>
      </c>
      <c r="AF984" s="4">
        <v>958</v>
      </c>
      <c r="AG984" s="4">
        <v>9</v>
      </c>
      <c r="AH984" s="4">
        <v>26</v>
      </c>
      <c r="AI984" s="4">
        <v>29</v>
      </c>
      <c r="AJ984" s="4">
        <v>190</v>
      </c>
      <c r="AK984" s="4">
        <v>189.2</v>
      </c>
      <c r="AL984" s="4">
        <v>3.6</v>
      </c>
      <c r="AM984" s="4">
        <v>195</v>
      </c>
      <c r="AN984" s="4" t="s">
        <v>155</v>
      </c>
      <c r="AO984" s="4">
        <v>2</v>
      </c>
      <c r="AP984" s="4">
        <v>0.8724884259259259</v>
      </c>
      <c r="AQ984" s="4">
        <v>47.159342000000002</v>
      </c>
      <c r="AR984" s="4">
        <v>-88.489767000000001</v>
      </c>
      <c r="AS984" s="4">
        <v>308.60000000000002</v>
      </c>
      <c r="AT984" s="4">
        <v>0</v>
      </c>
      <c r="AU984" s="4">
        <v>12</v>
      </c>
      <c r="AV984" s="4">
        <v>8</v>
      </c>
      <c r="AW984" s="4" t="s">
        <v>417</v>
      </c>
      <c r="AX984" s="4">
        <v>1.4292</v>
      </c>
      <c r="AY984" s="4">
        <v>1.7354000000000001</v>
      </c>
      <c r="AZ984" s="4">
        <v>2.8645999999999998</v>
      </c>
      <c r="BA984" s="4">
        <v>13.836</v>
      </c>
      <c r="BB984" s="4">
        <v>208.41</v>
      </c>
      <c r="BC984" s="4">
        <v>15.06</v>
      </c>
      <c r="BD984" s="4">
        <v>0.29299999999999998</v>
      </c>
      <c r="BE984" s="4">
        <v>3142.7710000000002</v>
      </c>
      <c r="BF984" s="4">
        <v>27.206</v>
      </c>
      <c r="BG984" s="4">
        <v>40.905000000000001</v>
      </c>
      <c r="BH984" s="4">
        <v>21.471</v>
      </c>
      <c r="BI984" s="4">
        <v>62.375999999999998</v>
      </c>
      <c r="BJ984" s="4">
        <v>35.173000000000002</v>
      </c>
      <c r="BK984" s="4">
        <v>18.463000000000001</v>
      </c>
      <c r="BL984" s="4">
        <v>53.636000000000003</v>
      </c>
      <c r="BM984" s="4">
        <v>7.5359999999999996</v>
      </c>
      <c r="BQ984" s="4">
        <v>47098.404000000002</v>
      </c>
      <c r="BR984" s="4">
        <v>-2.48E-3</v>
      </c>
      <c r="BS984" s="4">
        <v>-5</v>
      </c>
      <c r="BT984" s="4">
        <v>1.1435200000000001</v>
      </c>
      <c r="BU984" s="4">
        <v>-6.0593000000000001E-2</v>
      </c>
      <c r="BV984" s="4">
        <v>23.099114</v>
      </c>
    </row>
    <row r="985" spans="1:74" x14ac:dyDescent="0.25">
      <c r="A985" s="4">
        <v>42801</v>
      </c>
      <c r="B985" s="3">
        <v>0.6641532175925926</v>
      </c>
      <c r="C985" s="4">
        <v>0.95</v>
      </c>
      <c r="D985" s="4">
        <v>1.2999999999999999E-2</v>
      </c>
      <c r="E985" s="4">
        <v>130</v>
      </c>
      <c r="F985" s="4">
        <v>124.4</v>
      </c>
      <c r="G985" s="4">
        <v>62.3</v>
      </c>
      <c r="H985" s="4">
        <v>67.900000000000006</v>
      </c>
      <c r="J985" s="4">
        <v>19.600000000000001</v>
      </c>
      <c r="K985" s="4">
        <v>0.99719999999999998</v>
      </c>
      <c r="L985" s="4">
        <v>0.94730000000000003</v>
      </c>
      <c r="M985" s="4">
        <v>1.2999999999999999E-2</v>
      </c>
      <c r="N985" s="4">
        <v>124.08159999999999</v>
      </c>
      <c r="O985" s="4">
        <v>62.124400000000001</v>
      </c>
      <c r="P985" s="4">
        <v>186.2</v>
      </c>
      <c r="Q985" s="4">
        <v>106.6947</v>
      </c>
      <c r="R985" s="4">
        <v>53.4193</v>
      </c>
      <c r="S985" s="4">
        <v>160.1</v>
      </c>
      <c r="T985" s="4">
        <v>67.880600000000001</v>
      </c>
      <c r="W985" s="4">
        <v>0</v>
      </c>
      <c r="X985" s="4">
        <v>19.544799999999999</v>
      </c>
      <c r="Y985" s="4">
        <v>13.1</v>
      </c>
      <c r="Z985" s="4">
        <v>786</v>
      </c>
      <c r="AA985" s="4">
        <v>796</v>
      </c>
      <c r="AB985" s="4">
        <v>826</v>
      </c>
      <c r="AC985" s="4">
        <v>28</v>
      </c>
      <c r="AD985" s="4">
        <v>14.64</v>
      </c>
      <c r="AE985" s="4">
        <v>0.34</v>
      </c>
      <c r="AF985" s="4">
        <v>958</v>
      </c>
      <c r="AG985" s="4">
        <v>9</v>
      </c>
      <c r="AH985" s="4">
        <v>26</v>
      </c>
      <c r="AI985" s="4">
        <v>29</v>
      </c>
      <c r="AJ985" s="4">
        <v>190</v>
      </c>
      <c r="AK985" s="4">
        <v>189.8</v>
      </c>
      <c r="AL985" s="4">
        <v>3.8</v>
      </c>
      <c r="AM985" s="4">
        <v>195</v>
      </c>
      <c r="AN985" s="4" t="s">
        <v>155</v>
      </c>
      <c r="AO985" s="4">
        <v>2</v>
      </c>
      <c r="AP985" s="4">
        <v>0.87250000000000005</v>
      </c>
      <c r="AQ985" s="4">
        <v>47.159340999999998</v>
      </c>
      <c r="AR985" s="4">
        <v>-88.489767000000001</v>
      </c>
      <c r="AS985" s="4">
        <v>307.8</v>
      </c>
      <c r="AT985" s="4">
        <v>0</v>
      </c>
      <c r="AU985" s="4">
        <v>12</v>
      </c>
      <c r="AV985" s="4">
        <v>8</v>
      </c>
      <c r="AW985" s="4" t="s">
        <v>417</v>
      </c>
      <c r="AX985" s="4">
        <v>1.3</v>
      </c>
      <c r="AY985" s="4">
        <v>1.8</v>
      </c>
      <c r="AZ985" s="4">
        <v>2.8</v>
      </c>
      <c r="BA985" s="4">
        <v>13.836</v>
      </c>
      <c r="BB985" s="4">
        <v>209.71</v>
      </c>
      <c r="BC985" s="4">
        <v>15.16</v>
      </c>
      <c r="BD985" s="4">
        <v>0.28299999999999997</v>
      </c>
      <c r="BE985" s="4">
        <v>3144.0010000000002</v>
      </c>
      <c r="BF985" s="4">
        <v>27.382999999999999</v>
      </c>
      <c r="BG985" s="4">
        <v>43.125</v>
      </c>
      <c r="BH985" s="4">
        <v>21.591999999999999</v>
      </c>
      <c r="BI985" s="4">
        <v>64.715999999999994</v>
      </c>
      <c r="BJ985" s="4">
        <v>37.082000000000001</v>
      </c>
      <c r="BK985" s="4">
        <v>18.565999999999999</v>
      </c>
      <c r="BL985" s="4">
        <v>55.648000000000003</v>
      </c>
      <c r="BM985" s="4">
        <v>7.3196000000000003</v>
      </c>
      <c r="BQ985" s="4">
        <v>47164.339</v>
      </c>
      <c r="BR985" s="4">
        <v>-2.761E-3</v>
      </c>
      <c r="BS985" s="4">
        <v>-5</v>
      </c>
      <c r="BT985" s="4">
        <v>1.1432389999999999</v>
      </c>
      <c r="BU985" s="4">
        <v>-6.7465999999999998E-2</v>
      </c>
      <c r="BV985" s="4">
        <v>23.093433000000001</v>
      </c>
    </row>
    <row r="986" spans="1:74" x14ac:dyDescent="0.25">
      <c r="A986" s="4">
        <v>42801</v>
      </c>
      <c r="B986" s="3">
        <v>0.66416479166666664</v>
      </c>
      <c r="C986" s="4">
        <v>0.95</v>
      </c>
      <c r="D986" s="4">
        <v>1.34E-2</v>
      </c>
      <c r="E986" s="4">
        <v>134.17362299999999</v>
      </c>
      <c r="F986" s="4">
        <v>124.9</v>
      </c>
      <c r="G986" s="4">
        <v>62.3</v>
      </c>
      <c r="H986" s="4">
        <v>68.2</v>
      </c>
      <c r="J986" s="4">
        <v>19.600000000000001</v>
      </c>
      <c r="K986" s="4">
        <v>0.99719999999999998</v>
      </c>
      <c r="L986" s="4">
        <v>0.94740000000000002</v>
      </c>
      <c r="M986" s="4">
        <v>1.34E-2</v>
      </c>
      <c r="N986" s="4">
        <v>124.55500000000001</v>
      </c>
      <c r="O986" s="4">
        <v>62.083799999999997</v>
      </c>
      <c r="P986" s="4">
        <v>186.6</v>
      </c>
      <c r="Q986" s="4">
        <v>107.1018</v>
      </c>
      <c r="R986" s="4">
        <v>53.384399999999999</v>
      </c>
      <c r="S986" s="4">
        <v>160.5</v>
      </c>
      <c r="T986" s="4">
        <v>68.167199999999994</v>
      </c>
      <c r="W986" s="4">
        <v>0</v>
      </c>
      <c r="X986" s="4">
        <v>19.5459</v>
      </c>
      <c r="Y986" s="4">
        <v>13.2</v>
      </c>
      <c r="Z986" s="4">
        <v>786</v>
      </c>
      <c r="AA986" s="4">
        <v>795</v>
      </c>
      <c r="AB986" s="4">
        <v>826</v>
      </c>
      <c r="AC986" s="4">
        <v>28</v>
      </c>
      <c r="AD986" s="4">
        <v>14.64</v>
      </c>
      <c r="AE986" s="4">
        <v>0.34</v>
      </c>
      <c r="AF986" s="4">
        <v>958</v>
      </c>
      <c r="AG986" s="4">
        <v>9</v>
      </c>
      <c r="AH986" s="4">
        <v>26</v>
      </c>
      <c r="AI986" s="4">
        <v>29</v>
      </c>
      <c r="AJ986" s="4">
        <v>190</v>
      </c>
      <c r="AK986" s="4">
        <v>189.2</v>
      </c>
      <c r="AL986" s="4">
        <v>3.9</v>
      </c>
      <c r="AM986" s="4">
        <v>195.4</v>
      </c>
      <c r="AN986" s="4" t="s">
        <v>155</v>
      </c>
      <c r="AO986" s="4">
        <v>2</v>
      </c>
      <c r="AP986" s="4">
        <v>0.87251157407407398</v>
      </c>
      <c r="AQ986" s="4">
        <v>47.15934</v>
      </c>
      <c r="AR986" s="4">
        <v>-88.489766000000003</v>
      </c>
      <c r="AS986" s="4">
        <v>307</v>
      </c>
      <c r="AT986" s="4">
        <v>0</v>
      </c>
      <c r="AU986" s="4">
        <v>12</v>
      </c>
      <c r="AV986" s="4">
        <v>7</v>
      </c>
      <c r="AW986" s="4" t="s">
        <v>406</v>
      </c>
      <c r="AX986" s="4">
        <v>1.3</v>
      </c>
      <c r="AY986" s="4">
        <v>1.8</v>
      </c>
      <c r="AZ986" s="4">
        <v>2.8</v>
      </c>
      <c r="BA986" s="4">
        <v>13.836</v>
      </c>
      <c r="BB986" s="4">
        <v>209.61</v>
      </c>
      <c r="BC986" s="4">
        <v>15.15</v>
      </c>
      <c r="BD986" s="4">
        <v>0.27700000000000002</v>
      </c>
      <c r="BE986" s="4">
        <v>3142.4870000000001</v>
      </c>
      <c r="BF986" s="4">
        <v>28.248000000000001</v>
      </c>
      <c r="BG986" s="4">
        <v>43.265999999999998</v>
      </c>
      <c r="BH986" s="4">
        <v>21.565999999999999</v>
      </c>
      <c r="BI986" s="4">
        <v>64.831999999999994</v>
      </c>
      <c r="BJ986" s="4">
        <v>37.204000000000001</v>
      </c>
      <c r="BK986" s="4">
        <v>18.544</v>
      </c>
      <c r="BL986" s="4">
        <v>55.747</v>
      </c>
      <c r="BM986" s="4">
        <v>7.3465999999999996</v>
      </c>
      <c r="BQ986" s="4">
        <v>47141.624000000003</v>
      </c>
      <c r="BR986" s="4">
        <v>-3.0000000000000001E-3</v>
      </c>
      <c r="BS986" s="4">
        <v>-5</v>
      </c>
      <c r="BT986" s="4">
        <v>1.143761</v>
      </c>
      <c r="BU986" s="4">
        <v>-7.3313000000000003E-2</v>
      </c>
      <c r="BV986" s="4">
        <v>23.103971999999999</v>
      </c>
    </row>
    <row r="987" spans="1:74" x14ac:dyDescent="0.25">
      <c r="A987" s="4">
        <v>42801</v>
      </c>
      <c r="B987" s="3">
        <v>0.66417636574074079</v>
      </c>
      <c r="C987" s="4">
        <v>0.95</v>
      </c>
      <c r="D987" s="4">
        <v>1.4E-2</v>
      </c>
      <c r="E987" s="4">
        <v>140</v>
      </c>
      <c r="F987" s="4">
        <v>124.9</v>
      </c>
      <c r="G987" s="4">
        <v>62.2</v>
      </c>
      <c r="H987" s="4">
        <v>71</v>
      </c>
      <c r="J987" s="4">
        <v>19.600000000000001</v>
      </c>
      <c r="K987" s="4">
        <v>0.99719999999999998</v>
      </c>
      <c r="L987" s="4">
        <v>0.94730000000000003</v>
      </c>
      <c r="M987" s="4">
        <v>1.4E-2</v>
      </c>
      <c r="N987" s="4">
        <v>124.5463</v>
      </c>
      <c r="O987" s="4">
        <v>62.023800000000001</v>
      </c>
      <c r="P987" s="4">
        <v>186.6</v>
      </c>
      <c r="Q987" s="4">
        <v>107.0943</v>
      </c>
      <c r="R987" s="4">
        <v>53.332799999999999</v>
      </c>
      <c r="S987" s="4">
        <v>160.4</v>
      </c>
      <c r="T987" s="4">
        <v>70.976500000000001</v>
      </c>
      <c r="W987" s="4">
        <v>0</v>
      </c>
      <c r="X987" s="4">
        <v>19.544499999999999</v>
      </c>
      <c r="Y987" s="4">
        <v>13.2</v>
      </c>
      <c r="Z987" s="4">
        <v>784</v>
      </c>
      <c r="AA987" s="4">
        <v>793</v>
      </c>
      <c r="AB987" s="4">
        <v>825</v>
      </c>
      <c r="AC987" s="4">
        <v>28</v>
      </c>
      <c r="AD987" s="4">
        <v>14.64</v>
      </c>
      <c r="AE987" s="4">
        <v>0.34</v>
      </c>
      <c r="AF987" s="4">
        <v>958</v>
      </c>
      <c r="AG987" s="4">
        <v>9</v>
      </c>
      <c r="AH987" s="4">
        <v>26</v>
      </c>
      <c r="AI987" s="4">
        <v>29</v>
      </c>
      <c r="AJ987" s="4">
        <v>190</v>
      </c>
      <c r="AK987" s="4">
        <v>189.8</v>
      </c>
      <c r="AL987" s="4">
        <v>3.7</v>
      </c>
      <c r="AM987" s="4">
        <v>195.8</v>
      </c>
      <c r="AN987" s="4" t="s">
        <v>155</v>
      </c>
      <c r="AO987" s="4">
        <v>2</v>
      </c>
      <c r="AP987" s="4">
        <v>0.87252314814814813</v>
      </c>
      <c r="AQ987" s="4">
        <v>47.15934</v>
      </c>
      <c r="AR987" s="4">
        <v>-88.489765000000006</v>
      </c>
      <c r="AS987" s="4">
        <v>306.5</v>
      </c>
      <c r="AT987" s="4">
        <v>0</v>
      </c>
      <c r="AU987" s="4">
        <v>12</v>
      </c>
      <c r="AV987" s="4">
        <v>7</v>
      </c>
      <c r="AW987" s="4" t="s">
        <v>406</v>
      </c>
      <c r="AX987" s="4">
        <v>1.2292000000000001</v>
      </c>
      <c r="AY987" s="4">
        <v>1.8</v>
      </c>
      <c r="AZ987" s="4">
        <v>2.8</v>
      </c>
      <c r="BA987" s="4">
        <v>13.836</v>
      </c>
      <c r="BB987" s="4">
        <v>209.43</v>
      </c>
      <c r="BC987" s="4">
        <v>15.14</v>
      </c>
      <c r="BD987" s="4">
        <v>0.28399999999999997</v>
      </c>
      <c r="BE987" s="4">
        <v>3139.5770000000002</v>
      </c>
      <c r="BF987" s="4">
        <v>29.448</v>
      </c>
      <c r="BG987" s="4">
        <v>43.225999999999999</v>
      </c>
      <c r="BH987" s="4">
        <v>21.527000000000001</v>
      </c>
      <c r="BI987" s="4">
        <v>64.753</v>
      </c>
      <c r="BJ987" s="4">
        <v>37.168999999999997</v>
      </c>
      <c r="BK987" s="4">
        <v>18.510000000000002</v>
      </c>
      <c r="BL987" s="4">
        <v>55.679000000000002</v>
      </c>
      <c r="BM987" s="4">
        <v>7.6428000000000003</v>
      </c>
      <c r="BQ987" s="4">
        <v>47097.974000000002</v>
      </c>
      <c r="BR987" s="4">
        <v>-3.0000000000000001E-3</v>
      </c>
      <c r="BS987" s="4">
        <v>-5</v>
      </c>
      <c r="BT987" s="4">
        <v>1.1447609999999999</v>
      </c>
      <c r="BU987" s="4">
        <v>-7.3313000000000003E-2</v>
      </c>
      <c r="BV987" s="4">
        <v>23.124172000000002</v>
      </c>
    </row>
    <row r="988" spans="1:74" x14ac:dyDescent="0.25">
      <c r="A988" s="4">
        <v>42801</v>
      </c>
      <c r="B988" s="3">
        <v>0.66418793981481483</v>
      </c>
      <c r="C988" s="4">
        <v>0.85799999999999998</v>
      </c>
      <c r="D988" s="4">
        <v>1.41E-2</v>
      </c>
      <c r="E988" s="4">
        <v>141.03505799999999</v>
      </c>
      <c r="F988" s="4">
        <v>124.9</v>
      </c>
      <c r="G988" s="4">
        <v>62.2</v>
      </c>
      <c r="H988" s="4">
        <v>66.599999999999994</v>
      </c>
      <c r="J988" s="4">
        <v>19.600000000000001</v>
      </c>
      <c r="K988" s="4">
        <v>0.998</v>
      </c>
      <c r="L988" s="4">
        <v>0.85589999999999999</v>
      </c>
      <c r="M988" s="4">
        <v>1.41E-2</v>
      </c>
      <c r="N988" s="4">
        <v>124.6461</v>
      </c>
      <c r="O988" s="4">
        <v>62.073599999999999</v>
      </c>
      <c r="P988" s="4">
        <v>186.7</v>
      </c>
      <c r="Q988" s="4">
        <v>107.1801</v>
      </c>
      <c r="R988" s="4">
        <v>53.375500000000002</v>
      </c>
      <c r="S988" s="4">
        <v>160.6</v>
      </c>
      <c r="T988" s="4">
        <v>66.612799999999993</v>
      </c>
      <c r="W988" s="4">
        <v>0</v>
      </c>
      <c r="X988" s="4">
        <v>19.560199999999998</v>
      </c>
      <c r="Y988" s="4">
        <v>13.1</v>
      </c>
      <c r="Z988" s="4">
        <v>784</v>
      </c>
      <c r="AA988" s="4">
        <v>794</v>
      </c>
      <c r="AB988" s="4">
        <v>825</v>
      </c>
      <c r="AC988" s="4">
        <v>28</v>
      </c>
      <c r="AD988" s="4">
        <v>14.64</v>
      </c>
      <c r="AE988" s="4">
        <v>0.34</v>
      </c>
      <c r="AF988" s="4">
        <v>958</v>
      </c>
      <c r="AG988" s="4">
        <v>9</v>
      </c>
      <c r="AH988" s="4">
        <v>26</v>
      </c>
      <c r="AI988" s="4">
        <v>29</v>
      </c>
      <c r="AJ988" s="4">
        <v>190</v>
      </c>
      <c r="AK988" s="4">
        <v>190</v>
      </c>
      <c r="AL988" s="4">
        <v>3.7</v>
      </c>
      <c r="AM988" s="4">
        <v>196</v>
      </c>
      <c r="AN988" s="4" t="s">
        <v>155</v>
      </c>
      <c r="AO988" s="4">
        <v>2</v>
      </c>
      <c r="AP988" s="4">
        <v>0.87253472222222228</v>
      </c>
      <c r="AQ988" s="4">
        <v>47.15934</v>
      </c>
      <c r="AR988" s="4">
        <v>-88.489765000000006</v>
      </c>
      <c r="AS988" s="4">
        <v>305.89999999999998</v>
      </c>
      <c r="AT988" s="4">
        <v>0</v>
      </c>
      <c r="AU988" s="4">
        <v>12</v>
      </c>
      <c r="AV988" s="4">
        <v>7</v>
      </c>
      <c r="AW988" s="4" t="s">
        <v>406</v>
      </c>
      <c r="AX988" s="4">
        <v>1.1000000000000001</v>
      </c>
      <c r="AY988" s="4">
        <v>1.8353999999999999</v>
      </c>
      <c r="AZ988" s="4">
        <v>2.8</v>
      </c>
      <c r="BA988" s="4">
        <v>13.836</v>
      </c>
      <c r="BB988" s="4">
        <v>231.44</v>
      </c>
      <c r="BC988" s="4">
        <v>16.73</v>
      </c>
      <c r="BD988" s="4">
        <v>0.20399999999999999</v>
      </c>
      <c r="BE988" s="4">
        <v>3147.5949999999998</v>
      </c>
      <c r="BF988" s="4">
        <v>32.945</v>
      </c>
      <c r="BG988" s="4">
        <v>48.005000000000003</v>
      </c>
      <c r="BH988" s="4">
        <v>23.905999999999999</v>
      </c>
      <c r="BI988" s="4">
        <v>71.911000000000001</v>
      </c>
      <c r="BJ988" s="4">
        <v>41.277999999999999</v>
      </c>
      <c r="BK988" s="4">
        <v>20.556000000000001</v>
      </c>
      <c r="BL988" s="4">
        <v>61.834000000000003</v>
      </c>
      <c r="BM988" s="4">
        <v>7.9595000000000002</v>
      </c>
      <c r="BQ988" s="4">
        <v>52304.356</v>
      </c>
      <c r="BR988" s="4">
        <v>-3.0000000000000001E-3</v>
      </c>
      <c r="BS988" s="4">
        <v>-5</v>
      </c>
      <c r="BT988" s="4">
        <v>1.145</v>
      </c>
      <c r="BU988" s="4">
        <v>-7.3313000000000003E-2</v>
      </c>
      <c r="BV988" s="4">
        <v>23.129000000000001</v>
      </c>
    </row>
    <row r="989" spans="1:74" x14ac:dyDescent="0.25">
      <c r="A989" s="4">
        <v>42801</v>
      </c>
      <c r="B989" s="3">
        <v>0.66419951388888887</v>
      </c>
      <c r="C989" s="4">
        <v>0.81799999999999995</v>
      </c>
      <c r="D989" s="4">
        <v>1.49E-2</v>
      </c>
      <c r="E989" s="4">
        <v>149.382304</v>
      </c>
      <c r="F989" s="4">
        <v>120.6</v>
      </c>
      <c r="G989" s="4">
        <v>62.2</v>
      </c>
      <c r="H989" s="4">
        <v>71.3</v>
      </c>
      <c r="J989" s="4">
        <v>19.600000000000001</v>
      </c>
      <c r="K989" s="4">
        <v>0.99829999999999997</v>
      </c>
      <c r="L989" s="4">
        <v>0.81679999999999997</v>
      </c>
      <c r="M989" s="4">
        <v>1.49E-2</v>
      </c>
      <c r="N989" s="4">
        <v>120.40649999999999</v>
      </c>
      <c r="O989" s="4">
        <v>62.096899999999998</v>
      </c>
      <c r="P989" s="4">
        <v>182.5</v>
      </c>
      <c r="Q989" s="4">
        <v>103.5346</v>
      </c>
      <c r="R989" s="4">
        <v>53.395600000000002</v>
      </c>
      <c r="S989" s="4">
        <v>156.9</v>
      </c>
      <c r="T989" s="4">
        <v>71.349999999999994</v>
      </c>
      <c r="W989" s="4">
        <v>0</v>
      </c>
      <c r="X989" s="4">
        <v>19.567499999999999</v>
      </c>
      <c r="Y989" s="4">
        <v>13.2</v>
      </c>
      <c r="Z989" s="4">
        <v>785</v>
      </c>
      <c r="AA989" s="4">
        <v>793</v>
      </c>
      <c r="AB989" s="4">
        <v>825</v>
      </c>
      <c r="AC989" s="4">
        <v>28</v>
      </c>
      <c r="AD989" s="4">
        <v>14.64</v>
      </c>
      <c r="AE989" s="4">
        <v>0.34</v>
      </c>
      <c r="AF989" s="4">
        <v>958</v>
      </c>
      <c r="AG989" s="4">
        <v>9</v>
      </c>
      <c r="AH989" s="4">
        <v>26</v>
      </c>
      <c r="AI989" s="4">
        <v>29</v>
      </c>
      <c r="AJ989" s="4">
        <v>190</v>
      </c>
      <c r="AK989" s="4">
        <v>190</v>
      </c>
      <c r="AL989" s="4">
        <v>3.8</v>
      </c>
      <c r="AM989" s="4">
        <v>196</v>
      </c>
      <c r="AN989" s="4" t="s">
        <v>155</v>
      </c>
      <c r="AO989" s="4">
        <v>2</v>
      </c>
      <c r="AP989" s="4">
        <v>0.87254629629629632</v>
      </c>
      <c r="AQ989" s="4">
        <v>47.159339000000003</v>
      </c>
      <c r="AR989" s="4">
        <v>-88.489763999999994</v>
      </c>
      <c r="AS989" s="4">
        <v>305.5</v>
      </c>
      <c r="AT989" s="4">
        <v>0</v>
      </c>
      <c r="AU989" s="4">
        <v>12</v>
      </c>
      <c r="AV989" s="4">
        <v>7</v>
      </c>
      <c r="AW989" s="4" t="s">
        <v>406</v>
      </c>
      <c r="AX989" s="4">
        <v>1.1354</v>
      </c>
      <c r="AY989" s="4">
        <v>1.9708000000000001</v>
      </c>
      <c r="AZ989" s="4">
        <v>2.8353999999999999</v>
      </c>
      <c r="BA989" s="4">
        <v>13.836</v>
      </c>
      <c r="BB989" s="4">
        <v>241.92</v>
      </c>
      <c r="BC989" s="4">
        <v>17.48</v>
      </c>
      <c r="BD989" s="4">
        <v>0.16600000000000001</v>
      </c>
      <c r="BE989" s="4">
        <v>3145.8679999999999</v>
      </c>
      <c r="BF989" s="4">
        <v>36.56</v>
      </c>
      <c r="BG989" s="4">
        <v>48.566000000000003</v>
      </c>
      <c r="BH989" s="4">
        <v>25.047000000000001</v>
      </c>
      <c r="BI989" s="4">
        <v>73.613</v>
      </c>
      <c r="BJ989" s="4">
        <v>41.761000000000003</v>
      </c>
      <c r="BK989" s="4">
        <v>21.536999999999999</v>
      </c>
      <c r="BL989" s="4">
        <v>63.298000000000002</v>
      </c>
      <c r="BM989" s="4">
        <v>8.9290000000000003</v>
      </c>
      <c r="BQ989" s="4">
        <v>54800.324999999997</v>
      </c>
      <c r="BR989" s="4">
        <v>-2.2390000000000001E-3</v>
      </c>
      <c r="BS989" s="4">
        <v>-5</v>
      </c>
      <c r="BT989" s="4">
        <v>1.145761</v>
      </c>
      <c r="BU989" s="4">
        <v>-5.4716000000000001E-2</v>
      </c>
      <c r="BV989" s="4">
        <v>23.144372000000001</v>
      </c>
    </row>
    <row r="990" spans="1:74" x14ac:dyDescent="0.25">
      <c r="A990" s="4">
        <v>42801</v>
      </c>
      <c r="B990" s="3">
        <v>0.66421108796296291</v>
      </c>
      <c r="C990" s="4">
        <v>0.79300000000000004</v>
      </c>
      <c r="D990" s="4">
        <v>1.4999999999999999E-2</v>
      </c>
      <c r="E990" s="4">
        <v>150</v>
      </c>
      <c r="F990" s="4">
        <v>111.3</v>
      </c>
      <c r="G990" s="4">
        <v>62.1</v>
      </c>
      <c r="H990" s="4">
        <v>68.599999999999994</v>
      </c>
      <c r="J990" s="4">
        <v>19.7</v>
      </c>
      <c r="K990" s="4">
        <v>0.99850000000000005</v>
      </c>
      <c r="L990" s="4">
        <v>0.79200000000000004</v>
      </c>
      <c r="M990" s="4">
        <v>1.4999999999999999E-2</v>
      </c>
      <c r="N990" s="4">
        <v>111.1126</v>
      </c>
      <c r="O990" s="4">
        <v>62.008299999999998</v>
      </c>
      <c r="P990" s="4">
        <v>173.1</v>
      </c>
      <c r="Q990" s="4">
        <v>95.631699999999995</v>
      </c>
      <c r="R990" s="4">
        <v>53.368899999999996</v>
      </c>
      <c r="S990" s="4">
        <v>149</v>
      </c>
      <c r="T990" s="4">
        <v>68.568899999999999</v>
      </c>
      <c r="W990" s="4">
        <v>0</v>
      </c>
      <c r="X990" s="4">
        <v>19.6709</v>
      </c>
      <c r="Y990" s="4">
        <v>13.2</v>
      </c>
      <c r="Z990" s="4">
        <v>785</v>
      </c>
      <c r="AA990" s="4">
        <v>795</v>
      </c>
      <c r="AB990" s="4">
        <v>825</v>
      </c>
      <c r="AC990" s="4">
        <v>28.8</v>
      </c>
      <c r="AD990" s="4">
        <v>15.04</v>
      </c>
      <c r="AE990" s="4">
        <v>0.35</v>
      </c>
      <c r="AF990" s="4">
        <v>958</v>
      </c>
      <c r="AG990" s="4">
        <v>9</v>
      </c>
      <c r="AH990" s="4">
        <v>26</v>
      </c>
      <c r="AI990" s="4">
        <v>29</v>
      </c>
      <c r="AJ990" s="4">
        <v>190</v>
      </c>
      <c r="AK990" s="4">
        <v>190</v>
      </c>
      <c r="AL990" s="4">
        <v>3.9</v>
      </c>
      <c r="AM990" s="4">
        <v>196</v>
      </c>
      <c r="AN990" s="4" t="s">
        <v>155</v>
      </c>
      <c r="AO990" s="4">
        <v>2</v>
      </c>
      <c r="AP990" s="4">
        <v>0.87255787037037036</v>
      </c>
      <c r="AQ990" s="4">
        <v>47.159337999999998</v>
      </c>
      <c r="AR990" s="4">
        <v>-88.489762999999996</v>
      </c>
      <c r="AS990" s="4">
        <v>305.2</v>
      </c>
      <c r="AT990" s="4">
        <v>0</v>
      </c>
      <c r="AU990" s="4">
        <v>12</v>
      </c>
      <c r="AV990" s="4">
        <v>7</v>
      </c>
      <c r="AW990" s="4" t="s">
        <v>406</v>
      </c>
      <c r="AX990" s="4">
        <v>1.2354000000000001</v>
      </c>
      <c r="AY990" s="4">
        <v>2.1354000000000002</v>
      </c>
      <c r="AZ990" s="4">
        <v>2.9354</v>
      </c>
      <c r="BA990" s="4">
        <v>13.836</v>
      </c>
      <c r="BB990" s="4">
        <v>249.35</v>
      </c>
      <c r="BC990" s="4">
        <v>18.02</v>
      </c>
      <c r="BD990" s="4">
        <v>0.14799999999999999</v>
      </c>
      <c r="BE990" s="4">
        <v>3148.9160000000002</v>
      </c>
      <c r="BF990" s="4">
        <v>37.901000000000003</v>
      </c>
      <c r="BG990" s="4">
        <v>46.262999999999998</v>
      </c>
      <c r="BH990" s="4">
        <v>25.818000000000001</v>
      </c>
      <c r="BI990" s="4">
        <v>72.08</v>
      </c>
      <c r="BJ990" s="4">
        <v>39.817</v>
      </c>
      <c r="BK990" s="4">
        <v>22.221</v>
      </c>
      <c r="BL990" s="4">
        <v>62.036999999999999</v>
      </c>
      <c r="BM990" s="4">
        <v>8.8575999999999997</v>
      </c>
      <c r="BQ990" s="4">
        <v>56866.006000000001</v>
      </c>
      <c r="BR990" s="4">
        <v>-2.761E-3</v>
      </c>
      <c r="BS990" s="4">
        <v>-5</v>
      </c>
      <c r="BT990" s="4">
        <v>1.1467609999999999</v>
      </c>
      <c r="BU990" s="4">
        <v>-6.7472000000000004E-2</v>
      </c>
      <c r="BV990" s="4">
        <v>23.164572</v>
      </c>
    </row>
    <row r="991" spans="1:74" x14ac:dyDescent="0.25">
      <c r="A991" s="4">
        <v>42801</v>
      </c>
      <c r="B991" s="3">
        <v>0.66422266203703706</v>
      </c>
      <c r="C991" s="4">
        <v>0.76500000000000001</v>
      </c>
      <c r="D991" s="4">
        <v>1.4999999999999999E-2</v>
      </c>
      <c r="E991" s="4">
        <v>150</v>
      </c>
      <c r="F991" s="4">
        <v>106.5</v>
      </c>
      <c r="G991" s="4">
        <v>62.1</v>
      </c>
      <c r="H991" s="4">
        <v>67.2</v>
      </c>
      <c r="J991" s="4">
        <v>19.8</v>
      </c>
      <c r="K991" s="4">
        <v>0.99870000000000003</v>
      </c>
      <c r="L991" s="4">
        <v>0.76370000000000005</v>
      </c>
      <c r="M991" s="4">
        <v>1.4999999999999999E-2</v>
      </c>
      <c r="N991" s="4">
        <v>106.3402</v>
      </c>
      <c r="O991" s="4">
        <v>62.020800000000001</v>
      </c>
      <c r="P991" s="4">
        <v>168.4</v>
      </c>
      <c r="Q991" s="4">
        <v>91.550899999999999</v>
      </c>
      <c r="R991" s="4">
        <v>53.395200000000003</v>
      </c>
      <c r="S991" s="4">
        <v>144.9</v>
      </c>
      <c r="T991" s="4">
        <v>67.228999999999999</v>
      </c>
      <c r="W991" s="4">
        <v>0</v>
      </c>
      <c r="X991" s="4">
        <v>19.774699999999999</v>
      </c>
      <c r="Y991" s="4">
        <v>13.1</v>
      </c>
      <c r="Z991" s="4">
        <v>786</v>
      </c>
      <c r="AA991" s="4">
        <v>796</v>
      </c>
      <c r="AB991" s="4">
        <v>826</v>
      </c>
      <c r="AC991" s="4">
        <v>29</v>
      </c>
      <c r="AD991" s="4">
        <v>15.17</v>
      </c>
      <c r="AE991" s="4">
        <v>0.35</v>
      </c>
      <c r="AF991" s="4">
        <v>958</v>
      </c>
      <c r="AG991" s="4">
        <v>9</v>
      </c>
      <c r="AH991" s="4">
        <v>26</v>
      </c>
      <c r="AI991" s="4">
        <v>29</v>
      </c>
      <c r="AJ991" s="4">
        <v>190</v>
      </c>
      <c r="AK991" s="4">
        <v>190</v>
      </c>
      <c r="AL991" s="4">
        <v>3.8</v>
      </c>
      <c r="AM991" s="4">
        <v>196</v>
      </c>
      <c r="AN991" s="4" t="s">
        <v>155</v>
      </c>
      <c r="AO991" s="4">
        <v>2</v>
      </c>
      <c r="AP991" s="4">
        <v>0.8725694444444444</v>
      </c>
      <c r="AQ991" s="4">
        <v>47.159337999999998</v>
      </c>
      <c r="AR991" s="4">
        <v>-88.489762999999996</v>
      </c>
      <c r="AS991" s="4">
        <v>304.7</v>
      </c>
      <c r="AT991" s="4">
        <v>0</v>
      </c>
      <c r="AU991" s="4">
        <v>12</v>
      </c>
      <c r="AV991" s="4">
        <v>7</v>
      </c>
      <c r="AW991" s="4" t="s">
        <v>406</v>
      </c>
      <c r="AX991" s="4">
        <v>1.3</v>
      </c>
      <c r="AY991" s="4">
        <v>2.3062</v>
      </c>
      <c r="AZ991" s="4">
        <v>3.0708000000000002</v>
      </c>
      <c r="BA991" s="4">
        <v>13.836</v>
      </c>
      <c r="BB991" s="4">
        <v>258.39999999999998</v>
      </c>
      <c r="BC991" s="4">
        <v>18.68</v>
      </c>
      <c r="BD991" s="4">
        <v>0.128</v>
      </c>
      <c r="BE991" s="4">
        <v>3152.183</v>
      </c>
      <c r="BF991" s="4">
        <v>39.353999999999999</v>
      </c>
      <c r="BG991" s="4">
        <v>45.963000000000001</v>
      </c>
      <c r="BH991" s="4">
        <v>26.806999999999999</v>
      </c>
      <c r="BI991" s="4">
        <v>72.77</v>
      </c>
      <c r="BJ991" s="4">
        <v>39.570999999999998</v>
      </c>
      <c r="BK991" s="4">
        <v>23.079000000000001</v>
      </c>
      <c r="BL991" s="4">
        <v>62.65</v>
      </c>
      <c r="BM991" s="4">
        <v>9.0154999999999994</v>
      </c>
      <c r="BQ991" s="4">
        <v>59345.097999999998</v>
      </c>
      <c r="BR991" s="4">
        <v>-3.761E-3</v>
      </c>
      <c r="BS991" s="4">
        <v>-5</v>
      </c>
      <c r="BT991" s="4">
        <v>1.147</v>
      </c>
      <c r="BU991" s="4">
        <v>-9.1910000000000006E-2</v>
      </c>
      <c r="BV991" s="4">
        <v>23.1694</v>
      </c>
    </row>
    <row r="992" spans="1:74" x14ac:dyDescent="0.25">
      <c r="A992" s="4">
        <v>42801</v>
      </c>
      <c r="B992" s="3">
        <v>0.6642342361111111</v>
      </c>
      <c r="C992" s="4">
        <v>0.75</v>
      </c>
      <c r="D992" s="4">
        <v>1.4999999999999999E-2</v>
      </c>
      <c r="E992" s="4">
        <v>150</v>
      </c>
      <c r="F992" s="4">
        <v>103.3</v>
      </c>
      <c r="G992" s="4">
        <v>62.1</v>
      </c>
      <c r="H992" s="4">
        <v>71.3</v>
      </c>
      <c r="J992" s="4">
        <v>19.8</v>
      </c>
      <c r="K992" s="4">
        <v>0.99880000000000002</v>
      </c>
      <c r="L992" s="4">
        <v>0.74909999999999999</v>
      </c>
      <c r="M992" s="4">
        <v>1.4999999999999999E-2</v>
      </c>
      <c r="N992" s="4">
        <v>103.21599999999999</v>
      </c>
      <c r="O992" s="4">
        <v>61.982100000000003</v>
      </c>
      <c r="P992" s="4">
        <v>165.2</v>
      </c>
      <c r="Q992" s="4">
        <v>88.861199999999997</v>
      </c>
      <c r="R992" s="4">
        <v>53.361899999999999</v>
      </c>
      <c r="S992" s="4">
        <v>142.19999999999999</v>
      </c>
      <c r="T992" s="4">
        <v>71.301500000000004</v>
      </c>
      <c r="W992" s="4">
        <v>0</v>
      </c>
      <c r="X992" s="4">
        <v>19.776299999999999</v>
      </c>
      <c r="Y992" s="4">
        <v>13.2</v>
      </c>
      <c r="Z992" s="4">
        <v>786</v>
      </c>
      <c r="AA992" s="4">
        <v>794</v>
      </c>
      <c r="AB992" s="4">
        <v>827</v>
      </c>
      <c r="AC992" s="4">
        <v>29</v>
      </c>
      <c r="AD992" s="4">
        <v>15.17</v>
      </c>
      <c r="AE992" s="4">
        <v>0.35</v>
      </c>
      <c r="AF992" s="4">
        <v>958</v>
      </c>
      <c r="AG992" s="4">
        <v>9</v>
      </c>
      <c r="AH992" s="4">
        <v>26</v>
      </c>
      <c r="AI992" s="4">
        <v>29</v>
      </c>
      <c r="AJ992" s="4">
        <v>190</v>
      </c>
      <c r="AK992" s="4">
        <v>190</v>
      </c>
      <c r="AL992" s="4">
        <v>3.7</v>
      </c>
      <c r="AM992" s="4">
        <v>196</v>
      </c>
      <c r="AN992" s="4" t="s">
        <v>155</v>
      </c>
      <c r="AO992" s="4">
        <v>2</v>
      </c>
      <c r="AP992" s="4">
        <v>0.87258101851851855</v>
      </c>
      <c r="AQ992" s="4">
        <v>47.159337999999998</v>
      </c>
      <c r="AR992" s="4">
        <v>-88.489762999999996</v>
      </c>
      <c r="AS992" s="4">
        <v>304.39999999999998</v>
      </c>
      <c r="AT992" s="4">
        <v>0</v>
      </c>
      <c r="AU992" s="4">
        <v>12</v>
      </c>
      <c r="AV992" s="4">
        <v>7</v>
      </c>
      <c r="AW992" s="4" t="s">
        <v>406</v>
      </c>
      <c r="AX992" s="4">
        <v>1.3353999999999999</v>
      </c>
      <c r="AY992" s="4">
        <v>2.5708000000000002</v>
      </c>
      <c r="AZ992" s="4">
        <v>3.2707999999999999</v>
      </c>
      <c r="BA992" s="4">
        <v>13.836</v>
      </c>
      <c r="BB992" s="4">
        <v>263.16000000000003</v>
      </c>
      <c r="BC992" s="4">
        <v>19.02</v>
      </c>
      <c r="BD992" s="4">
        <v>0.12</v>
      </c>
      <c r="BE992" s="4">
        <v>3151.9209999999998</v>
      </c>
      <c r="BF992" s="4">
        <v>40.122</v>
      </c>
      <c r="BG992" s="4">
        <v>45.48</v>
      </c>
      <c r="BH992" s="4">
        <v>27.311</v>
      </c>
      <c r="BI992" s="4">
        <v>72.790999999999997</v>
      </c>
      <c r="BJ992" s="4">
        <v>39.155000000000001</v>
      </c>
      <c r="BK992" s="4">
        <v>23.513000000000002</v>
      </c>
      <c r="BL992" s="4">
        <v>62.667000000000002</v>
      </c>
      <c r="BM992" s="4">
        <v>9.7475000000000005</v>
      </c>
      <c r="BQ992" s="4">
        <v>60503.131000000001</v>
      </c>
      <c r="BR992" s="4">
        <v>-2.4780000000000002E-3</v>
      </c>
      <c r="BS992" s="4">
        <v>-5</v>
      </c>
      <c r="BT992" s="4">
        <v>1.147</v>
      </c>
      <c r="BU992" s="4">
        <v>-6.0555999999999999E-2</v>
      </c>
      <c r="BV992" s="4">
        <v>23.1694</v>
      </c>
    </row>
    <row r="993" spans="1:74" x14ac:dyDescent="0.25">
      <c r="A993" s="4">
        <v>42801</v>
      </c>
      <c r="B993" s="3">
        <v>0.66424581018518525</v>
      </c>
      <c r="C993" s="4">
        <v>0.75</v>
      </c>
      <c r="D993" s="4">
        <v>1.4999999999999999E-2</v>
      </c>
      <c r="E993" s="4">
        <v>150</v>
      </c>
      <c r="F993" s="4">
        <v>100.8</v>
      </c>
      <c r="G993" s="4">
        <v>62</v>
      </c>
      <c r="H993" s="4">
        <v>66.7</v>
      </c>
      <c r="J993" s="4">
        <v>19.8</v>
      </c>
      <c r="K993" s="4">
        <v>0.99880000000000002</v>
      </c>
      <c r="L993" s="4">
        <v>0.74909999999999999</v>
      </c>
      <c r="M993" s="4">
        <v>1.4999999999999999E-2</v>
      </c>
      <c r="N993" s="4">
        <v>100.71810000000001</v>
      </c>
      <c r="O993" s="4">
        <v>61.927599999999998</v>
      </c>
      <c r="P993" s="4">
        <v>162.6</v>
      </c>
      <c r="Q993" s="4">
        <v>86.710700000000003</v>
      </c>
      <c r="R993" s="4">
        <v>53.314999999999998</v>
      </c>
      <c r="S993" s="4">
        <v>140</v>
      </c>
      <c r="T993" s="4">
        <v>66.651899999999998</v>
      </c>
      <c r="W993" s="4">
        <v>0</v>
      </c>
      <c r="X993" s="4">
        <v>19.776900000000001</v>
      </c>
      <c r="Y993" s="4">
        <v>13.1</v>
      </c>
      <c r="Z993" s="4">
        <v>785</v>
      </c>
      <c r="AA993" s="4">
        <v>794</v>
      </c>
      <c r="AB993" s="4">
        <v>826</v>
      </c>
      <c r="AC993" s="4">
        <v>29</v>
      </c>
      <c r="AD993" s="4">
        <v>15.17</v>
      </c>
      <c r="AE993" s="4">
        <v>0.35</v>
      </c>
      <c r="AF993" s="4">
        <v>958</v>
      </c>
      <c r="AG993" s="4">
        <v>9</v>
      </c>
      <c r="AH993" s="4">
        <v>26</v>
      </c>
      <c r="AI993" s="4">
        <v>29</v>
      </c>
      <c r="AJ993" s="4">
        <v>190</v>
      </c>
      <c r="AK993" s="4">
        <v>190</v>
      </c>
      <c r="AL993" s="4">
        <v>3.8</v>
      </c>
      <c r="AM993" s="4">
        <v>196</v>
      </c>
      <c r="AN993" s="4" t="s">
        <v>155</v>
      </c>
      <c r="AO993" s="4">
        <v>2</v>
      </c>
      <c r="AP993" s="4">
        <v>0.8725925925925927</v>
      </c>
      <c r="AQ993" s="4">
        <v>47.159337999999998</v>
      </c>
      <c r="AR993" s="4">
        <v>-88.489761999999999</v>
      </c>
      <c r="AS993" s="4">
        <v>304.3</v>
      </c>
      <c r="AT993" s="4">
        <v>0</v>
      </c>
      <c r="AU993" s="4">
        <v>12</v>
      </c>
      <c r="AV993" s="4">
        <v>7</v>
      </c>
      <c r="AW993" s="4" t="s">
        <v>406</v>
      </c>
      <c r="AX993" s="4">
        <v>1.4354</v>
      </c>
      <c r="AY993" s="4">
        <v>2.7353999999999998</v>
      </c>
      <c r="AZ993" s="4">
        <v>3.4354</v>
      </c>
      <c r="BA993" s="4">
        <v>13.836</v>
      </c>
      <c r="BB993" s="4">
        <v>263.32</v>
      </c>
      <c r="BC993" s="4">
        <v>19.03</v>
      </c>
      <c r="BD993" s="4">
        <v>0.11700000000000001</v>
      </c>
      <c r="BE993" s="4">
        <v>3153.922</v>
      </c>
      <c r="BF993" s="4">
        <v>40.146999999999998</v>
      </c>
      <c r="BG993" s="4">
        <v>44.405999999999999</v>
      </c>
      <c r="BH993" s="4">
        <v>27.303000000000001</v>
      </c>
      <c r="BI993" s="4">
        <v>71.709000000000003</v>
      </c>
      <c r="BJ993" s="4">
        <v>38.229999999999997</v>
      </c>
      <c r="BK993" s="4">
        <v>23.506</v>
      </c>
      <c r="BL993" s="4">
        <v>61.735999999999997</v>
      </c>
      <c r="BM993" s="4">
        <v>9.1173999999999999</v>
      </c>
      <c r="BQ993" s="4">
        <v>60541.538999999997</v>
      </c>
      <c r="BR993" s="4">
        <v>-3.522E-3</v>
      </c>
      <c r="BS993" s="4">
        <v>-5</v>
      </c>
      <c r="BT993" s="4">
        <v>1.147</v>
      </c>
      <c r="BU993" s="4">
        <v>-8.6069000000000007E-2</v>
      </c>
      <c r="BV993" s="4">
        <v>23.1694</v>
      </c>
    </row>
    <row r="994" spans="1:74" x14ac:dyDescent="0.25">
      <c r="A994" s="4">
        <v>42801</v>
      </c>
      <c r="B994" s="3">
        <v>0.66425738425925929</v>
      </c>
      <c r="C994" s="4">
        <v>0.74199999999999999</v>
      </c>
      <c r="D994" s="4">
        <v>1.49E-2</v>
      </c>
      <c r="E994" s="4">
        <v>148.81410299999999</v>
      </c>
      <c r="F994" s="4">
        <v>99.5</v>
      </c>
      <c r="G994" s="4">
        <v>62</v>
      </c>
      <c r="H994" s="4">
        <v>70.599999999999994</v>
      </c>
      <c r="J994" s="4">
        <v>19.899999999999999</v>
      </c>
      <c r="K994" s="4">
        <v>0.99890000000000001</v>
      </c>
      <c r="L994" s="4">
        <v>0.74150000000000005</v>
      </c>
      <c r="M994" s="4">
        <v>1.49E-2</v>
      </c>
      <c r="N994" s="4">
        <v>99.354399999999998</v>
      </c>
      <c r="O994" s="4">
        <v>61.934699999999999</v>
      </c>
      <c r="P994" s="4">
        <v>161.30000000000001</v>
      </c>
      <c r="Q994" s="4">
        <v>85.536699999999996</v>
      </c>
      <c r="R994" s="4">
        <v>53.321100000000001</v>
      </c>
      <c r="S994" s="4">
        <v>138.9</v>
      </c>
      <c r="T994" s="4">
        <v>70.597999999999999</v>
      </c>
      <c r="W994" s="4">
        <v>0</v>
      </c>
      <c r="X994" s="4">
        <v>19.879100000000001</v>
      </c>
      <c r="Y994" s="4">
        <v>13.2</v>
      </c>
      <c r="Z994" s="4">
        <v>785</v>
      </c>
      <c r="AA994" s="4">
        <v>794</v>
      </c>
      <c r="AB994" s="4">
        <v>825</v>
      </c>
      <c r="AC994" s="4">
        <v>29</v>
      </c>
      <c r="AD994" s="4">
        <v>15.17</v>
      </c>
      <c r="AE994" s="4">
        <v>0.35</v>
      </c>
      <c r="AF994" s="4">
        <v>958</v>
      </c>
      <c r="AG994" s="4">
        <v>9</v>
      </c>
      <c r="AH994" s="4">
        <v>26</v>
      </c>
      <c r="AI994" s="4">
        <v>29</v>
      </c>
      <c r="AJ994" s="4">
        <v>190.8</v>
      </c>
      <c r="AK994" s="4">
        <v>190</v>
      </c>
      <c r="AL994" s="4">
        <v>3.9</v>
      </c>
      <c r="AM994" s="4">
        <v>196</v>
      </c>
      <c r="AN994" s="4" t="s">
        <v>155</v>
      </c>
      <c r="AO994" s="4">
        <v>2</v>
      </c>
      <c r="AP994" s="4">
        <v>0.87260416666666663</v>
      </c>
      <c r="AQ994" s="4">
        <v>47.159337000000001</v>
      </c>
      <c r="AR994" s="4">
        <v>-88.489761999999999</v>
      </c>
      <c r="AS994" s="4">
        <v>304.3</v>
      </c>
      <c r="AT994" s="4">
        <v>0</v>
      </c>
      <c r="AU994" s="4">
        <v>12</v>
      </c>
      <c r="AV994" s="4">
        <v>7</v>
      </c>
      <c r="AW994" s="4" t="s">
        <v>406</v>
      </c>
      <c r="AX994" s="4">
        <v>1.5</v>
      </c>
      <c r="AY994" s="4">
        <v>2.8</v>
      </c>
      <c r="AZ994" s="4">
        <v>3.5</v>
      </c>
      <c r="BA994" s="4">
        <v>13.836</v>
      </c>
      <c r="BB994" s="4">
        <v>265.89</v>
      </c>
      <c r="BC994" s="4">
        <v>19.22</v>
      </c>
      <c r="BD994" s="4">
        <v>0.105</v>
      </c>
      <c r="BE994" s="4">
        <v>3153.5239999999999</v>
      </c>
      <c r="BF994" s="4">
        <v>40.241999999999997</v>
      </c>
      <c r="BG994" s="4">
        <v>44.252000000000002</v>
      </c>
      <c r="BH994" s="4">
        <v>27.585999999999999</v>
      </c>
      <c r="BI994" s="4">
        <v>71.837999999999994</v>
      </c>
      <c r="BJ994" s="4">
        <v>38.097999999999999</v>
      </c>
      <c r="BK994" s="4">
        <v>23.748999999999999</v>
      </c>
      <c r="BL994" s="4">
        <v>61.847000000000001</v>
      </c>
      <c r="BM994" s="4">
        <v>9.7558000000000007</v>
      </c>
      <c r="BQ994" s="4">
        <v>61476.25</v>
      </c>
      <c r="BR994" s="4">
        <v>-3.2390000000000001E-3</v>
      </c>
      <c r="BS994" s="4">
        <v>-5</v>
      </c>
      <c r="BT994" s="4">
        <v>1.148522</v>
      </c>
      <c r="BU994" s="4">
        <v>-7.9153000000000001E-2</v>
      </c>
      <c r="BV994" s="4">
        <v>23.200144000000002</v>
      </c>
    </row>
    <row r="995" spans="1:74" x14ac:dyDescent="0.25">
      <c r="A995" s="4">
        <v>42801</v>
      </c>
      <c r="B995" s="3">
        <v>0.66426895833333333</v>
      </c>
      <c r="C995" s="4">
        <v>0.73399999999999999</v>
      </c>
      <c r="D995" s="4">
        <v>1.41E-2</v>
      </c>
      <c r="E995" s="4">
        <v>140.80128199999999</v>
      </c>
      <c r="F995" s="4">
        <v>97.7</v>
      </c>
      <c r="G995" s="4">
        <v>62</v>
      </c>
      <c r="H995" s="4">
        <v>68.5</v>
      </c>
      <c r="J995" s="4">
        <v>19.899999999999999</v>
      </c>
      <c r="K995" s="4">
        <v>0.999</v>
      </c>
      <c r="L995" s="4">
        <v>0.73329999999999995</v>
      </c>
      <c r="M995" s="4">
        <v>1.41E-2</v>
      </c>
      <c r="N995" s="4">
        <v>97.639200000000002</v>
      </c>
      <c r="O995" s="4">
        <v>61.938200000000002</v>
      </c>
      <c r="P995" s="4">
        <v>159.6</v>
      </c>
      <c r="Q995" s="4">
        <v>84.06</v>
      </c>
      <c r="R995" s="4">
        <v>53.324199999999998</v>
      </c>
      <c r="S995" s="4">
        <v>137.4</v>
      </c>
      <c r="T995" s="4">
        <v>68.548100000000005</v>
      </c>
      <c r="W995" s="4">
        <v>0</v>
      </c>
      <c r="X995" s="4">
        <v>19.880199999999999</v>
      </c>
      <c r="Y995" s="4">
        <v>13.1</v>
      </c>
      <c r="Z995" s="4">
        <v>785</v>
      </c>
      <c r="AA995" s="4">
        <v>793</v>
      </c>
      <c r="AB995" s="4">
        <v>824</v>
      </c>
      <c r="AC995" s="4">
        <v>29</v>
      </c>
      <c r="AD995" s="4">
        <v>15.17</v>
      </c>
      <c r="AE995" s="4">
        <v>0.35</v>
      </c>
      <c r="AF995" s="4">
        <v>958</v>
      </c>
      <c r="AG995" s="4">
        <v>9</v>
      </c>
      <c r="AH995" s="4">
        <v>26</v>
      </c>
      <c r="AI995" s="4">
        <v>29</v>
      </c>
      <c r="AJ995" s="4">
        <v>190.2</v>
      </c>
      <c r="AK995" s="4">
        <v>190</v>
      </c>
      <c r="AL995" s="4">
        <v>3.8</v>
      </c>
      <c r="AM995" s="4">
        <v>196</v>
      </c>
      <c r="AN995" s="4" t="s">
        <v>155</v>
      </c>
      <c r="AO995" s="4">
        <v>2</v>
      </c>
      <c r="AP995" s="4">
        <v>0.87261574074074078</v>
      </c>
      <c r="AQ995" s="4">
        <v>47.159337000000001</v>
      </c>
      <c r="AR995" s="4">
        <v>-88.489761000000001</v>
      </c>
      <c r="AS995" s="4">
        <v>304.10000000000002</v>
      </c>
      <c r="AT995" s="4">
        <v>0</v>
      </c>
      <c r="AU995" s="4">
        <v>12</v>
      </c>
      <c r="AV995" s="4">
        <v>7</v>
      </c>
      <c r="AW995" s="4" t="s">
        <v>406</v>
      </c>
      <c r="AX995" s="4">
        <v>1.5354000000000001</v>
      </c>
      <c r="AY995" s="4">
        <v>2.8708</v>
      </c>
      <c r="AZ995" s="4">
        <v>3.5708000000000002</v>
      </c>
      <c r="BA995" s="4">
        <v>13.836</v>
      </c>
      <c r="BB995" s="4">
        <v>269.12</v>
      </c>
      <c r="BC995" s="4">
        <v>19.45</v>
      </c>
      <c r="BD995" s="4">
        <v>0.1</v>
      </c>
      <c r="BE995" s="4">
        <v>3158.826</v>
      </c>
      <c r="BF995" s="4">
        <v>38.563000000000002</v>
      </c>
      <c r="BG995" s="4">
        <v>44.043999999999997</v>
      </c>
      <c r="BH995" s="4">
        <v>27.94</v>
      </c>
      <c r="BI995" s="4">
        <v>71.983000000000004</v>
      </c>
      <c r="BJ995" s="4">
        <v>37.917999999999999</v>
      </c>
      <c r="BK995" s="4">
        <v>24.053999999999998</v>
      </c>
      <c r="BL995" s="4">
        <v>61.972000000000001</v>
      </c>
      <c r="BM995" s="4">
        <v>9.5935000000000006</v>
      </c>
      <c r="BQ995" s="4">
        <v>62264.830999999998</v>
      </c>
      <c r="BR995" s="4">
        <v>-3.0000000000000001E-3</v>
      </c>
      <c r="BS995" s="4">
        <v>-5</v>
      </c>
      <c r="BT995" s="4">
        <v>1.149</v>
      </c>
      <c r="BU995" s="4">
        <v>-7.3313000000000003E-2</v>
      </c>
      <c r="BV995" s="4">
        <v>23.209800000000001</v>
      </c>
    </row>
    <row r="996" spans="1:74" x14ac:dyDescent="0.25">
      <c r="A996" s="4">
        <v>42801</v>
      </c>
      <c r="B996" s="3">
        <v>0.66428053240740736</v>
      </c>
      <c r="C996" s="4">
        <v>0.73</v>
      </c>
      <c r="D996" s="4">
        <v>1.4E-2</v>
      </c>
      <c r="E996" s="4">
        <v>140</v>
      </c>
      <c r="F996" s="4">
        <v>94.7</v>
      </c>
      <c r="G996" s="4">
        <v>62</v>
      </c>
      <c r="H996" s="4">
        <v>66.900000000000006</v>
      </c>
      <c r="J996" s="4">
        <v>19.899999999999999</v>
      </c>
      <c r="K996" s="4">
        <v>0.99909999999999999</v>
      </c>
      <c r="L996" s="4">
        <v>0.72929999999999995</v>
      </c>
      <c r="M996" s="4">
        <v>1.4E-2</v>
      </c>
      <c r="N996" s="4">
        <v>94.571700000000007</v>
      </c>
      <c r="O996" s="4">
        <v>61.9422</v>
      </c>
      <c r="P996" s="4">
        <v>156.5</v>
      </c>
      <c r="Q996" s="4">
        <v>81.4191</v>
      </c>
      <c r="R996" s="4">
        <v>53.327599999999997</v>
      </c>
      <c r="S996" s="4">
        <v>134.69999999999999</v>
      </c>
      <c r="T996" s="4">
        <v>66.931100000000001</v>
      </c>
      <c r="W996" s="4">
        <v>0</v>
      </c>
      <c r="X996" s="4">
        <v>19.881399999999999</v>
      </c>
      <c r="Y996" s="4">
        <v>13.1</v>
      </c>
      <c r="Z996" s="4">
        <v>786</v>
      </c>
      <c r="AA996" s="4">
        <v>794</v>
      </c>
      <c r="AB996" s="4">
        <v>826</v>
      </c>
      <c r="AC996" s="4">
        <v>29</v>
      </c>
      <c r="AD996" s="4">
        <v>15.17</v>
      </c>
      <c r="AE996" s="4">
        <v>0.35</v>
      </c>
      <c r="AF996" s="4">
        <v>958</v>
      </c>
      <c r="AG996" s="4">
        <v>9</v>
      </c>
      <c r="AH996" s="4">
        <v>26</v>
      </c>
      <c r="AI996" s="4">
        <v>29</v>
      </c>
      <c r="AJ996" s="4">
        <v>190.8</v>
      </c>
      <c r="AK996" s="4">
        <v>189.2</v>
      </c>
      <c r="AL996" s="4">
        <v>3.9</v>
      </c>
      <c r="AM996" s="4">
        <v>196</v>
      </c>
      <c r="AN996" s="4" t="s">
        <v>155</v>
      </c>
      <c r="AO996" s="4">
        <v>2</v>
      </c>
      <c r="AP996" s="4">
        <v>0.87262731481481481</v>
      </c>
      <c r="AQ996" s="4">
        <v>47.159336000000003</v>
      </c>
      <c r="AR996" s="4">
        <v>-88.489760000000004</v>
      </c>
      <c r="AS996" s="4">
        <v>303.7</v>
      </c>
      <c r="AT996" s="4">
        <v>0</v>
      </c>
      <c r="AU996" s="4">
        <v>12</v>
      </c>
      <c r="AV996" s="4">
        <v>7</v>
      </c>
      <c r="AW996" s="4" t="s">
        <v>406</v>
      </c>
      <c r="AX996" s="4">
        <v>1.6</v>
      </c>
      <c r="AY996" s="4">
        <v>3.0354000000000001</v>
      </c>
      <c r="AZ996" s="4">
        <v>3.7</v>
      </c>
      <c r="BA996" s="4">
        <v>13.836</v>
      </c>
      <c r="BB996" s="4">
        <v>270.66000000000003</v>
      </c>
      <c r="BC996" s="4">
        <v>19.559999999999999</v>
      </c>
      <c r="BD996" s="4">
        <v>9.2999999999999999E-2</v>
      </c>
      <c r="BE996" s="4">
        <v>3160.3580000000002</v>
      </c>
      <c r="BF996" s="4">
        <v>38.576000000000001</v>
      </c>
      <c r="BG996" s="4">
        <v>42.915999999999997</v>
      </c>
      <c r="BH996" s="4">
        <v>28.109000000000002</v>
      </c>
      <c r="BI996" s="4">
        <v>71.024000000000001</v>
      </c>
      <c r="BJ996" s="4">
        <v>36.947000000000003</v>
      </c>
      <c r="BK996" s="4">
        <v>24.2</v>
      </c>
      <c r="BL996" s="4">
        <v>61.146999999999998</v>
      </c>
      <c r="BM996" s="4">
        <v>9.4234000000000009</v>
      </c>
      <c r="BQ996" s="4">
        <v>62641.934000000001</v>
      </c>
      <c r="BR996" s="4">
        <v>-3.761E-3</v>
      </c>
      <c r="BS996" s="4">
        <v>-5</v>
      </c>
      <c r="BT996" s="4">
        <v>1.149</v>
      </c>
      <c r="BU996" s="4">
        <v>-9.1910000000000006E-2</v>
      </c>
      <c r="BV996" s="4">
        <v>23.209800000000001</v>
      </c>
    </row>
    <row r="997" spans="1:74" x14ac:dyDescent="0.25">
      <c r="A997" s="4">
        <v>42801</v>
      </c>
      <c r="B997" s="3">
        <v>0.66429210648148151</v>
      </c>
      <c r="C997" s="4">
        <v>0.73299999999999998</v>
      </c>
      <c r="D997" s="4">
        <v>1.4E-2</v>
      </c>
      <c r="E997" s="4">
        <v>140</v>
      </c>
      <c r="F997" s="4">
        <v>93.5</v>
      </c>
      <c r="G997" s="4">
        <v>62</v>
      </c>
      <c r="H997" s="4">
        <v>72.8</v>
      </c>
      <c r="J997" s="4">
        <v>19.899999999999999</v>
      </c>
      <c r="K997" s="4">
        <v>0.999</v>
      </c>
      <c r="L997" s="4">
        <v>0.73199999999999998</v>
      </c>
      <c r="M997" s="4">
        <v>1.4E-2</v>
      </c>
      <c r="N997" s="4">
        <v>93.411100000000005</v>
      </c>
      <c r="O997" s="4">
        <v>61.941099999999999</v>
      </c>
      <c r="P997" s="4">
        <v>155.4</v>
      </c>
      <c r="Q997" s="4">
        <v>80.42</v>
      </c>
      <c r="R997" s="4">
        <v>53.326599999999999</v>
      </c>
      <c r="S997" s="4">
        <v>133.69999999999999</v>
      </c>
      <c r="T997" s="4">
        <v>72.847200000000001</v>
      </c>
      <c r="W997" s="4">
        <v>0</v>
      </c>
      <c r="X997" s="4">
        <v>19.8811</v>
      </c>
      <c r="Y997" s="4">
        <v>13.3</v>
      </c>
      <c r="Z997" s="4">
        <v>785</v>
      </c>
      <c r="AA997" s="4">
        <v>794</v>
      </c>
      <c r="AB997" s="4">
        <v>826</v>
      </c>
      <c r="AC997" s="4">
        <v>29</v>
      </c>
      <c r="AD997" s="4">
        <v>15.17</v>
      </c>
      <c r="AE997" s="4">
        <v>0.35</v>
      </c>
      <c r="AF997" s="4">
        <v>958</v>
      </c>
      <c r="AG997" s="4">
        <v>9</v>
      </c>
      <c r="AH997" s="4">
        <v>26</v>
      </c>
      <c r="AI997" s="4">
        <v>29</v>
      </c>
      <c r="AJ997" s="4">
        <v>191</v>
      </c>
      <c r="AK997" s="4">
        <v>189</v>
      </c>
      <c r="AL997" s="4">
        <v>3.9</v>
      </c>
      <c r="AM997" s="4">
        <v>196</v>
      </c>
      <c r="AN997" s="4" t="s">
        <v>155</v>
      </c>
      <c r="AO997" s="4">
        <v>2</v>
      </c>
      <c r="AP997" s="4">
        <v>0.87263888888888896</v>
      </c>
      <c r="AQ997" s="4">
        <v>47.159334999999999</v>
      </c>
      <c r="AR997" s="4">
        <v>-88.489760000000004</v>
      </c>
      <c r="AS997" s="4">
        <v>303.39999999999998</v>
      </c>
      <c r="AT997" s="4">
        <v>0</v>
      </c>
      <c r="AU997" s="4">
        <v>12</v>
      </c>
      <c r="AV997" s="4">
        <v>7</v>
      </c>
      <c r="AW997" s="4" t="s">
        <v>406</v>
      </c>
      <c r="AX997" s="4">
        <v>1.6</v>
      </c>
      <c r="AY997" s="4">
        <v>3.1</v>
      </c>
      <c r="AZ997" s="4">
        <v>3.7</v>
      </c>
      <c r="BA997" s="4">
        <v>13.836</v>
      </c>
      <c r="BB997" s="4">
        <v>269.48</v>
      </c>
      <c r="BC997" s="4">
        <v>19.48</v>
      </c>
      <c r="BD997" s="4">
        <v>9.5000000000000001E-2</v>
      </c>
      <c r="BE997" s="4">
        <v>3157.4259999999999</v>
      </c>
      <c r="BF997" s="4">
        <v>38.399000000000001</v>
      </c>
      <c r="BG997" s="4">
        <v>42.195</v>
      </c>
      <c r="BH997" s="4">
        <v>27.978999999999999</v>
      </c>
      <c r="BI997" s="4">
        <v>70.174000000000007</v>
      </c>
      <c r="BJ997" s="4">
        <v>36.326000000000001</v>
      </c>
      <c r="BK997" s="4">
        <v>24.088000000000001</v>
      </c>
      <c r="BL997" s="4">
        <v>60.414999999999999</v>
      </c>
      <c r="BM997" s="4">
        <v>10.209300000000001</v>
      </c>
      <c r="BQ997" s="4">
        <v>62353.506999999998</v>
      </c>
      <c r="BR997" s="4">
        <v>-3.2390000000000001E-3</v>
      </c>
      <c r="BS997" s="4">
        <v>-5</v>
      </c>
      <c r="BT997" s="4">
        <v>1.149761</v>
      </c>
      <c r="BU997" s="4">
        <v>-7.9153000000000001E-2</v>
      </c>
      <c r="BV997" s="4">
        <v>23.225172000000001</v>
      </c>
    </row>
    <row r="998" spans="1:74" x14ac:dyDescent="0.25">
      <c r="A998" s="4">
        <v>42801</v>
      </c>
      <c r="B998" s="3">
        <v>0.66430368055555555</v>
      </c>
      <c r="C998" s="4">
        <v>0.74</v>
      </c>
      <c r="D998" s="4">
        <v>1.4E-2</v>
      </c>
      <c r="E998" s="4">
        <v>140</v>
      </c>
      <c r="F998" s="4">
        <v>94.3</v>
      </c>
      <c r="G998" s="4">
        <v>62</v>
      </c>
      <c r="H998" s="4">
        <v>68.8</v>
      </c>
      <c r="J998" s="4">
        <v>19.899999999999999</v>
      </c>
      <c r="K998" s="4">
        <v>0.99890000000000001</v>
      </c>
      <c r="L998" s="4">
        <v>0.73919999999999997</v>
      </c>
      <c r="M998" s="4">
        <v>1.4E-2</v>
      </c>
      <c r="N998" s="4">
        <v>94.2376</v>
      </c>
      <c r="O998" s="4">
        <v>61.932699999999997</v>
      </c>
      <c r="P998" s="4">
        <v>156.19999999999999</v>
      </c>
      <c r="Q998" s="4">
        <v>81.131500000000003</v>
      </c>
      <c r="R998" s="4">
        <v>53.319400000000002</v>
      </c>
      <c r="S998" s="4">
        <v>134.5</v>
      </c>
      <c r="T998" s="4">
        <v>68.830399999999997</v>
      </c>
      <c r="W998" s="4">
        <v>0</v>
      </c>
      <c r="X998" s="4">
        <v>19.878399999999999</v>
      </c>
      <c r="Y998" s="4">
        <v>13.1</v>
      </c>
      <c r="Z998" s="4">
        <v>786</v>
      </c>
      <c r="AA998" s="4">
        <v>795</v>
      </c>
      <c r="AB998" s="4">
        <v>826</v>
      </c>
      <c r="AC998" s="4">
        <v>29</v>
      </c>
      <c r="AD998" s="4">
        <v>15.17</v>
      </c>
      <c r="AE998" s="4">
        <v>0.35</v>
      </c>
      <c r="AF998" s="4">
        <v>958</v>
      </c>
      <c r="AG998" s="4">
        <v>9</v>
      </c>
      <c r="AH998" s="4">
        <v>26</v>
      </c>
      <c r="AI998" s="4">
        <v>29</v>
      </c>
      <c r="AJ998" s="4">
        <v>191</v>
      </c>
      <c r="AK998" s="4">
        <v>189.8</v>
      </c>
      <c r="AL998" s="4">
        <v>3.7</v>
      </c>
      <c r="AM998" s="4">
        <v>196</v>
      </c>
      <c r="AN998" s="4" t="s">
        <v>155</v>
      </c>
      <c r="AO998" s="4">
        <v>2</v>
      </c>
      <c r="AP998" s="4">
        <v>0.87265046296296289</v>
      </c>
      <c r="AQ998" s="4">
        <v>47.159334999999999</v>
      </c>
      <c r="AR998" s="4">
        <v>-88.489759000000006</v>
      </c>
      <c r="AS998" s="4">
        <v>303.5</v>
      </c>
      <c r="AT998" s="4">
        <v>0</v>
      </c>
      <c r="AU998" s="4">
        <v>12</v>
      </c>
      <c r="AV998" s="4">
        <v>7</v>
      </c>
      <c r="AW998" s="4" t="s">
        <v>406</v>
      </c>
      <c r="AX998" s="4">
        <v>1.6354</v>
      </c>
      <c r="AY998" s="4">
        <v>3.1</v>
      </c>
      <c r="AZ998" s="4">
        <v>3.7</v>
      </c>
      <c r="BA998" s="4">
        <v>13.836</v>
      </c>
      <c r="BB998" s="4">
        <v>267.04000000000002</v>
      </c>
      <c r="BC998" s="4">
        <v>19.3</v>
      </c>
      <c r="BD998" s="4">
        <v>0.109</v>
      </c>
      <c r="BE998" s="4">
        <v>3158.395</v>
      </c>
      <c r="BF998" s="4">
        <v>38.030999999999999</v>
      </c>
      <c r="BG998" s="4">
        <v>42.165999999999997</v>
      </c>
      <c r="BH998" s="4">
        <v>27.712</v>
      </c>
      <c r="BI998" s="4">
        <v>69.878</v>
      </c>
      <c r="BJ998" s="4">
        <v>36.302</v>
      </c>
      <c r="BK998" s="4">
        <v>23.858000000000001</v>
      </c>
      <c r="BL998" s="4">
        <v>60.16</v>
      </c>
      <c r="BM998" s="4">
        <v>9.5553000000000008</v>
      </c>
      <c r="BQ998" s="4">
        <v>61757.021999999997</v>
      </c>
      <c r="BR998" s="4">
        <v>-3.0000000000000001E-3</v>
      </c>
      <c r="BS998" s="4">
        <v>-5</v>
      </c>
      <c r="BT998" s="4">
        <v>1.1499999999999999</v>
      </c>
      <c r="BU998" s="4">
        <v>-7.3313000000000003E-2</v>
      </c>
      <c r="BV998" s="4">
        <v>23.23</v>
      </c>
    </row>
    <row r="999" spans="1:74" x14ac:dyDescent="0.25">
      <c r="A999" s="4">
        <v>42801</v>
      </c>
      <c r="B999" s="3">
        <v>0.6643152546296297</v>
      </c>
      <c r="C999" s="4">
        <v>0.74</v>
      </c>
      <c r="D999" s="4">
        <v>1.4E-2</v>
      </c>
      <c r="E999" s="4">
        <v>140</v>
      </c>
      <c r="F999" s="4">
        <v>95</v>
      </c>
      <c r="G999" s="4">
        <v>62</v>
      </c>
      <c r="H999" s="4">
        <v>71.5</v>
      </c>
      <c r="J999" s="4">
        <v>19.899999999999999</v>
      </c>
      <c r="K999" s="4">
        <v>0.99890000000000001</v>
      </c>
      <c r="L999" s="4">
        <v>0.73919999999999997</v>
      </c>
      <c r="M999" s="4">
        <v>1.4E-2</v>
      </c>
      <c r="N999" s="4">
        <v>94.891000000000005</v>
      </c>
      <c r="O999" s="4">
        <v>61.928899999999999</v>
      </c>
      <c r="P999" s="4">
        <v>156.80000000000001</v>
      </c>
      <c r="Q999" s="4">
        <v>81.694000000000003</v>
      </c>
      <c r="R999" s="4">
        <v>53.316099999999999</v>
      </c>
      <c r="S999" s="4">
        <v>135</v>
      </c>
      <c r="T999" s="4">
        <v>71.454999999999998</v>
      </c>
      <c r="W999" s="4">
        <v>0</v>
      </c>
      <c r="X999" s="4">
        <v>19.877199999999998</v>
      </c>
      <c r="Y999" s="4">
        <v>13.2</v>
      </c>
      <c r="Z999" s="4">
        <v>784</v>
      </c>
      <c r="AA999" s="4">
        <v>793</v>
      </c>
      <c r="AB999" s="4">
        <v>824</v>
      </c>
      <c r="AC999" s="4">
        <v>29</v>
      </c>
      <c r="AD999" s="4">
        <v>15.17</v>
      </c>
      <c r="AE999" s="4">
        <v>0.35</v>
      </c>
      <c r="AF999" s="4">
        <v>958</v>
      </c>
      <c r="AG999" s="4">
        <v>9</v>
      </c>
      <c r="AH999" s="4">
        <v>26</v>
      </c>
      <c r="AI999" s="4">
        <v>29</v>
      </c>
      <c r="AJ999" s="4">
        <v>191</v>
      </c>
      <c r="AK999" s="4">
        <v>190</v>
      </c>
      <c r="AL999" s="4">
        <v>3.6</v>
      </c>
      <c r="AM999" s="4">
        <v>196</v>
      </c>
      <c r="AN999" s="4" t="s">
        <v>155</v>
      </c>
      <c r="AO999" s="4">
        <v>2</v>
      </c>
      <c r="AP999" s="4">
        <v>0.87266203703703704</v>
      </c>
      <c r="AQ999" s="4">
        <v>47.159334999999999</v>
      </c>
      <c r="AR999" s="4">
        <v>-88.489757999999995</v>
      </c>
      <c r="AS999" s="4">
        <v>303.60000000000002</v>
      </c>
      <c r="AT999" s="4">
        <v>0</v>
      </c>
      <c r="AU999" s="4">
        <v>12</v>
      </c>
      <c r="AV999" s="4">
        <v>7</v>
      </c>
      <c r="AW999" s="4" t="s">
        <v>406</v>
      </c>
      <c r="AX999" s="4">
        <v>1.6292</v>
      </c>
      <c r="AY999" s="4">
        <v>2.9937999999999998</v>
      </c>
      <c r="AZ999" s="4">
        <v>3.5230000000000001</v>
      </c>
      <c r="BA999" s="4">
        <v>13.836</v>
      </c>
      <c r="BB999" s="4">
        <v>266.95</v>
      </c>
      <c r="BC999" s="4">
        <v>19.29</v>
      </c>
      <c r="BD999" s="4">
        <v>0.115</v>
      </c>
      <c r="BE999" s="4">
        <v>3157.2530000000002</v>
      </c>
      <c r="BF999" s="4">
        <v>38.017000000000003</v>
      </c>
      <c r="BG999" s="4">
        <v>42.445999999999998</v>
      </c>
      <c r="BH999" s="4">
        <v>27.702000000000002</v>
      </c>
      <c r="BI999" s="4">
        <v>70.147999999999996</v>
      </c>
      <c r="BJ999" s="4">
        <v>36.542999999999999</v>
      </c>
      <c r="BK999" s="4">
        <v>23.849</v>
      </c>
      <c r="BL999" s="4">
        <v>60.392000000000003</v>
      </c>
      <c r="BM999" s="4">
        <v>9.9167000000000005</v>
      </c>
      <c r="BQ999" s="4">
        <v>61734.697999999997</v>
      </c>
      <c r="BR999" s="4">
        <v>-2.2390000000000001E-3</v>
      </c>
      <c r="BS999" s="4">
        <v>-5</v>
      </c>
      <c r="BT999" s="4">
        <v>1.1507609999999999</v>
      </c>
      <c r="BU999" s="4">
        <v>-5.4716000000000001E-2</v>
      </c>
      <c r="BV999" s="4">
        <v>23.245372</v>
      </c>
    </row>
    <row r="1000" spans="1:74" x14ac:dyDescent="0.25">
      <c r="A1000" s="4">
        <v>42801</v>
      </c>
      <c r="B1000" s="3">
        <v>0.66432682870370374</v>
      </c>
      <c r="C1000" s="4">
        <v>0.74</v>
      </c>
      <c r="D1000" s="4">
        <v>1.4E-2</v>
      </c>
      <c r="E1000" s="4">
        <v>140</v>
      </c>
      <c r="F1000" s="4">
        <v>95</v>
      </c>
      <c r="G1000" s="4">
        <v>62</v>
      </c>
      <c r="H1000" s="4">
        <v>73.3</v>
      </c>
      <c r="J1000" s="4">
        <v>19.899999999999999</v>
      </c>
      <c r="K1000" s="4">
        <v>0.99890000000000001</v>
      </c>
      <c r="L1000" s="4">
        <v>0.73919999999999997</v>
      </c>
      <c r="M1000" s="4">
        <v>1.4E-2</v>
      </c>
      <c r="N1000" s="4">
        <v>94.849500000000006</v>
      </c>
      <c r="O1000" s="4">
        <v>61.930300000000003</v>
      </c>
      <c r="P1000" s="4">
        <v>156.80000000000001</v>
      </c>
      <c r="Q1000" s="4">
        <v>81.658299999999997</v>
      </c>
      <c r="R1000" s="4">
        <v>53.317300000000003</v>
      </c>
      <c r="S1000" s="4">
        <v>135</v>
      </c>
      <c r="T1000" s="4">
        <v>73.310500000000005</v>
      </c>
      <c r="W1000" s="4">
        <v>0</v>
      </c>
      <c r="X1000" s="4">
        <v>19.877600000000001</v>
      </c>
      <c r="Y1000" s="4">
        <v>13.2</v>
      </c>
      <c r="Z1000" s="4">
        <v>784</v>
      </c>
      <c r="AA1000" s="4">
        <v>793</v>
      </c>
      <c r="AB1000" s="4">
        <v>826</v>
      </c>
      <c r="AC1000" s="4">
        <v>29</v>
      </c>
      <c r="AD1000" s="4">
        <v>15.17</v>
      </c>
      <c r="AE1000" s="4">
        <v>0.35</v>
      </c>
      <c r="AF1000" s="4">
        <v>958</v>
      </c>
      <c r="AG1000" s="4">
        <v>9</v>
      </c>
      <c r="AH1000" s="4">
        <v>26</v>
      </c>
      <c r="AI1000" s="4">
        <v>29</v>
      </c>
      <c r="AJ1000" s="4">
        <v>191</v>
      </c>
      <c r="AK1000" s="4">
        <v>190</v>
      </c>
      <c r="AL1000" s="4">
        <v>3.7</v>
      </c>
      <c r="AM1000" s="4">
        <v>196</v>
      </c>
      <c r="AN1000" s="4" t="s">
        <v>155</v>
      </c>
      <c r="AO1000" s="4">
        <v>2</v>
      </c>
      <c r="AP1000" s="4">
        <v>0.87267361111111119</v>
      </c>
      <c r="AQ1000" s="4">
        <v>47.159334999999999</v>
      </c>
      <c r="AR1000" s="4">
        <v>-88.489757999999995</v>
      </c>
      <c r="AS1000" s="4">
        <v>303.7</v>
      </c>
      <c r="AT1000" s="4">
        <v>0</v>
      </c>
      <c r="AU1000" s="4">
        <v>12</v>
      </c>
      <c r="AV1000" s="4">
        <v>7</v>
      </c>
      <c r="AW1000" s="4" t="s">
        <v>406</v>
      </c>
      <c r="AX1000" s="4">
        <v>1.5</v>
      </c>
      <c r="AY1000" s="4">
        <v>2.8</v>
      </c>
      <c r="AZ1000" s="4">
        <v>3.2</v>
      </c>
      <c r="BA1000" s="4">
        <v>13.836</v>
      </c>
      <c r="BB1000" s="4">
        <v>266.88</v>
      </c>
      <c r="BC1000" s="4">
        <v>19.29</v>
      </c>
      <c r="BD1000" s="4">
        <v>0.113</v>
      </c>
      <c r="BE1000" s="4">
        <v>3156.4369999999999</v>
      </c>
      <c r="BF1000" s="4">
        <v>38.008000000000003</v>
      </c>
      <c r="BG1000" s="4">
        <v>42.415999999999997</v>
      </c>
      <c r="BH1000" s="4">
        <v>27.693999999999999</v>
      </c>
      <c r="BI1000" s="4">
        <v>70.11</v>
      </c>
      <c r="BJ1000" s="4">
        <v>36.517000000000003</v>
      </c>
      <c r="BK1000" s="4">
        <v>23.843</v>
      </c>
      <c r="BL1000" s="4">
        <v>60.359000000000002</v>
      </c>
      <c r="BM1000" s="4">
        <v>10.1714</v>
      </c>
      <c r="BQ1000" s="4">
        <v>61718.737000000001</v>
      </c>
      <c r="BR1000" s="4">
        <v>-2E-3</v>
      </c>
      <c r="BS1000" s="4">
        <v>-5</v>
      </c>
      <c r="BT1000" s="4">
        <v>1.151</v>
      </c>
      <c r="BU1000" s="4">
        <v>-4.8875000000000002E-2</v>
      </c>
      <c r="BV1000" s="4">
        <v>23.2502</v>
      </c>
    </row>
    <row r="1001" spans="1:74" x14ac:dyDescent="0.25">
      <c r="A1001" s="4">
        <v>42801</v>
      </c>
      <c r="B1001" s="3">
        <v>0.66433840277777778</v>
      </c>
      <c r="C1001" s="4">
        <v>0.74</v>
      </c>
      <c r="D1001" s="4">
        <v>1.4E-2</v>
      </c>
      <c r="E1001" s="4">
        <v>140</v>
      </c>
      <c r="F1001" s="4">
        <v>94.9</v>
      </c>
      <c r="G1001" s="4">
        <v>62</v>
      </c>
      <c r="H1001" s="4">
        <v>69.5</v>
      </c>
      <c r="J1001" s="4">
        <v>19.899999999999999</v>
      </c>
      <c r="K1001" s="4">
        <v>0.99909999999999999</v>
      </c>
      <c r="L1001" s="4">
        <v>0.73929999999999996</v>
      </c>
      <c r="M1001" s="4">
        <v>1.4E-2</v>
      </c>
      <c r="N1001" s="4">
        <v>94.810400000000001</v>
      </c>
      <c r="O1001" s="4">
        <v>61.941400000000002</v>
      </c>
      <c r="P1001" s="4">
        <v>156.80000000000001</v>
      </c>
      <c r="Q1001" s="4">
        <v>81.548900000000003</v>
      </c>
      <c r="R1001" s="4">
        <v>53.277500000000003</v>
      </c>
      <c r="S1001" s="4">
        <v>134.80000000000001</v>
      </c>
      <c r="T1001" s="4">
        <v>69.542599999999993</v>
      </c>
      <c r="W1001" s="4">
        <v>0</v>
      </c>
      <c r="X1001" s="4">
        <v>19.8812</v>
      </c>
      <c r="Y1001" s="4">
        <v>13.1</v>
      </c>
      <c r="Z1001" s="4">
        <v>785</v>
      </c>
      <c r="AA1001" s="4">
        <v>795</v>
      </c>
      <c r="AB1001" s="4">
        <v>826</v>
      </c>
      <c r="AC1001" s="4">
        <v>28.2</v>
      </c>
      <c r="AD1001" s="4">
        <v>14.77</v>
      </c>
      <c r="AE1001" s="4">
        <v>0.34</v>
      </c>
      <c r="AF1001" s="4">
        <v>958</v>
      </c>
      <c r="AG1001" s="4">
        <v>9</v>
      </c>
      <c r="AH1001" s="4">
        <v>26</v>
      </c>
      <c r="AI1001" s="4">
        <v>29</v>
      </c>
      <c r="AJ1001" s="4">
        <v>191</v>
      </c>
      <c r="AK1001" s="4">
        <v>190</v>
      </c>
      <c r="AL1001" s="4">
        <v>3.9</v>
      </c>
      <c r="AM1001" s="4">
        <v>196</v>
      </c>
      <c r="AN1001" s="4" t="s">
        <v>155</v>
      </c>
      <c r="AO1001" s="4">
        <v>2</v>
      </c>
      <c r="AP1001" s="4">
        <v>0.87268518518518512</v>
      </c>
      <c r="AQ1001" s="4">
        <v>47.159334000000001</v>
      </c>
      <c r="AR1001" s="4">
        <v>-88.489757999999995</v>
      </c>
      <c r="AS1001" s="4">
        <v>304.2</v>
      </c>
      <c r="AT1001" s="4">
        <v>0</v>
      </c>
      <c r="AU1001" s="4">
        <v>12</v>
      </c>
      <c r="AV1001" s="4">
        <v>7</v>
      </c>
      <c r="AW1001" s="4" t="s">
        <v>406</v>
      </c>
      <c r="AX1001" s="4">
        <v>1.5</v>
      </c>
      <c r="AY1001" s="4">
        <v>2.1634370000000001</v>
      </c>
      <c r="AZ1001" s="4">
        <v>2.8463539999999998</v>
      </c>
      <c r="BA1001" s="4">
        <v>13.836</v>
      </c>
      <c r="BB1001" s="4">
        <v>267.02</v>
      </c>
      <c r="BC1001" s="4">
        <v>19.3</v>
      </c>
      <c r="BD1001" s="4">
        <v>9.5000000000000001E-2</v>
      </c>
      <c r="BE1001" s="4">
        <v>3158.078</v>
      </c>
      <c r="BF1001" s="4">
        <v>38.027000000000001</v>
      </c>
      <c r="BG1001" s="4">
        <v>42.411999999999999</v>
      </c>
      <c r="BH1001" s="4">
        <v>27.709</v>
      </c>
      <c r="BI1001" s="4">
        <v>70.120999999999995</v>
      </c>
      <c r="BJ1001" s="4">
        <v>36.479999999999997</v>
      </c>
      <c r="BK1001" s="4">
        <v>23.832999999999998</v>
      </c>
      <c r="BL1001" s="4">
        <v>60.313000000000002</v>
      </c>
      <c r="BM1001" s="4">
        <v>9.6518999999999995</v>
      </c>
      <c r="BQ1001" s="4">
        <v>61750.828999999998</v>
      </c>
      <c r="BR1001" s="4">
        <v>-3.522E-3</v>
      </c>
      <c r="BS1001" s="4">
        <v>-5</v>
      </c>
      <c r="BT1001" s="4">
        <v>1.150239</v>
      </c>
      <c r="BU1001" s="4">
        <v>-8.6056999999999995E-2</v>
      </c>
      <c r="BV1001" s="4">
        <v>23.234832999999998</v>
      </c>
    </row>
    <row r="1002" spans="1:74" x14ac:dyDescent="0.25">
      <c r="A1002" s="4">
        <v>42801</v>
      </c>
      <c r="B1002" s="3">
        <v>0.66434997685185182</v>
      </c>
      <c r="C1002" s="4">
        <v>0.73599999999999999</v>
      </c>
      <c r="D1002" s="4">
        <v>1.4E-2</v>
      </c>
      <c r="E1002" s="4">
        <v>140</v>
      </c>
      <c r="F1002" s="4">
        <v>94.9</v>
      </c>
      <c r="G1002" s="4">
        <v>62</v>
      </c>
      <c r="H1002" s="4">
        <v>74.099999999999994</v>
      </c>
      <c r="J1002" s="4">
        <v>19.899999999999999</v>
      </c>
      <c r="K1002" s="4">
        <v>0.99909999999999999</v>
      </c>
      <c r="L1002" s="4">
        <v>0.73519999999999996</v>
      </c>
      <c r="M1002" s="4">
        <v>1.4E-2</v>
      </c>
      <c r="N1002" s="4">
        <v>94.818399999999997</v>
      </c>
      <c r="O1002" s="4">
        <v>61.9467</v>
      </c>
      <c r="P1002" s="4">
        <v>156.80000000000001</v>
      </c>
      <c r="Q1002" s="4">
        <v>81.5321</v>
      </c>
      <c r="R1002" s="4">
        <v>53.266500000000001</v>
      </c>
      <c r="S1002" s="4">
        <v>134.80000000000001</v>
      </c>
      <c r="T1002" s="4">
        <v>74.099999999999994</v>
      </c>
      <c r="W1002" s="4">
        <v>0</v>
      </c>
      <c r="X1002" s="4">
        <v>19.882899999999999</v>
      </c>
      <c r="Y1002" s="4">
        <v>13.3</v>
      </c>
      <c r="Z1002" s="4">
        <v>784</v>
      </c>
      <c r="AA1002" s="4">
        <v>793</v>
      </c>
      <c r="AB1002" s="4">
        <v>825</v>
      </c>
      <c r="AC1002" s="4">
        <v>28</v>
      </c>
      <c r="AD1002" s="4">
        <v>14.64</v>
      </c>
      <c r="AE1002" s="4">
        <v>0.34</v>
      </c>
      <c r="AF1002" s="4">
        <v>958</v>
      </c>
      <c r="AG1002" s="4">
        <v>9</v>
      </c>
      <c r="AH1002" s="4">
        <v>26</v>
      </c>
      <c r="AI1002" s="4">
        <v>29</v>
      </c>
      <c r="AJ1002" s="4">
        <v>191</v>
      </c>
      <c r="AK1002" s="4">
        <v>190</v>
      </c>
      <c r="AL1002" s="4">
        <v>3.9</v>
      </c>
      <c r="AM1002" s="4">
        <v>196</v>
      </c>
      <c r="AN1002" s="4" t="s">
        <v>155</v>
      </c>
      <c r="AO1002" s="4">
        <v>2</v>
      </c>
      <c r="AP1002" s="4">
        <v>0.87269675925925927</v>
      </c>
      <c r="AQ1002" s="4">
        <v>47.159332999999997</v>
      </c>
      <c r="AR1002" s="4">
        <v>-88.489757999999995</v>
      </c>
      <c r="AS1002" s="4">
        <v>304.2</v>
      </c>
      <c r="AT1002" s="4">
        <v>0</v>
      </c>
      <c r="AU1002" s="4">
        <v>12</v>
      </c>
      <c r="AV1002" s="4">
        <v>7</v>
      </c>
      <c r="AW1002" s="4" t="s">
        <v>406</v>
      </c>
      <c r="AX1002" s="4">
        <v>1.5</v>
      </c>
      <c r="AY1002" s="4">
        <v>1</v>
      </c>
      <c r="AZ1002" s="4">
        <v>2.2000000000000002</v>
      </c>
      <c r="BA1002" s="4">
        <v>13.836</v>
      </c>
      <c r="BB1002" s="4">
        <v>268.33</v>
      </c>
      <c r="BC1002" s="4">
        <v>19.39</v>
      </c>
      <c r="BD1002" s="4">
        <v>8.5999999999999993E-2</v>
      </c>
      <c r="BE1002" s="4">
        <v>3156.5349999999999</v>
      </c>
      <c r="BF1002" s="4">
        <v>38.225000000000001</v>
      </c>
      <c r="BG1002" s="4">
        <v>42.633000000000003</v>
      </c>
      <c r="BH1002" s="4">
        <v>27.853000000000002</v>
      </c>
      <c r="BI1002" s="4">
        <v>70.486000000000004</v>
      </c>
      <c r="BJ1002" s="4">
        <v>36.658999999999999</v>
      </c>
      <c r="BK1002" s="4">
        <v>23.95</v>
      </c>
      <c r="BL1002" s="4">
        <v>60.609000000000002</v>
      </c>
      <c r="BM1002" s="4">
        <v>10.337</v>
      </c>
      <c r="BQ1002" s="4">
        <v>62072.21</v>
      </c>
      <c r="BR1002" s="4">
        <v>-2.4780000000000002E-3</v>
      </c>
      <c r="BS1002" s="4">
        <v>-5</v>
      </c>
      <c r="BT1002" s="4">
        <v>1.1515219999999999</v>
      </c>
      <c r="BU1002" s="4">
        <v>-6.0555999999999999E-2</v>
      </c>
      <c r="BV1002" s="4">
        <v>23.260743999999999</v>
      </c>
    </row>
    <row r="1003" spans="1:74" x14ac:dyDescent="0.25">
      <c r="A1003" s="4">
        <v>42801</v>
      </c>
      <c r="B1003" s="3">
        <v>0.66436155092592586</v>
      </c>
      <c r="C1003" s="4">
        <v>0.73</v>
      </c>
      <c r="D1003" s="4">
        <v>1.4E-2</v>
      </c>
      <c r="E1003" s="4">
        <v>140</v>
      </c>
      <c r="F1003" s="4">
        <v>94.9</v>
      </c>
      <c r="G1003" s="4">
        <v>62</v>
      </c>
      <c r="H1003" s="4">
        <v>72.099999999999994</v>
      </c>
      <c r="J1003" s="4">
        <v>19.899999999999999</v>
      </c>
      <c r="K1003" s="4">
        <v>0.99919999999999998</v>
      </c>
      <c r="L1003" s="4">
        <v>0.72940000000000005</v>
      </c>
      <c r="M1003" s="4">
        <v>1.4E-2</v>
      </c>
      <c r="N1003" s="4">
        <v>94.823499999999996</v>
      </c>
      <c r="O1003" s="4">
        <v>61.95</v>
      </c>
      <c r="P1003" s="4">
        <v>156.80000000000001</v>
      </c>
      <c r="Q1003" s="4">
        <v>81.5364</v>
      </c>
      <c r="R1003" s="4">
        <v>53.269300000000001</v>
      </c>
      <c r="S1003" s="4">
        <v>134.80000000000001</v>
      </c>
      <c r="T1003" s="4">
        <v>72.099999999999994</v>
      </c>
      <c r="W1003" s="4">
        <v>0</v>
      </c>
      <c r="X1003" s="4">
        <v>19.884</v>
      </c>
      <c r="Y1003" s="4">
        <v>13.1</v>
      </c>
      <c r="Z1003" s="4">
        <v>785</v>
      </c>
      <c r="AA1003" s="4">
        <v>794</v>
      </c>
      <c r="AB1003" s="4">
        <v>826</v>
      </c>
      <c r="AC1003" s="4">
        <v>28</v>
      </c>
      <c r="AD1003" s="4">
        <v>14.64</v>
      </c>
      <c r="AE1003" s="4">
        <v>0.34</v>
      </c>
      <c r="AF1003" s="4">
        <v>958</v>
      </c>
      <c r="AG1003" s="4">
        <v>9</v>
      </c>
      <c r="AH1003" s="4">
        <v>26</v>
      </c>
      <c r="AI1003" s="4">
        <v>29</v>
      </c>
      <c r="AJ1003" s="4">
        <v>191</v>
      </c>
      <c r="AK1003" s="4">
        <v>190.8</v>
      </c>
      <c r="AL1003" s="4">
        <v>3.9</v>
      </c>
      <c r="AM1003" s="4">
        <v>196</v>
      </c>
      <c r="AN1003" s="4" t="s">
        <v>155</v>
      </c>
      <c r="AO1003" s="4">
        <v>2</v>
      </c>
      <c r="AP1003" s="4">
        <v>0.87270833333333331</v>
      </c>
      <c r="AQ1003" s="4">
        <v>47.159332999999997</v>
      </c>
      <c r="AR1003" s="4">
        <v>-88.489757999999995</v>
      </c>
      <c r="AS1003" s="4">
        <v>304.2</v>
      </c>
      <c r="AT1003" s="4">
        <v>0</v>
      </c>
      <c r="AU1003" s="4">
        <v>12</v>
      </c>
      <c r="AV1003" s="4">
        <v>7</v>
      </c>
      <c r="AW1003" s="4" t="s">
        <v>406</v>
      </c>
      <c r="AX1003" s="4">
        <v>1.8540000000000001</v>
      </c>
      <c r="AY1003" s="4">
        <v>1</v>
      </c>
      <c r="AZ1003" s="4">
        <v>2.5186000000000002</v>
      </c>
      <c r="BA1003" s="4">
        <v>13.836</v>
      </c>
      <c r="BB1003" s="4">
        <v>270.47000000000003</v>
      </c>
      <c r="BC1003" s="4">
        <v>19.55</v>
      </c>
      <c r="BD1003" s="4">
        <v>8.1000000000000003E-2</v>
      </c>
      <c r="BE1003" s="4">
        <v>3158.0630000000001</v>
      </c>
      <c r="BF1003" s="4">
        <v>38.548000000000002</v>
      </c>
      <c r="BG1003" s="4">
        <v>42.993000000000002</v>
      </c>
      <c r="BH1003" s="4">
        <v>28.088000000000001</v>
      </c>
      <c r="BI1003" s="4">
        <v>71.081999999999994</v>
      </c>
      <c r="BJ1003" s="4">
        <v>36.969000000000001</v>
      </c>
      <c r="BK1003" s="4">
        <v>24.152000000000001</v>
      </c>
      <c r="BL1003" s="4">
        <v>61.121000000000002</v>
      </c>
      <c r="BM1003" s="4">
        <v>10.1424</v>
      </c>
      <c r="BQ1003" s="4">
        <v>62596.428</v>
      </c>
      <c r="BR1003" s="4">
        <v>-3.522E-3</v>
      </c>
      <c r="BS1003" s="4">
        <v>-5</v>
      </c>
      <c r="BT1003" s="4">
        <v>1.1519999999999999</v>
      </c>
      <c r="BU1003" s="4">
        <v>-8.6069000000000007E-2</v>
      </c>
      <c r="BV1003" s="4">
        <v>23.270399999999999</v>
      </c>
    </row>
    <row r="1004" spans="1:74" x14ac:dyDescent="0.25">
      <c r="A1004" s="4">
        <v>42801</v>
      </c>
      <c r="B1004" s="3">
        <v>0.66437312500000001</v>
      </c>
      <c r="C1004" s="4">
        <v>0.72199999999999998</v>
      </c>
      <c r="D1004" s="4">
        <v>1.4E-2</v>
      </c>
      <c r="E1004" s="4">
        <v>140</v>
      </c>
      <c r="F1004" s="4">
        <v>94.4</v>
      </c>
      <c r="G1004" s="4">
        <v>62</v>
      </c>
      <c r="H1004" s="4">
        <v>73.8</v>
      </c>
      <c r="J1004" s="4">
        <v>19.899999999999999</v>
      </c>
      <c r="K1004" s="4">
        <v>0.99929999999999997</v>
      </c>
      <c r="L1004" s="4">
        <v>0.72140000000000004</v>
      </c>
      <c r="M1004" s="4">
        <v>1.4E-2</v>
      </c>
      <c r="N1004" s="4">
        <v>94.292100000000005</v>
      </c>
      <c r="O1004" s="4">
        <v>61.956699999999998</v>
      </c>
      <c r="P1004" s="4">
        <v>156.19999999999999</v>
      </c>
      <c r="Q1004" s="4">
        <v>81.079499999999996</v>
      </c>
      <c r="R1004" s="4">
        <v>53.274999999999999</v>
      </c>
      <c r="S1004" s="4">
        <v>134.4</v>
      </c>
      <c r="T1004" s="4">
        <v>73.837500000000006</v>
      </c>
      <c r="W1004" s="4">
        <v>0</v>
      </c>
      <c r="X1004" s="4">
        <v>19.886099999999999</v>
      </c>
      <c r="Y1004" s="4">
        <v>13.2</v>
      </c>
      <c r="Z1004" s="4">
        <v>785</v>
      </c>
      <c r="AA1004" s="4">
        <v>795</v>
      </c>
      <c r="AB1004" s="4">
        <v>826</v>
      </c>
      <c r="AC1004" s="4">
        <v>28</v>
      </c>
      <c r="AD1004" s="4">
        <v>14.64</v>
      </c>
      <c r="AE1004" s="4">
        <v>0.34</v>
      </c>
      <c r="AF1004" s="4">
        <v>958</v>
      </c>
      <c r="AG1004" s="4">
        <v>9</v>
      </c>
      <c r="AH1004" s="4">
        <v>26</v>
      </c>
      <c r="AI1004" s="4">
        <v>29</v>
      </c>
      <c r="AJ1004" s="4">
        <v>191</v>
      </c>
      <c r="AK1004" s="4">
        <v>190.2</v>
      </c>
      <c r="AL1004" s="4">
        <v>4</v>
      </c>
      <c r="AM1004" s="4">
        <v>196</v>
      </c>
      <c r="AN1004" s="4" t="s">
        <v>155</v>
      </c>
      <c r="AO1004" s="4">
        <v>2</v>
      </c>
      <c r="AP1004" s="4">
        <v>0.87271990740740746</v>
      </c>
      <c r="AQ1004" s="4">
        <v>47.159332999999997</v>
      </c>
      <c r="AR1004" s="4">
        <v>-88.489756999999997</v>
      </c>
      <c r="AS1004" s="4">
        <v>304.39999999999998</v>
      </c>
      <c r="AT1004" s="4">
        <v>0</v>
      </c>
      <c r="AU1004" s="4">
        <v>12</v>
      </c>
      <c r="AV1004" s="4">
        <v>7</v>
      </c>
      <c r="AW1004" s="4" t="s">
        <v>406</v>
      </c>
      <c r="AX1004" s="4">
        <v>2.1459999999999999</v>
      </c>
      <c r="AY1004" s="4">
        <v>1.0708</v>
      </c>
      <c r="AZ1004" s="4">
        <v>3.3123999999999998</v>
      </c>
      <c r="BA1004" s="4">
        <v>13.836</v>
      </c>
      <c r="BB1004" s="4">
        <v>273.33999999999997</v>
      </c>
      <c r="BC1004" s="4">
        <v>19.760000000000002</v>
      </c>
      <c r="BD1004" s="4">
        <v>7.0000000000000007E-2</v>
      </c>
      <c r="BE1004" s="4">
        <v>3158.1959999999999</v>
      </c>
      <c r="BF1004" s="4">
        <v>38.981999999999999</v>
      </c>
      <c r="BG1004" s="4">
        <v>43.228999999999999</v>
      </c>
      <c r="BH1004" s="4">
        <v>28.404</v>
      </c>
      <c r="BI1004" s="4">
        <v>71.632999999999996</v>
      </c>
      <c r="BJ1004" s="4">
        <v>37.170999999999999</v>
      </c>
      <c r="BK1004" s="4">
        <v>24.423999999999999</v>
      </c>
      <c r="BL1004" s="4">
        <v>61.594999999999999</v>
      </c>
      <c r="BM1004" s="4">
        <v>10.502599999999999</v>
      </c>
      <c r="BQ1004" s="4">
        <v>63300.563000000002</v>
      </c>
      <c r="BR1004" s="4">
        <v>-3.2390000000000001E-3</v>
      </c>
      <c r="BS1004" s="4">
        <v>-5</v>
      </c>
      <c r="BT1004" s="4">
        <v>1.1519999999999999</v>
      </c>
      <c r="BU1004" s="4">
        <v>-7.9153000000000001E-2</v>
      </c>
      <c r="BV1004" s="4">
        <v>23.270399999999999</v>
      </c>
    </row>
    <row r="1005" spans="1:74" x14ac:dyDescent="0.25">
      <c r="A1005" s="4">
        <v>42801</v>
      </c>
      <c r="B1005" s="3">
        <v>0.66438469907407405</v>
      </c>
      <c r="C1005" s="4">
        <v>0.66600000000000004</v>
      </c>
      <c r="D1005" s="4">
        <v>1.4200000000000001E-2</v>
      </c>
      <c r="E1005" s="4">
        <v>142.48333299999999</v>
      </c>
      <c r="F1005" s="4">
        <v>91.4</v>
      </c>
      <c r="G1005" s="4">
        <v>62</v>
      </c>
      <c r="H1005" s="4">
        <v>75.3</v>
      </c>
      <c r="J1005" s="4">
        <v>19.899999999999999</v>
      </c>
      <c r="K1005" s="4">
        <v>0.99970000000000003</v>
      </c>
      <c r="L1005" s="4">
        <v>0.66559999999999997</v>
      </c>
      <c r="M1005" s="4">
        <v>1.4200000000000001E-2</v>
      </c>
      <c r="N1005" s="4">
        <v>91.3643</v>
      </c>
      <c r="O1005" s="4">
        <v>61.983600000000003</v>
      </c>
      <c r="P1005" s="4">
        <v>153.30000000000001</v>
      </c>
      <c r="Q1005" s="4">
        <v>78.561899999999994</v>
      </c>
      <c r="R1005" s="4">
        <v>53.298200000000001</v>
      </c>
      <c r="S1005" s="4">
        <v>131.9</v>
      </c>
      <c r="T1005" s="4">
        <v>75.2697</v>
      </c>
      <c r="W1005" s="4">
        <v>0</v>
      </c>
      <c r="X1005" s="4">
        <v>19.8947</v>
      </c>
      <c r="Y1005" s="4">
        <v>13.2</v>
      </c>
      <c r="Z1005" s="4">
        <v>785</v>
      </c>
      <c r="AA1005" s="4">
        <v>794</v>
      </c>
      <c r="AB1005" s="4">
        <v>826</v>
      </c>
      <c r="AC1005" s="4">
        <v>28</v>
      </c>
      <c r="AD1005" s="4">
        <v>14.64</v>
      </c>
      <c r="AE1005" s="4">
        <v>0.34</v>
      </c>
      <c r="AF1005" s="4">
        <v>958</v>
      </c>
      <c r="AG1005" s="4">
        <v>9</v>
      </c>
      <c r="AH1005" s="4">
        <v>26</v>
      </c>
      <c r="AI1005" s="4">
        <v>29</v>
      </c>
      <c r="AJ1005" s="4">
        <v>191</v>
      </c>
      <c r="AK1005" s="4">
        <v>190</v>
      </c>
      <c r="AL1005" s="4">
        <v>3.8</v>
      </c>
      <c r="AM1005" s="4">
        <v>196</v>
      </c>
      <c r="AN1005" s="4" t="s">
        <v>155</v>
      </c>
      <c r="AO1005" s="4">
        <v>2</v>
      </c>
      <c r="AP1005" s="4">
        <v>0.87273148148148139</v>
      </c>
      <c r="AQ1005" s="4">
        <v>47.159332999999997</v>
      </c>
      <c r="AR1005" s="4">
        <v>-88.489756999999997</v>
      </c>
      <c r="AS1005" s="4">
        <v>304.7</v>
      </c>
      <c r="AT1005" s="4">
        <v>0</v>
      </c>
      <c r="AU1005" s="4">
        <v>12</v>
      </c>
      <c r="AV1005" s="4">
        <v>7</v>
      </c>
      <c r="AW1005" s="4" t="s">
        <v>406</v>
      </c>
      <c r="AX1005" s="4">
        <v>1.5</v>
      </c>
      <c r="AY1005" s="4">
        <v>1.3062</v>
      </c>
      <c r="AZ1005" s="4">
        <v>3.7353999999999998</v>
      </c>
      <c r="BA1005" s="4">
        <v>13.836</v>
      </c>
      <c r="BB1005" s="4">
        <v>295.45</v>
      </c>
      <c r="BC1005" s="4">
        <v>21.35</v>
      </c>
      <c r="BD1005" s="4">
        <v>2.5999999999999999E-2</v>
      </c>
      <c r="BE1005" s="4">
        <v>3163.2379999999998</v>
      </c>
      <c r="BF1005" s="4">
        <v>43.09</v>
      </c>
      <c r="BG1005" s="4">
        <v>45.473999999999997</v>
      </c>
      <c r="BH1005" s="4">
        <v>30.85</v>
      </c>
      <c r="BI1005" s="4">
        <v>76.323999999999998</v>
      </c>
      <c r="BJ1005" s="4">
        <v>39.101999999999997</v>
      </c>
      <c r="BK1005" s="4">
        <v>26.527999999999999</v>
      </c>
      <c r="BL1005" s="4">
        <v>65.629000000000005</v>
      </c>
      <c r="BM1005" s="4">
        <v>11.623200000000001</v>
      </c>
      <c r="BQ1005" s="4">
        <v>68751.986000000004</v>
      </c>
      <c r="BR1005" s="4">
        <v>-3.0000000000000001E-3</v>
      </c>
      <c r="BS1005" s="4">
        <v>-5</v>
      </c>
      <c r="BT1005" s="4">
        <v>1.1519999999999999</v>
      </c>
      <c r="BU1005" s="4">
        <v>-7.3313000000000003E-2</v>
      </c>
      <c r="BV1005" s="4">
        <v>23.270399999999999</v>
      </c>
    </row>
    <row r="1006" spans="1:74" x14ac:dyDescent="0.25">
      <c r="A1006" s="4">
        <v>42801</v>
      </c>
      <c r="B1006" s="3">
        <v>0.6643962731481482</v>
      </c>
      <c r="C1006" s="4">
        <v>0.66</v>
      </c>
      <c r="D1006" s="4">
        <v>1.4999999999999999E-2</v>
      </c>
      <c r="E1006" s="4">
        <v>150</v>
      </c>
      <c r="F1006" s="4">
        <v>87.6</v>
      </c>
      <c r="G1006" s="4">
        <v>62</v>
      </c>
      <c r="H1006" s="4">
        <v>72.599999999999994</v>
      </c>
      <c r="J1006" s="4">
        <v>19.93</v>
      </c>
      <c r="K1006" s="4">
        <v>0.99980000000000002</v>
      </c>
      <c r="L1006" s="4">
        <v>0.65990000000000004</v>
      </c>
      <c r="M1006" s="4">
        <v>1.4999999999999999E-2</v>
      </c>
      <c r="N1006" s="4">
        <v>87.546700000000001</v>
      </c>
      <c r="O1006" s="4">
        <v>61.943800000000003</v>
      </c>
      <c r="P1006" s="4">
        <v>149.5</v>
      </c>
      <c r="Q1006" s="4">
        <v>75.279200000000003</v>
      </c>
      <c r="R1006" s="4">
        <v>53.264000000000003</v>
      </c>
      <c r="S1006" s="4">
        <v>128.5</v>
      </c>
      <c r="T1006" s="4">
        <v>72.628200000000007</v>
      </c>
      <c r="W1006" s="4">
        <v>0</v>
      </c>
      <c r="X1006" s="4">
        <v>19.922599999999999</v>
      </c>
      <c r="Y1006" s="4">
        <v>13.2</v>
      </c>
      <c r="Z1006" s="4">
        <v>785</v>
      </c>
      <c r="AA1006" s="4">
        <v>795</v>
      </c>
      <c r="AB1006" s="4">
        <v>827</v>
      </c>
      <c r="AC1006" s="4">
        <v>28</v>
      </c>
      <c r="AD1006" s="4">
        <v>14.64</v>
      </c>
      <c r="AE1006" s="4">
        <v>0.34</v>
      </c>
      <c r="AF1006" s="4">
        <v>958</v>
      </c>
      <c r="AG1006" s="4">
        <v>9</v>
      </c>
      <c r="AH1006" s="4">
        <v>26</v>
      </c>
      <c r="AI1006" s="4">
        <v>29</v>
      </c>
      <c r="AJ1006" s="4">
        <v>191</v>
      </c>
      <c r="AK1006" s="4">
        <v>190</v>
      </c>
      <c r="AL1006" s="4">
        <v>3.9</v>
      </c>
      <c r="AM1006" s="4">
        <v>196</v>
      </c>
      <c r="AN1006" s="4" t="s">
        <v>155</v>
      </c>
      <c r="AO1006" s="4">
        <v>2</v>
      </c>
      <c r="AP1006" s="4">
        <v>0.87274305555555554</v>
      </c>
      <c r="AQ1006" s="4">
        <v>47.159332999999997</v>
      </c>
      <c r="AR1006" s="4">
        <v>-88.489756999999997</v>
      </c>
      <c r="AS1006" s="4">
        <v>304.7</v>
      </c>
      <c r="AT1006" s="4">
        <v>0</v>
      </c>
      <c r="AU1006" s="4">
        <v>12</v>
      </c>
      <c r="AV1006" s="4">
        <v>8</v>
      </c>
      <c r="AW1006" s="4" t="s">
        <v>417</v>
      </c>
      <c r="AX1006" s="4">
        <v>1.5</v>
      </c>
      <c r="AY1006" s="4">
        <v>1.5</v>
      </c>
      <c r="AZ1006" s="4">
        <v>3.8</v>
      </c>
      <c r="BA1006" s="4">
        <v>13.836</v>
      </c>
      <c r="BB1006" s="4">
        <v>297.70999999999998</v>
      </c>
      <c r="BC1006" s="4">
        <v>21.52</v>
      </c>
      <c r="BD1006" s="4">
        <v>0.02</v>
      </c>
      <c r="BE1006" s="4">
        <v>3161.5949999999998</v>
      </c>
      <c r="BF1006" s="4">
        <v>45.732999999999997</v>
      </c>
      <c r="BG1006" s="4">
        <v>43.927</v>
      </c>
      <c r="BH1006" s="4">
        <v>31.08</v>
      </c>
      <c r="BI1006" s="4">
        <v>75.007000000000005</v>
      </c>
      <c r="BJ1006" s="4">
        <v>37.771000000000001</v>
      </c>
      <c r="BK1006" s="4">
        <v>26.725000000000001</v>
      </c>
      <c r="BL1006" s="4">
        <v>64.497</v>
      </c>
      <c r="BM1006" s="4">
        <v>11.306100000000001</v>
      </c>
      <c r="BQ1006" s="4">
        <v>69405.634000000005</v>
      </c>
      <c r="BR1006" s="4">
        <v>-3.0000000000000001E-3</v>
      </c>
      <c r="BS1006" s="4">
        <v>-5</v>
      </c>
      <c r="BT1006" s="4">
        <v>1.1519999999999999</v>
      </c>
      <c r="BU1006" s="4">
        <v>-7.3313000000000003E-2</v>
      </c>
      <c r="BV1006" s="4">
        <v>23.270399999999999</v>
      </c>
    </row>
    <row r="1007" spans="1:74" x14ac:dyDescent="0.25">
      <c r="A1007" s="4">
        <v>42801</v>
      </c>
      <c r="B1007" s="3">
        <v>0.66440784722222224</v>
      </c>
      <c r="C1007" s="4">
        <v>0.66</v>
      </c>
      <c r="D1007" s="4">
        <v>1.4999999999999999E-2</v>
      </c>
      <c r="E1007" s="4">
        <v>150</v>
      </c>
      <c r="F1007" s="4">
        <v>86.6</v>
      </c>
      <c r="G1007" s="4">
        <v>61.9</v>
      </c>
      <c r="H1007" s="4">
        <v>77.400000000000006</v>
      </c>
      <c r="J1007" s="4">
        <v>20</v>
      </c>
      <c r="K1007" s="4">
        <v>0.99980000000000002</v>
      </c>
      <c r="L1007" s="4">
        <v>0.65980000000000005</v>
      </c>
      <c r="M1007" s="4">
        <v>1.4999999999999999E-2</v>
      </c>
      <c r="N1007" s="4">
        <v>86.583799999999997</v>
      </c>
      <c r="O1007" s="4">
        <v>61.8855</v>
      </c>
      <c r="P1007" s="4">
        <v>148.5</v>
      </c>
      <c r="Q1007" s="4">
        <v>74.451300000000003</v>
      </c>
      <c r="R1007" s="4">
        <v>53.213900000000002</v>
      </c>
      <c r="S1007" s="4">
        <v>127.7</v>
      </c>
      <c r="T1007" s="4">
        <v>77.382900000000006</v>
      </c>
      <c r="W1007" s="4">
        <v>0</v>
      </c>
      <c r="X1007" s="4">
        <v>19.9953</v>
      </c>
      <c r="Y1007" s="4">
        <v>13.4</v>
      </c>
      <c r="Z1007" s="4">
        <v>784</v>
      </c>
      <c r="AA1007" s="4">
        <v>793</v>
      </c>
      <c r="AB1007" s="4">
        <v>825</v>
      </c>
      <c r="AC1007" s="4">
        <v>28</v>
      </c>
      <c r="AD1007" s="4">
        <v>14.64</v>
      </c>
      <c r="AE1007" s="4">
        <v>0.34</v>
      </c>
      <c r="AF1007" s="4">
        <v>958</v>
      </c>
      <c r="AG1007" s="4">
        <v>9</v>
      </c>
      <c r="AH1007" s="4">
        <v>26</v>
      </c>
      <c r="AI1007" s="4">
        <v>29</v>
      </c>
      <c r="AJ1007" s="4">
        <v>191</v>
      </c>
      <c r="AK1007" s="4">
        <v>190</v>
      </c>
      <c r="AL1007" s="4">
        <v>3.8</v>
      </c>
      <c r="AM1007" s="4">
        <v>196</v>
      </c>
      <c r="AN1007" s="4" t="s">
        <v>155</v>
      </c>
      <c r="AO1007" s="4">
        <v>2</v>
      </c>
      <c r="AP1007" s="4">
        <v>0.87275462962962969</v>
      </c>
      <c r="AQ1007" s="4">
        <v>47.159332999999997</v>
      </c>
      <c r="AR1007" s="4">
        <v>-88.489756</v>
      </c>
      <c r="AS1007" s="4">
        <v>304.7</v>
      </c>
      <c r="AT1007" s="4">
        <v>0</v>
      </c>
      <c r="AU1007" s="4">
        <v>12</v>
      </c>
      <c r="AV1007" s="4">
        <v>8</v>
      </c>
      <c r="AW1007" s="4" t="s">
        <v>417</v>
      </c>
      <c r="AX1007" s="4">
        <v>1.5708</v>
      </c>
      <c r="AY1007" s="4">
        <v>1.6415999999999999</v>
      </c>
      <c r="AZ1007" s="4">
        <v>3.8708</v>
      </c>
      <c r="BA1007" s="4">
        <v>13.836</v>
      </c>
      <c r="BB1007" s="4">
        <v>297.5</v>
      </c>
      <c r="BC1007" s="4">
        <v>21.5</v>
      </c>
      <c r="BD1007" s="4">
        <v>2.3E-2</v>
      </c>
      <c r="BE1007" s="4">
        <v>3159.26</v>
      </c>
      <c r="BF1007" s="4">
        <v>45.698999999999998</v>
      </c>
      <c r="BG1007" s="4">
        <v>43.412999999999997</v>
      </c>
      <c r="BH1007" s="4">
        <v>31.029</v>
      </c>
      <c r="BI1007" s="4">
        <v>74.441999999999993</v>
      </c>
      <c r="BJ1007" s="4">
        <v>37.329000000000001</v>
      </c>
      <c r="BK1007" s="4">
        <v>26.681000000000001</v>
      </c>
      <c r="BL1007" s="4">
        <v>64.010999999999996</v>
      </c>
      <c r="BM1007" s="4">
        <v>12.037800000000001</v>
      </c>
      <c r="BQ1007" s="4">
        <v>69609.754000000001</v>
      </c>
      <c r="BR1007" s="4">
        <v>-1.4779999999999999E-3</v>
      </c>
      <c r="BS1007" s="4">
        <v>-5</v>
      </c>
      <c r="BT1007" s="4">
        <v>1.1542829999999999</v>
      </c>
      <c r="BU1007" s="4">
        <v>-3.6118999999999998E-2</v>
      </c>
      <c r="BV1007" s="4">
        <v>23.316517000000001</v>
      </c>
    </row>
    <row r="1008" spans="1:74" x14ac:dyDescent="0.25">
      <c r="A1008" s="4">
        <v>42801</v>
      </c>
      <c r="B1008" s="3">
        <v>0.66441942129629628</v>
      </c>
      <c r="C1008" s="4">
        <v>0.65600000000000003</v>
      </c>
      <c r="D1008" s="4">
        <v>1.4999999999999999E-2</v>
      </c>
      <c r="E1008" s="4">
        <v>150</v>
      </c>
      <c r="F1008" s="4">
        <v>85.8</v>
      </c>
      <c r="G1008" s="4">
        <v>62</v>
      </c>
      <c r="H1008" s="4">
        <v>74.599999999999994</v>
      </c>
      <c r="J1008" s="4">
        <v>20</v>
      </c>
      <c r="K1008" s="4">
        <v>0.99980000000000002</v>
      </c>
      <c r="L1008" s="4">
        <v>0.65559999999999996</v>
      </c>
      <c r="M1008" s="4">
        <v>1.4999999999999999E-2</v>
      </c>
      <c r="N1008" s="4">
        <v>85.735200000000006</v>
      </c>
      <c r="O1008" s="4">
        <v>61.984999999999999</v>
      </c>
      <c r="P1008" s="4">
        <v>147.69999999999999</v>
      </c>
      <c r="Q1008" s="4">
        <v>73.721599999999995</v>
      </c>
      <c r="R1008" s="4">
        <v>53.299399999999999</v>
      </c>
      <c r="S1008" s="4">
        <v>127</v>
      </c>
      <c r="T1008" s="4">
        <v>74.591200000000001</v>
      </c>
      <c r="W1008" s="4">
        <v>0</v>
      </c>
      <c r="X1008" s="4">
        <v>19.995200000000001</v>
      </c>
      <c r="Y1008" s="4">
        <v>13.3</v>
      </c>
      <c r="Z1008" s="4">
        <v>784</v>
      </c>
      <c r="AA1008" s="4">
        <v>794</v>
      </c>
      <c r="AB1008" s="4">
        <v>826</v>
      </c>
      <c r="AC1008" s="4">
        <v>28</v>
      </c>
      <c r="AD1008" s="4">
        <v>14.64</v>
      </c>
      <c r="AE1008" s="4">
        <v>0.34</v>
      </c>
      <c r="AF1008" s="4">
        <v>958</v>
      </c>
      <c r="AG1008" s="4">
        <v>9</v>
      </c>
      <c r="AH1008" s="4">
        <v>26</v>
      </c>
      <c r="AI1008" s="4">
        <v>29</v>
      </c>
      <c r="AJ1008" s="4">
        <v>191</v>
      </c>
      <c r="AK1008" s="4">
        <v>190</v>
      </c>
      <c r="AL1008" s="4">
        <v>3.7</v>
      </c>
      <c r="AM1008" s="4">
        <v>196</v>
      </c>
      <c r="AN1008" s="4" t="s">
        <v>155</v>
      </c>
      <c r="AO1008" s="4">
        <v>2</v>
      </c>
      <c r="AP1008" s="4">
        <v>0.87276620370370372</v>
      </c>
      <c r="AQ1008" s="4">
        <v>47.159331999999999</v>
      </c>
      <c r="AR1008" s="4">
        <v>-88.489755000000002</v>
      </c>
      <c r="AS1008" s="4">
        <v>305</v>
      </c>
      <c r="AT1008" s="4">
        <v>0</v>
      </c>
      <c r="AU1008" s="4">
        <v>12</v>
      </c>
      <c r="AV1008" s="4">
        <v>8</v>
      </c>
      <c r="AW1008" s="4" t="s">
        <v>417</v>
      </c>
      <c r="AX1008" s="4">
        <v>1.7</v>
      </c>
      <c r="AY1008" s="4">
        <v>1.9708000000000001</v>
      </c>
      <c r="AZ1008" s="4">
        <v>4.0354000000000001</v>
      </c>
      <c r="BA1008" s="4">
        <v>13.836</v>
      </c>
      <c r="BB1008" s="4">
        <v>299.45999999999998</v>
      </c>
      <c r="BC1008" s="4">
        <v>21.64</v>
      </c>
      <c r="BD1008" s="4">
        <v>2.4E-2</v>
      </c>
      <c r="BE1008" s="4">
        <v>3161.183</v>
      </c>
      <c r="BF1008" s="4">
        <v>46.02</v>
      </c>
      <c r="BG1008" s="4">
        <v>43.289000000000001</v>
      </c>
      <c r="BH1008" s="4">
        <v>31.297000000000001</v>
      </c>
      <c r="BI1008" s="4">
        <v>74.585999999999999</v>
      </c>
      <c r="BJ1008" s="4">
        <v>37.222999999999999</v>
      </c>
      <c r="BK1008" s="4">
        <v>26.911999999999999</v>
      </c>
      <c r="BL1008" s="4">
        <v>64.135000000000005</v>
      </c>
      <c r="BM1008" s="4">
        <v>11.685</v>
      </c>
      <c r="BQ1008" s="4">
        <v>70097.872000000003</v>
      </c>
      <c r="BR1008" s="4">
        <v>-1.761E-3</v>
      </c>
      <c r="BS1008" s="4">
        <v>-5</v>
      </c>
      <c r="BT1008" s="4">
        <v>1.154239</v>
      </c>
      <c r="BU1008" s="4">
        <v>-4.3034999999999997E-2</v>
      </c>
      <c r="BV1008" s="4">
        <v>23.315628</v>
      </c>
    </row>
    <row r="1009" spans="1:74" x14ac:dyDescent="0.25">
      <c r="A1009" s="4">
        <v>42801</v>
      </c>
      <c r="B1009" s="3">
        <v>0.66443099537037031</v>
      </c>
      <c r="C1009" s="4">
        <v>0.65</v>
      </c>
      <c r="D1009" s="4">
        <v>1.4999999999999999E-2</v>
      </c>
      <c r="E1009" s="4">
        <v>150</v>
      </c>
      <c r="F1009" s="4">
        <v>85.1</v>
      </c>
      <c r="G1009" s="4">
        <v>62</v>
      </c>
      <c r="H1009" s="4">
        <v>75.099999999999994</v>
      </c>
      <c r="J1009" s="4">
        <v>20</v>
      </c>
      <c r="K1009" s="4">
        <v>0.99980000000000002</v>
      </c>
      <c r="L1009" s="4">
        <v>0.64990000000000003</v>
      </c>
      <c r="M1009" s="4">
        <v>1.4999999999999999E-2</v>
      </c>
      <c r="N1009" s="4">
        <v>85.124600000000001</v>
      </c>
      <c r="O1009" s="4">
        <v>61.989699999999999</v>
      </c>
      <c r="P1009" s="4">
        <v>147.1</v>
      </c>
      <c r="Q1009" s="4">
        <v>73.196600000000004</v>
      </c>
      <c r="R1009" s="4">
        <v>53.3035</v>
      </c>
      <c r="S1009" s="4">
        <v>126.5</v>
      </c>
      <c r="T1009" s="4">
        <v>75.129400000000004</v>
      </c>
      <c r="W1009" s="4">
        <v>0</v>
      </c>
      <c r="X1009" s="4">
        <v>19.996700000000001</v>
      </c>
      <c r="Y1009" s="4">
        <v>13.4</v>
      </c>
      <c r="Z1009" s="4">
        <v>785</v>
      </c>
      <c r="AA1009" s="4">
        <v>794</v>
      </c>
      <c r="AB1009" s="4">
        <v>826</v>
      </c>
      <c r="AC1009" s="4">
        <v>28</v>
      </c>
      <c r="AD1009" s="4">
        <v>14.64</v>
      </c>
      <c r="AE1009" s="4">
        <v>0.34</v>
      </c>
      <c r="AF1009" s="4">
        <v>958</v>
      </c>
      <c r="AG1009" s="4">
        <v>9</v>
      </c>
      <c r="AH1009" s="4">
        <v>26</v>
      </c>
      <c r="AI1009" s="4">
        <v>29</v>
      </c>
      <c r="AJ1009" s="4">
        <v>191</v>
      </c>
      <c r="AK1009" s="4">
        <v>190</v>
      </c>
      <c r="AL1009" s="4">
        <v>3.8</v>
      </c>
      <c r="AM1009" s="4">
        <v>196</v>
      </c>
      <c r="AN1009" s="4" t="s">
        <v>155</v>
      </c>
      <c r="AO1009" s="4">
        <v>2</v>
      </c>
      <c r="AP1009" s="4">
        <v>0.87277777777777776</v>
      </c>
      <c r="AQ1009" s="4">
        <v>47.159331999999999</v>
      </c>
      <c r="AR1009" s="4">
        <v>-88.489754000000005</v>
      </c>
      <c r="AS1009" s="4">
        <v>305.39999999999998</v>
      </c>
      <c r="AT1009" s="4">
        <v>0</v>
      </c>
      <c r="AU1009" s="4">
        <v>12</v>
      </c>
      <c r="AV1009" s="4">
        <v>8</v>
      </c>
      <c r="AW1009" s="4" t="s">
        <v>417</v>
      </c>
      <c r="AX1009" s="4">
        <v>1.7354000000000001</v>
      </c>
      <c r="AY1009" s="4">
        <v>2.2061999999999999</v>
      </c>
      <c r="AZ1009" s="4">
        <v>4.1707999999999998</v>
      </c>
      <c r="BA1009" s="4">
        <v>13.836</v>
      </c>
      <c r="BB1009" s="4">
        <v>302.01</v>
      </c>
      <c r="BC1009" s="4">
        <v>21.83</v>
      </c>
      <c r="BD1009" s="4">
        <v>1.7000000000000001E-2</v>
      </c>
      <c r="BE1009" s="4">
        <v>3161.6709999999998</v>
      </c>
      <c r="BF1009" s="4">
        <v>46.438000000000002</v>
      </c>
      <c r="BG1009" s="4">
        <v>43.368000000000002</v>
      </c>
      <c r="BH1009" s="4">
        <v>31.581</v>
      </c>
      <c r="BI1009" s="4">
        <v>74.948999999999998</v>
      </c>
      <c r="BJ1009" s="4">
        <v>37.290999999999997</v>
      </c>
      <c r="BK1009" s="4">
        <v>27.155999999999999</v>
      </c>
      <c r="BL1009" s="4">
        <v>64.447000000000003</v>
      </c>
      <c r="BM1009" s="4">
        <v>11.875299999999999</v>
      </c>
      <c r="BQ1009" s="4">
        <v>70734.611999999994</v>
      </c>
      <c r="BR1009" s="4">
        <v>-2E-3</v>
      </c>
      <c r="BS1009" s="4">
        <v>-5</v>
      </c>
      <c r="BT1009" s="4">
        <v>1.1539999999999999</v>
      </c>
      <c r="BU1009" s="4">
        <v>-4.8875000000000002E-2</v>
      </c>
      <c r="BV1009" s="4">
        <v>23.3108</v>
      </c>
    </row>
    <row r="1010" spans="1:74" x14ac:dyDescent="0.25">
      <c r="A1010" s="4">
        <v>42801</v>
      </c>
      <c r="B1010" s="3">
        <v>0.66444256944444446</v>
      </c>
      <c r="C1010" s="4">
        <v>0.64900000000000002</v>
      </c>
      <c r="D1010" s="4">
        <v>1.4999999999999999E-2</v>
      </c>
      <c r="E1010" s="4">
        <v>150</v>
      </c>
      <c r="F1010" s="4">
        <v>82</v>
      </c>
      <c r="G1010" s="4">
        <v>62</v>
      </c>
      <c r="H1010" s="4">
        <v>77.2</v>
      </c>
      <c r="J1010" s="4">
        <v>20</v>
      </c>
      <c r="K1010" s="4">
        <v>0.99990000000000001</v>
      </c>
      <c r="L1010" s="4">
        <v>0.64880000000000004</v>
      </c>
      <c r="M1010" s="4">
        <v>1.4999999999999999E-2</v>
      </c>
      <c r="N1010" s="4">
        <v>82.028000000000006</v>
      </c>
      <c r="O1010" s="4">
        <v>61.991</v>
      </c>
      <c r="P1010" s="4">
        <v>144</v>
      </c>
      <c r="Q1010" s="4">
        <v>70.533900000000003</v>
      </c>
      <c r="R1010" s="4">
        <v>53.304499999999997</v>
      </c>
      <c r="S1010" s="4">
        <v>123.8</v>
      </c>
      <c r="T1010" s="4">
        <v>77.1815</v>
      </c>
      <c r="W1010" s="4">
        <v>0</v>
      </c>
      <c r="X1010" s="4">
        <v>19.9971</v>
      </c>
      <c r="Y1010" s="4">
        <v>13.4</v>
      </c>
      <c r="Z1010" s="4">
        <v>784</v>
      </c>
      <c r="AA1010" s="4">
        <v>793</v>
      </c>
      <c r="AB1010" s="4">
        <v>826</v>
      </c>
      <c r="AC1010" s="4">
        <v>28</v>
      </c>
      <c r="AD1010" s="4">
        <v>14.64</v>
      </c>
      <c r="AE1010" s="4">
        <v>0.34</v>
      </c>
      <c r="AF1010" s="4">
        <v>958</v>
      </c>
      <c r="AG1010" s="4">
        <v>9</v>
      </c>
      <c r="AH1010" s="4">
        <v>25.239000000000001</v>
      </c>
      <c r="AI1010" s="4">
        <v>29</v>
      </c>
      <c r="AJ1010" s="4">
        <v>191</v>
      </c>
      <c r="AK1010" s="4">
        <v>190</v>
      </c>
      <c r="AL1010" s="4">
        <v>3.8</v>
      </c>
      <c r="AM1010" s="4">
        <v>196</v>
      </c>
      <c r="AN1010" s="4" t="s">
        <v>155</v>
      </c>
      <c r="AO1010" s="4">
        <v>2</v>
      </c>
      <c r="AP1010" s="4">
        <v>0.8727893518518518</v>
      </c>
      <c r="AQ1010" s="4">
        <v>47.159331999999999</v>
      </c>
      <c r="AR1010" s="4">
        <v>-88.489752999999993</v>
      </c>
      <c r="AS1010" s="4">
        <v>305.7</v>
      </c>
      <c r="AT1010" s="4">
        <v>0</v>
      </c>
      <c r="AU1010" s="4">
        <v>12</v>
      </c>
      <c r="AV1010" s="4">
        <v>8</v>
      </c>
      <c r="AW1010" s="4" t="s">
        <v>417</v>
      </c>
      <c r="AX1010" s="4">
        <v>1.7292000000000001</v>
      </c>
      <c r="AY1010" s="4">
        <v>2.4708000000000001</v>
      </c>
      <c r="AZ1010" s="4">
        <v>4.2291999999999996</v>
      </c>
      <c r="BA1010" s="4">
        <v>13.836</v>
      </c>
      <c r="BB1010" s="4">
        <v>302.42</v>
      </c>
      <c r="BC1010" s="4">
        <v>21.86</v>
      </c>
      <c r="BD1010" s="4">
        <v>1.4999999999999999E-2</v>
      </c>
      <c r="BE1010" s="4">
        <v>3160.7910000000002</v>
      </c>
      <c r="BF1010" s="4">
        <v>46.505000000000003</v>
      </c>
      <c r="BG1010" s="4">
        <v>41.85</v>
      </c>
      <c r="BH1010" s="4">
        <v>31.626999999999999</v>
      </c>
      <c r="BI1010" s="4">
        <v>73.477999999999994</v>
      </c>
      <c r="BJ1010" s="4">
        <v>35.985999999999997</v>
      </c>
      <c r="BK1010" s="4">
        <v>27.196000000000002</v>
      </c>
      <c r="BL1010" s="4">
        <v>63.182000000000002</v>
      </c>
      <c r="BM1010" s="4">
        <v>12.2172</v>
      </c>
      <c r="BQ1010" s="4">
        <v>70837.538</v>
      </c>
      <c r="BR1010" s="4">
        <v>-1.2390000000000001E-3</v>
      </c>
      <c r="BS1010" s="4">
        <v>-5</v>
      </c>
      <c r="BT1010" s="4">
        <v>1.1555219999999999</v>
      </c>
      <c r="BU1010" s="4">
        <v>-3.0277999999999999E-2</v>
      </c>
      <c r="BV1010" s="4">
        <v>23.341543999999999</v>
      </c>
    </row>
    <row r="1011" spans="1:74" x14ac:dyDescent="0.25">
      <c r="A1011" s="4">
        <v>42801</v>
      </c>
      <c r="B1011" s="3">
        <v>0.6644541435185185</v>
      </c>
      <c r="C1011" s="4">
        <v>0.64</v>
      </c>
      <c r="D1011" s="4">
        <v>1.4999999999999999E-2</v>
      </c>
      <c r="E1011" s="4">
        <v>150</v>
      </c>
      <c r="F1011" s="4">
        <v>79.7</v>
      </c>
      <c r="G1011" s="4">
        <v>62</v>
      </c>
      <c r="H1011" s="4">
        <v>73.099999999999994</v>
      </c>
      <c r="J1011" s="4">
        <v>20</v>
      </c>
      <c r="K1011" s="4">
        <v>0.99990000000000001</v>
      </c>
      <c r="L1011" s="4">
        <v>0.64039999999999997</v>
      </c>
      <c r="M1011" s="4">
        <v>1.4999999999999999E-2</v>
      </c>
      <c r="N1011" s="4">
        <v>79.732699999999994</v>
      </c>
      <c r="O1011" s="4">
        <v>61.995800000000003</v>
      </c>
      <c r="P1011" s="4">
        <v>141.69999999999999</v>
      </c>
      <c r="Q1011" s="4">
        <v>68.560199999999995</v>
      </c>
      <c r="R1011" s="4">
        <v>53.308700000000002</v>
      </c>
      <c r="S1011" s="4">
        <v>121.9</v>
      </c>
      <c r="T1011" s="4">
        <v>73.099999999999994</v>
      </c>
      <c r="W1011" s="4">
        <v>0</v>
      </c>
      <c r="X1011" s="4">
        <v>19.998699999999999</v>
      </c>
      <c r="Y1011" s="4">
        <v>13.3</v>
      </c>
      <c r="Z1011" s="4">
        <v>783</v>
      </c>
      <c r="AA1011" s="4">
        <v>792</v>
      </c>
      <c r="AB1011" s="4">
        <v>824</v>
      </c>
      <c r="AC1011" s="4">
        <v>28</v>
      </c>
      <c r="AD1011" s="4">
        <v>14.64</v>
      </c>
      <c r="AE1011" s="4">
        <v>0.34</v>
      </c>
      <c r="AF1011" s="4">
        <v>958</v>
      </c>
      <c r="AG1011" s="4">
        <v>9</v>
      </c>
      <c r="AH1011" s="4">
        <v>25</v>
      </c>
      <c r="AI1011" s="4">
        <v>29</v>
      </c>
      <c r="AJ1011" s="4">
        <v>191</v>
      </c>
      <c r="AK1011" s="4">
        <v>190</v>
      </c>
      <c r="AL1011" s="4">
        <v>3.8</v>
      </c>
      <c r="AM1011" s="4">
        <v>196</v>
      </c>
      <c r="AN1011" s="4" t="s">
        <v>155</v>
      </c>
      <c r="AO1011" s="4">
        <v>2</v>
      </c>
      <c r="AP1011" s="4">
        <v>0.87280092592592595</v>
      </c>
      <c r="AQ1011" s="4">
        <v>47.159331999999999</v>
      </c>
      <c r="AR1011" s="4">
        <v>-88.489752999999993</v>
      </c>
      <c r="AS1011" s="4">
        <v>305.60000000000002</v>
      </c>
      <c r="AT1011" s="4">
        <v>0</v>
      </c>
      <c r="AU1011" s="4">
        <v>12</v>
      </c>
      <c r="AV1011" s="4">
        <v>8</v>
      </c>
      <c r="AW1011" s="4" t="s">
        <v>417</v>
      </c>
      <c r="AX1011" s="4">
        <v>1.6354</v>
      </c>
      <c r="AY1011" s="4">
        <v>2.6354000000000002</v>
      </c>
      <c r="AZ1011" s="4">
        <v>4.0999999999999996</v>
      </c>
      <c r="BA1011" s="4">
        <v>13.836</v>
      </c>
      <c r="BB1011" s="4">
        <v>306.43</v>
      </c>
      <c r="BC1011" s="4">
        <v>22.15</v>
      </c>
      <c r="BD1011" s="4">
        <v>7.0000000000000001E-3</v>
      </c>
      <c r="BE1011" s="4">
        <v>3163.9760000000001</v>
      </c>
      <c r="BF1011" s="4">
        <v>47.162999999999997</v>
      </c>
      <c r="BG1011" s="4">
        <v>41.250999999999998</v>
      </c>
      <c r="BH1011" s="4">
        <v>32.073999999999998</v>
      </c>
      <c r="BI1011" s="4">
        <v>73.325000000000003</v>
      </c>
      <c r="BJ1011" s="4">
        <v>35.47</v>
      </c>
      <c r="BK1011" s="4">
        <v>27.58</v>
      </c>
      <c r="BL1011" s="4">
        <v>63.05</v>
      </c>
      <c r="BM1011" s="4">
        <v>11.733700000000001</v>
      </c>
      <c r="BQ1011" s="4">
        <v>71838.478000000003</v>
      </c>
      <c r="BR1011" s="4">
        <v>-1.761E-3</v>
      </c>
      <c r="BS1011" s="4">
        <v>-5</v>
      </c>
      <c r="BT1011" s="4">
        <v>1.1552389999999999</v>
      </c>
      <c r="BU1011" s="4">
        <v>-4.3034999999999997E-2</v>
      </c>
      <c r="BV1011" s="4">
        <v>23.335827999999999</v>
      </c>
    </row>
    <row r="1012" spans="1:74" x14ac:dyDescent="0.25">
      <c r="A1012" s="4">
        <v>42801</v>
      </c>
      <c r="B1012" s="3">
        <v>0.66446571759259265</v>
      </c>
      <c r="C1012" s="4">
        <v>0.64</v>
      </c>
      <c r="D1012" s="4">
        <v>1.4999999999999999E-2</v>
      </c>
      <c r="E1012" s="4">
        <v>150</v>
      </c>
      <c r="F1012" s="4">
        <v>78.8</v>
      </c>
      <c r="G1012" s="4">
        <v>62</v>
      </c>
      <c r="H1012" s="4">
        <v>77.5</v>
      </c>
      <c r="J1012" s="4">
        <v>20</v>
      </c>
      <c r="K1012" s="4">
        <v>0.99990000000000001</v>
      </c>
      <c r="L1012" s="4">
        <v>0.64</v>
      </c>
      <c r="M1012" s="4">
        <v>1.4999999999999999E-2</v>
      </c>
      <c r="N1012" s="4">
        <v>78.794700000000006</v>
      </c>
      <c r="O1012" s="4">
        <v>61.995800000000003</v>
      </c>
      <c r="P1012" s="4">
        <v>140.80000000000001</v>
      </c>
      <c r="Q1012" s="4">
        <v>67.753699999999995</v>
      </c>
      <c r="R1012" s="4">
        <v>53.308700000000002</v>
      </c>
      <c r="S1012" s="4">
        <v>121.1</v>
      </c>
      <c r="T1012" s="4">
        <v>77.493499999999997</v>
      </c>
      <c r="W1012" s="4">
        <v>0</v>
      </c>
      <c r="X1012" s="4">
        <v>19.998699999999999</v>
      </c>
      <c r="Y1012" s="4">
        <v>13.5</v>
      </c>
      <c r="Z1012" s="4">
        <v>783</v>
      </c>
      <c r="AA1012" s="4">
        <v>792</v>
      </c>
      <c r="AB1012" s="4">
        <v>824</v>
      </c>
      <c r="AC1012" s="4">
        <v>28</v>
      </c>
      <c r="AD1012" s="4">
        <v>14.64</v>
      </c>
      <c r="AE1012" s="4">
        <v>0.34</v>
      </c>
      <c r="AF1012" s="4">
        <v>958</v>
      </c>
      <c r="AG1012" s="4">
        <v>9</v>
      </c>
      <c r="AH1012" s="4">
        <v>25</v>
      </c>
      <c r="AI1012" s="4">
        <v>29</v>
      </c>
      <c r="AJ1012" s="4">
        <v>191</v>
      </c>
      <c r="AK1012" s="4">
        <v>190</v>
      </c>
      <c r="AL1012" s="4">
        <v>3.8</v>
      </c>
      <c r="AM1012" s="4">
        <v>196</v>
      </c>
      <c r="AN1012" s="4" t="s">
        <v>155</v>
      </c>
      <c r="AO1012" s="4">
        <v>2</v>
      </c>
      <c r="AP1012" s="4">
        <v>0.8728125000000001</v>
      </c>
      <c r="AQ1012" s="4">
        <v>47.159331999999999</v>
      </c>
      <c r="AR1012" s="4">
        <v>-88.489752999999993</v>
      </c>
      <c r="AS1012" s="4">
        <v>305.7</v>
      </c>
      <c r="AT1012" s="4">
        <v>0</v>
      </c>
      <c r="AU1012" s="4">
        <v>12</v>
      </c>
      <c r="AV1012" s="4">
        <v>8</v>
      </c>
      <c r="AW1012" s="4" t="s">
        <v>417</v>
      </c>
      <c r="AX1012" s="4">
        <v>1.7</v>
      </c>
      <c r="AY1012" s="4">
        <v>2.7353999999999998</v>
      </c>
      <c r="AZ1012" s="4">
        <v>4.1353999999999997</v>
      </c>
      <c r="BA1012" s="4">
        <v>13.836</v>
      </c>
      <c r="BB1012" s="4">
        <v>306.45</v>
      </c>
      <c r="BC1012" s="4">
        <v>22.15</v>
      </c>
      <c r="BD1012" s="4">
        <v>7.0000000000000001E-3</v>
      </c>
      <c r="BE1012" s="4">
        <v>3161.81</v>
      </c>
      <c r="BF1012" s="4">
        <v>47.164999999999999</v>
      </c>
      <c r="BG1012" s="4">
        <v>40.768000000000001</v>
      </c>
      <c r="BH1012" s="4">
        <v>32.076000000000001</v>
      </c>
      <c r="BI1012" s="4">
        <v>72.843999999999994</v>
      </c>
      <c r="BJ1012" s="4">
        <v>35.055</v>
      </c>
      <c r="BK1012" s="4">
        <v>27.582000000000001</v>
      </c>
      <c r="BL1012" s="4">
        <v>62.637</v>
      </c>
      <c r="BM1012" s="4">
        <v>12.4397</v>
      </c>
      <c r="BQ1012" s="4">
        <v>71842.998999999996</v>
      </c>
      <c r="BR1012" s="4">
        <v>-1.2390000000000001E-3</v>
      </c>
      <c r="BS1012" s="4">
        <v>-5</v>
      </c>
      <c r="BT1012" s="4">
        <v>1.155761</v>
      </c>
      <c r="BU1012" s="4">
        <v>-3.0277999999999999E-2</v>
      </c>
      <c r="BV1012" s="4">
        <v>23.346371999999999</v>
      </c>
    </row>
    <row r="1013" spans="1:74" x14ac:dyDescent="0.25">
      <c r="A1013" s="4">
        <v>42801</v>
      </c>
      <c r="B1013" s="3">
        <v>0.66447729166666669</v>
      </c>
      <c r="C1013" s="4">
        <v>0.64</v>
      </c>
      <c r="D1013" s="4">
        <v>1.4999999999999999E-2</v>
      </c>
      <c r="E1013" s="4">
        <v>150</v>
      </c>
      <c r="F1013" s="4">
        <v>78.8</v>
      </c>
      <c r="G1013" s="4">
        <v>62</v>
      </c>
      <c r="H1013" s="4">
        <v>75.400000000000006</v>
      </c>
      <c r="J1013" s="4">
        <v>20</v>
      </c>
      <c r="K1013" s="4">
        <v>1</v>
      </c>
      <c r="L1013" s="4">
        <v>0.64</v>
      </c>
      <c r="M1013" s="4">
        <v>1.4999999999999999E-2</v>
      </c>
      <c r="N1013" s="4">
        <v>78.797799999999995</v>
      </c>
      <c r="O1013" s="4">
        <v>61.998199999999997</v>
      </c>
      <c r="P1013" s="4">
        <v>140.80000000000001</v>
      </c>
      <c r="Q1013" s="4">
        <v>67.756299999999996</v>
      </c>
      <c r="R1013" s="4">
        <v>53.3108</v>
      </c>
      <c r="S1013" s="4">
        <v>121.1</v>
      </c>
      <c r="T1013" s="4">
        <v>75.404700000000005</v>
      </c>
      <c r="W1013" s="4">
        <v>0</v>
      </c>
      <c r="X1013" s="4">
        <v>19.999400000000001</v>
      </c>
      <c r="Y1013" s="4">
        <v>13.4</v>
      </c>
      <c r="Z1013" s="4">
        <v>783</v>
      </c>
      <c r="AA1013" s="4">
        <v>793</v>
      </c>
      <c r="AB1013" s="4">
        <v>824</v>
      </c>
      <c r="AC1013" s="4">
        <v>28</v>
      </c>
      <c r="AD1013" s="4">
        <v>14.64</v>
      </c>
      <c r="AE1013" s="4">
        <v>0.34</v>
      </c>
      <c r="AF1013" s="4">
        <v>958</v>
      </c>
      <c r="AG1013" s="4">
        <v>9</v>
      </c>
      <c r="AH1013" s="4">
        <v>25</v>
      </c>
      <c r="AI1013" s="4">
        <v>29</v>
      </c>
      <c r="AJ1013" s="4">
        <v>191</v>
      </c>
      <c r="AK1013" s="4">
        <v>190</v>
      </c>
      <c r="AL1013" s="4">
        <v>3.9</v>
      </c>
      <c r="AM1013" s="4">
        <v>196</v>
      </c>
      <c r="AN1013" s="4" t="s">
        <v>155</v>
      </c>
      <c r="AO1013" s="4">
        <v>2</v>
      </c>
      <c r="AP1013" s="4">
        <v>0.87282407407407403</v>
      </c>
      <c r="AQ1013" s="4">
        <v>47.159331999999999</v>
      </c>
      <c r="AR1013" s="4">
        <v>-88.489752999999993</v>
      </c>
      <c r="AS1013" s="4">
        <v>305.7</v>
      </c>
      <c r="AT1013" s="4">
        <v>0</v>
      </c>
      <c r="AU1013" s="4">
        <v>12</v>
      </c>
      <c r="AV1013" s="4">
        <v>8</v>
      </c>
      <c r="AW1013" s="4" t="s">
        <v>417</v>
      </c>
      <c r="AX1013" s="4">
        <v>1.7</v>
      </c>
      <c r="AY1013" s="4">
        <v>2.8</v>
      </c>
      <c r="AZ1013" s="4">
        <v>4.2</v>
      </c>
      <c r="BA1013" s="4">
        <v>13.836</v>
      </c>
      <c r="BB1013" s="4">
        <v>306.54000000000002</v>
      </c>
      <c r="BC1013" s="4">
        <v>22.16</v>
      </c>
      <c r="BD1013" s="4">
        <v>3.0000000000000001E-3</v>
      </c>
      <c r="BE1013" s="4">
        <v>3162.8649999999998</v>
      </c>
      <c r="BF1013" s="4">
        <v>47.180999999999997</v>
      </c>
      <c r="BG1013" s="4">
        <v>40.781999999999996</v>
      </c>
      <c r="BH1013" s="4">
        <v>32.087000000000003</v>
      </c>
      <c r="BI1013" s="4">
        <v>72.867999999999995</v>
      </c>
      <c r="BJ1013" s="4">
        <v>35.067</v>
      </c>
      <c r="BK1013" s="4">
        <v>27.591000000000001</v>
      </c>
      <c r="BL1013" s="4">
        <v>62.658000000000001</v>
      </c>
      <c r="BM1013" s="4">
        <v>12.107900000000001</v>
      </c>
      <c r="BQ1013" s="4">
        <v>71866.955000000002</v>
      </c>
      <c r="BR1013" s="4">
        <v>-1.761E-3</v>
      </c>
      <c r="BS1013" s="4">
        <v>-5</v>
      </c>
      <c r="BT1013" s="4">
        <v>1.1567609999999999</v>
      </c>
      <c r="BU1013" s="4">
        <v>-4.3034999999999997E-2</v>
      </c>
      <c r="BV1013" s="4">
        <v>23.366572000000001</v>
      </c>
    </row>
    <row r="1014" spans="1:74" x14ac:dyDescent="0.25">
      <c r="A1014" s="4">
        <v>42801</v>
      </c>
      <c r="B1014" s="3">
        <v>0.66448886574074073</v>
      </c>
      <c r="C1014" s="4">
        <v>0.63600000000000001</v>
      </c>
      <c r="D1014" s="4">
        <v>1.4999999999999999E-2</v>
      </c>
      <c r="E1014" s="4">
        <v>150</v>
      </c>
      <c r="F1014" s="4">
        <v>78.8</v>
      </c>
      <c r="G1014" s="4">
        <v>61.9</v>
      </c>
      <c r="H1014" s="4">
        <v>75.599999999999994</v>
      </c>
      <c r="J1014" s="4">
        <v>20</v>
      </c>
      <c r="K1014" s="4">
        <v>1.0001</v>
      </c>
      <c r="L1014" s="4">
        <v>0.63590000000000002</v>
      </c>
      <c r="M1014" s="4">
        <v>1.4999999999999999E-2</v>
      </c>
      <c r="N1014" s="4">
        <v>78.808800000000005</v>
      </c>
      <c r="O1014" s="4">
        <v>61.9069</v>
      </c>
      <c r="P1014" s="4">
        <v>140.69999999999999</v>
      </c>
      <c r="Q1014" s="4">
        <v>67.703000000000003</v>
      </c>
      <c r="R1014" s="4">
        <v>53.182899999999997</v>
      </c>
      <c r="S1014" s="4">
        <v>120.9</v>
      </c>
      <c r="T1014" s="4">
        <v>75.615200000000002</v>
      </c>
      <c r="W1014" s="4">
        <v>0</v>
      </c>
      <c r="X1014" s="4">
        <v>20.002199999999998</v>
      </c>
      <c r="Y1014" s="4">
        <v>13.4</v>
      </c>
      <c r="Z1014" s="4">
        <v>784</v>
      </c>
      <c r="AA1014" s="4">
        <v>794</v>
      </c>
      <c r="AB1014" s="4">
        <v>825</v>
      </c>
      <c r="AC1014" s="4">
        <v>27.2</v>
      </c>
      <c r="AD1014" s="4">
        <v>14.25</v>
      </c>
      <c r="AE1014" s="4">
        <v>0.33</v>
      </c>
      <c r="AF1014" s="4">
        <v>958</v>
      </c>
      <c r="AG1014" s="4">
        <v>9</v>
      </c>
      <c r="AH1014" s="4">
        <v>25</v>
      </c>
      <c r="AI1014" s="4">
        <v>29</v>
      </c>
      <c r="AJ1014" s="4">
        <v>191</v>
      </c>
      <c r="AK1014" s="4">
        <v>190</v>
      </c>
      <c r="AL1014" s="4">
        <v>3.9</v>
      </c>
      <c r="AM1014" s="4">
        <v>196</v>
      </c>
      <c r="AN1014" s="4" t="s">
        <v>155</v>
      </c>
      <c r="AO1014" s="4">
        <v>2</v>
      </c>
      <c r="AP1014" s="4">
        <v>0.87283564814814818</v>
      </c>
      <c r="AQ1014" s="4">
        <v>47.159332999999997</v>
      </c>
      <c r="AR1014" s="4">
        <v>-88.489752999999993</v>
      </c>
      <c r="AS1014" s="4">
        <v>305.89999999999998</v>
      </c>
      <c r="AT1014" s="4">
        <v>0</v>
      </c>
      <c r="AU1014" s="4">
        <v>12</v>
      </c>
      <c r="AV1014" s="4">
        <v>8</v>
      </c>
      <c r="AW1014" s="4" t="s">
        <v>417</v>
      </c>
      <c r="AX1014" s="4">
        <v>1.6292</v>
      </c>
      <c r="AY1014" s="4">
        <v>2.8353999999999999</v>
      </c>
      <c r="AZ1014" s="4">
        <v>3.8814000000000002</v>
      </c>
      <c r="BA1014" s="4">
        <v>13.836</v>
      </c>
      <c r="BB1014" s="4">
        <v>308.45999999999998</v>
      </c>
      <c r="BC1014" s="4">
        <v>22.29</v>
      </c>
      <c r="BD1014" s="4">
        <v>-1.0999999999999999E-2</v>
      </c>
      <c r="BE1014" s="4">
        <v>3163.326</v>
      </c>
      <c r="BF1014" s="4">
        <v>47.496000000000002</v>
      </c>
      <c r="BG1014" s="4">
        <v>41.052999999999997</v>
      </c>
      <c r="BH1014" s="4">
        <v>32.249000000000002</v>
      </c>
      <c r="BI1014" s="4">
        <v>73.302000000000007</v>
      </c>
      <c r="BJ1014" s="4">
        <v>35.268000000000001</v>
      </c>
      <c r="BK1014" s="4">
        <v>27.704000000000001</v>
      </c>
      <c r="BL1014" s="4">
        <v>62.972000000000001</v>
      </c>
      <c r="BM1014" s="4">
        <v>12.2209</v>
      </c>
      <c r="BQ1014" s="4">
        <v>72345.845000000001</v>
      </c>
      <c r="BR1014" s="4">
        <v>-1.2390000000000001E-3</v>
      </c>
      <c r="BS1014" s="4">
        <v>-5</v>
      </c>
      <c r="BT1014" s="4">
        <v>1.157</v>
      </c>
      <c r="BU1014" s="4">
        <v>-3.0277999999999999E-2</v>
      </c>
      <c r="BV1014" s="4">
        <v>23.371400000000001</v>
      </c>
    </row>
    <row r="1015" spans="1:74" x14ac:dyDescent="0.25">
      <c r="A1015" s="4">
        <v>42801</v>
      </c>
      <c r="B1015" s="3">
        <v>0.66450043981481477</v>
      </c>
      <c r="C1015" s="4">
        <v>0.61699999999999999</v>
      </c>
      <c r="D1015" s="4">
        <v>1.4999999999999999E-2</v>
      </c>
      <c r="E1015" s="4">
        <v>150</v>
      </c>
      <c r="F1015" s="4">
        <v>78.8</v>
      </c>
      <c r="G1015" s="4">
        <v>61.9</v>
      </c>
      <c r="H1015" s="4">
        <v>79.099999999999994</v>
      </c>
      <c r="J1015" s="4">
        <v>20</v>
      </c>
      <c r="K1015" s="4">
        <v>1.0003</v>
      </c>
      <c r="L1015" s="4">
        <v>0.61739999999999995</v>
      </c>
      <c r="M1015" s="4">
        <v>1.4999999999999999E-2</v>
      </c>
      <c r="N1015" s="4">
        <v>78.826800000000006</v>
      </c>
      <c r="O1015" s="4">
        <v>61.920999999999999</v>
      </c>
      <c r="P1015" s="4">
        <v>140.69999999999999</v>
      </c>
      <c r="Q1015" s="4">
        <v>67.698800000000006</v>
      </c>
      <c r="R1015" s="4">
        <v>53.179600000000001</v>
      </c>
      <c r="S1015" s="4">
        <v>120.9</v>
      </c>
      <c r="T1015" s="4">
        <v>79.099999999999994</v>
      </c>
      <c r="W1015" s="4">
        <v>0</v>
      </c>
      <c r="X1015" s="4">
        <v>20.006799999999998</v>
      </c>
      <c r="Y1015" s="4">
        <v>13.5</v>
      </c>
      <c r="Z1015" s="4">
        <v>783</v>
      </c>
      <c r="AA1015" s="4">
        <v>792</v>
      </c>
      <c r="AB1015" s="4">
        <v>825</v>
      </c>
      <c r="AC1015" s="4">
        <v>27</v>
      </c>
      <c r="AD1015" s="4">
        <v>14.12</v>
      </c>
      <c r="AE1015" s="4">
        <v>0.32</v>
      </c>
      <c r="AF1015" s="4">
        <v>958</v>
      </c>
      <c r="AG1015" s="4">
        <v>9</v>
      </c>
      <c r="AH1015" s="4">
        <v>25</v>
      </c>
      <c r="AI1015" s="4">
        <v>29</v>
      </c>
      <c r="AJ1015" s="4">
        <v>191.8</v>
      </c>
      <c r="AK1015" s="4">
        <v>190</v>
      </c>
      <c r="AL1015" s="4">
        <v>4</v>
      </c>
      <c r="AM1015" s="4">
        <v>196</v>
      </c>
      <c r="AN1015" s="4" t="s">
        <v>155</v>
      </c>
      <c r="AO1015" s="4">
        <v>2</v>
      </c>
      <c r="AP1015" s="4">
        <v>0.87284722222222222</v>
      </c>
      <c r="AQ1015" s="4">
        <v>47.159331999999999</v>
      </c>
      <c r="AR1015" s="4">
        <v>-88.489752999999993</v>
      </c>
      <c r="AS1015" s="4">
        <v>306.2</v>
      </c>
      <c r="AT1015" s="4">
        <v>0</v>
      </c>
      <c r="AU1015" s="4">
        <v>12</v>
      </c>
      <c r="AV1015" s="4">
        <v>8</v>
      </c>
      <c r="AW1015" s="4" t="s">
        <v>417</v>
      </c>
      <c r="AX1015" s="4">
        <v>1.3584000000000001</v>
      </c>
      <c r="AY1015" s="4">
        <v>2.6876000000000002</v>
      </c>
      <c r="AZ1015" s="4">
        <v>3.0522</v>
      </c>
      <c r="BA1015" s="4">
        <v>13.836</v>
      </c>
      <c r="BB1015" s="4">
        <v>317.24</v>
      </c>
      <c r="BC1015" s="4">
        <v>22.93</v>
      </c>
      <c r="BD1015" s="4">
        <v>-3.4000000000000002E-2</v>
      </c>
      <c r="BE1015" s="4">
        <v>3164.1289999999999</v>
      </c>
      <c r="BF1015" s="4">
        <v>48.942</v>
      </c>
      <c r="BG1015" s="4">
        <v>42.302999999999997</v>
      </c>
      <c r="BH1015" s="4">
        <v>33.231000000000002</v>
      </c>
      <c r="BI1015" s="4">
        <v>75.534000000000006</v>
      </c>
      <c r="BJ1015" s="4">
        <v>36.331000000000003</v>
      </c>
      <c r="BK1015" s="4">
        <v>28.54</v>
      </c>
      <c r="BL1015" s="4">
        <v>64.870999999999995</v>
      </c>
      <c r="BM1015" s="4">
        <v>13.170400000000001</v>
      </c>
      <c r="BQ1015" s="4">
        <v>74548.907000000007</v>
      </c>
      <c r="BR1015" s="4">
        <v>-2.3900000000000001E-4</v>
      </c>
      <c r="BS1015" s="4">
        <v>-5</v>
      </c>
      <c r="BT1015" s="4">
        <v>1.157</v>
      </c>
      <c r="BU1015" s="4">
        <v>-5.8409999999999998E-3</v>
      </c>
      <c r="BV1015" s="4">
        <v>23.371400000000001</v>
      </c>
    </row>
    <row r="1016" spans="1:74" x14ac:dyDescent="0.25">
      <c r="A1016" s="4">
        <v>42801</v>
      </c>
      <c r="B1016" s="3">
        <v>0.66451201388888892</v>
      </c>
      <c r="C1016" s="4">
        <v>0.57999999999999996</v>
      </c>
      <c r="D1016" s="4">
        <v>1.4999999999999999E-2</v>
      </c>
      <c r="E1016" s="4">
        <v>150</v>
      </c>
      <c r="F1016" s="4">
        <v>77.8</v>
      </c>
      <c r="G1016" s="4">
        <v>61.9</v>
      </c>
      <c r="H1016" s="4">
        <v>73.8</v>
      </c>
      <c r="J1016" s="4">
        <v>20</v>
      </c>
      <c r="K1016" s="4">
        <v>1.0006999999999999</v>
      </c>
      <c r="L1016" s="4">
        <v>0.58040000000000003</v>
      </c>
      <c r="M1016" s="4">
        <v>1.4999999999999999E-2</v>
      </c>
      <c r="N1016" s="4">
        <v>77.838700000000003</v>
      </c>
      <c r="O1016" s="4">
        <v>61.940300000000001</v>
      </c>
      <c r="P1016" s="4">
        <v>139.80000000000001</v>
      </c>
      <c r="Q1016" s="4">
        <v>66.850099999999998</v>
      </c>
      <c r="R1016" s="4">
        <v>53.196199999999997</v>
      </c>
      <c r="S1016" s="4">
        <v>120</v>
      </c>
      <c r="T1016" s="4">
        <v>73.825299999999999</v>
      </c>
      <c r="W1016" s="4">
        <v>0</v>
      </c>
      <c r="X1016" s="4">
        <v>20.013000000000002</v>
      </c>
      <c r="Y1016" s="4">
        <v>13.3</v>
      </c>
      <c r="Z1016" s="4">
        <v>784</v>
      </c>
      <c r="AA1016" s="4">
        <v>794</v>
      </c>
      <c r="AB1016" s="4">
        <v>826</v>
      </c>
      <c r="AC1016" s="4">
        <v>27</v>
      </c>
      <c r="AD1016" s="4">
        <v>14.12</v>
      </c>
      <c r="AE1016" s="4">
        <v>0.32</v>
      </c>
      <c r="AF1016" s="4">
        <v>958</v>
      </c>
      <c r="AG1016" s="4">
        <v>9</v>
      </c>
      <c r="AH1016" s="4">
        <v>24.23976</v>
      </c>
      <c r="AI1016" s="4">
        <v>29</v>
      </c>
      <c r="AJ1016" s="4">
        <v>191.2</v>
      </c>
      <c r="AK1016" s="4">
        <v>190.8</v>
      </c>
      <c r="AL1016" s="4">
        <v>3.9</v>
      </c>
      <c r="AM1016" s="4">
        <v>196</v>
      </c>
      <c r="AN1016" s="4" t="s">
        <v>155</v>
      </c>
      <c r="AO1016" s="4">
        <v>2</v>
      </c>
      <c r="AP1016" s="4">
        <v>0.87285879629629637</v>
      </c>
      <c r="AQ1016" s="4">
        <v>47.159331000000002</v>
      </c>
      <c r="AR1016" s="4">
        <v>-88.489751999999996</v>
      </c>
      <c r="AS1016" s="4">
        <v>306.5</v>
      </c>
      <c r="AT1016" s="4">
        <v>0</v>
      </c>
      <c r="AU1016" s="4">
        <v>12</v>
      </c>
      <c r="AV1016" s="4">
        <v>8</v>
      </c>
      <c r="AW1016" s="4" t="s">
        <v>417</v>
      </c>
      <c r="AX1016" s="4">
        <v>1.1354</v>
      </c>
      <c r="AY1016" s="4">
        <v>2.3708</v>
      </c>
      <c r="AZ1016" s="4">
        <v>2.6707999999999998</v>
      </c>
      <c r="BA1016" s="4">
        <v>13.836</v>
      </c>
      <c r="BB1016" s="4">
        <v>337.07</v>
      </c>
      <c r="BC1016" s="4">
        <v>24.36</v>
      </c>
      <c r="BD1016" s="4">
        <v>-6.5000000000000002E-2</v>
      </c>
      <c r="BE1016" s="4">
        <v>3172.7869999999998</v>
      </c>
      <c r="BF1016" s="4">
        <v>52.225000000000001</v>
      </c>
      <c r="BG1016" s="4">
        <v>44.561999999999998</v>
      </c>
      <c r="BH1016" s="4">
        <v>35.46</v>
      </c>
      <c r="BI1016" s="4">
        <v>80.022000000000006</v>
      </c>
      <c r="BJ1016" s="4">
        <v>38.271000000000001</v>
      </c>
      <c r="BK1016" s="4">
        <v>30.454000000000001</v>
      </c>
      <c r="BL1016" s="4">
        <v>68.724999999999994</v>
      </c>
      <c r="BM1016" s="4">
        <v>13.1128</v>
      </c>
      <c r="BQ1016" s="4">
        <v>79550.244999999995</v>
      </c>
      <c r="BR1016" s="4">
        <v>-7.6000000000000004E-4</v>
      </c>
      <c r="BS1016" s="4">
        <v>-5</v>
      </c>
      <c r="BT1016" s="4">
        <v>1.157</v>
      </c>
      <c r="BU1016" s="4">
        <v>-1.8578999999999998E-2</v>
      </c>
      <c r="BV1016" s="4">
        <v>23.371400000000001</v>
      </c>
    </row>
    <row r="1017" spans="1:74" x14ac:dyDescent="0.25">
      <c r="A1017" s="4">
        <v>42801</v>
      </c>
      <c r="B1017" s="3">
        <v>0.66452358796296296</v>
      </c>
      <c r="C1017" s="4">
        <v>0.57999999999999996</v>
      </c>
      <c r="D1017" s="4">
        <v>1.4999999999999999E-2</v>
      </c>
      <c r="E1017" s="4">
        <v>150</v>
      </c>
      <c r="F1017" s="4">
        <v>74.8</v>
      </c>
      <c r="G1017" s="4">
        <v>61.9</v>
      </c>
      <c r="H1017" s="4">
        <v>76.599999999999994</v>
      </c>
      <c r="J1017" s="4">
        <v>20</v>
      </c>
      <c r="K1017" s="4">
        <v>1.0005999999999999</v>
      </c>
      <c r="L1017" s="4">
        <v>0.58040000000000003</v>
      </c>
      <c r="M1017" s="4">
        <v>1.4999999999999999E-2</v>
      </c>
      <c r="N1017" s="4">
        <v>74.807599999999994</v>
      </c>
      <c r="O1017" s="4">
        <v>61.939599999999999</v>
      </c>
      <c r="P1017" s="4">
        <v>136.69999999999999</v>
      </c>
      <c r="Q1017" s="4">
        <v>64.141099999999994</v>
      </c>
      <c r="R1017" s="4">
        <v>53.107900000000001</v>
      </c>
      <c r="S1017" s="4">
        <v>117.2</v>
      </c>
      <c r="T1017" s="4">
        <v>76.606999999999999</v>
      </c>
      <c r="W1017" s="4">
        <v>0</v>
      </c>
      <c r="X1017" s="4">
        <v>20.012799999999999</v>
      </c>
      <c r="Y1017" s="4">
        <v>13.4</v>
      </c>
      <c r="Z1017" s="4">
        <v>783</v>
      </c>
      <c r="AA1017" s="4">
        <v>792</v>
      </c>
      <c r="AB1017" s="4">
        <v>824</v>
      </c>
      <c r="AC1017" s="4">
        <v>27</v>
      </c>
      <c r="AD1017" s="4">
        <v>13.41</v>
      </c>
      <c r="AE1017" s="4">
        <v>0.31</v>
      </c>
      <c r="AF1017" s="4">
        <v>958</v>
      </c>
      <c r="AG1017" s="4">
        <v>8.1999999999999993</v>
      </c>
      <c r="AH1017" s="4">
        <v>24</v>
      </c>
      <c r="AI1017" s="4">
        <v>29</v>
      </c>
      <c r="AJ1017" s="4">
        <v>191.8</v>
      </c>
      <c r="AK1017" s="4">
        <v>191</v>
      </c>
      <c r="AL1017" s="4">
        <v>3.8</v>
      </c>
      <c r="AM1017" s="4">
        <v>196</v>
      </c>
      <c r="AN1017" s="4" t="s">
        <v>155</v>
      </c>
      <c r="AO1017" s="4">
        <v>2</v>
      </c>
      <c r="AP1017" s="4">
        <v>0.8728703703703703</v>
      </c>
      <c r="AQ1017" s="4">
        <v>47.159329999999997</v>
      </c>
      <c r="AR1017" s="4">
        <v>-88.489751999999996</v>
      </c>
      <c r="AS1017" s="4">
        <v>306.60000000000002</v>
      </c>
      <c r="AT1017" s="4">
        <v>0</v>
      </c>
      <c r="AU1017" s="4">
        <v>12</v>
      </c>
      <c r="AV1017" s="4">
        <v>8</v>
      </c>
      <c r="AW1017" s="4" t="s">
        <v>417</v>
      </c>
      <c r="AX1017" s="4">
        <v>1.2354000000000001</v>
      </c>
      <c r="AY1017" s="4">
        <v>2.5708000000000002</v>
      </c>
      <c r="AZ1017" s="4">
        <v>2.8708</v>
      </c>
      <c r="BA1017" s="4">
        <v>13.836</v>
      </c>
      <c r="BB1017" s="4">
        <v>336.91</v>
      </c>
      <c r="BC1017" s="4">
        <v>24.35</v>
      </c>
      <c r="BD1017" s="4">
        <v>-6.4000000000000001E-2</v>
      </c>
      <c r="BE1017" s="4">
        <v>3171.2579999999998</v>
      </c>
      <c r="BF1017" s="4">
        <v>52.2</v>
      </c>
      <c r="BG1017" s="4">
        <v>42.805999999999997</v>
      </c>
      <c r="BH1017" s="4">
        <v>35.442999999999998</v>
      </c>
      <c r="BI1017" s="4">
        <v>78.248999999999995</v>
      </c>
      <c r="BJ1017" s="4">
        <v>36.703000000000003</v>
      </c>
      <c r="BK1017" s="4">
        <v>30.388999999999999</v>
      </c>
      <c r="BL1017" s="4">
        <v>67.091999999999999</v>
      </c>
      <c r="BM1017" s="4">
        <v>13.6004</v>
      </c>
      <c r="BQ1017" s="4">
        <v>79511.914999999994</v>
      </c>
      <c r="BR1017" s="4">
        <v>-2.3900000000000001E-4</v>
      </c>
      <c r="BS1017" s="4">
        <v>-5</v>
      </c>
      <c r="BT1017" s="4">
        <v>1.157</v>
      </c>
      <c r="BU1017" s="4">
        <v>-5.8469999999999998E-3</v>
      </c>
      <c r="BV1017" s="4">
        <v>23.371400000000001</v>
      </c>
    </row>
    <row r="1018" spans="1:74" x14ac:dyDescent="0.25">
      <c r="A1018" s="4">
        <v>42801</v>
      </c>
      <c r="B1018" s="3">
        <v>0.66453516203703711</v>
      </c>
      <c r="C1018" s="4">
        <v>0.57999999999999996</v>
      </c>
      <c r="D1018" s="4">
        <v>1.4999999999999999E-2</v>
      </c>
      <c r="E1018" s="4">
        <v>150</v>
      </c>
      <c r="F1018" s="4">
        <v>73.400000000000006</v>
      </c>
      <c r="G1018" s="4">
        <v>61.9</v>
      </c>
      <c r="H1018" s="4">
        <v>75.900000000000006</v>
      </c>
      <c r="J1018" s="4">
        <v>20.100000000000001</v>
      </c>
      <c r="K1018" s="4">
        <v>1.0005999999999999</v>
      </c>
      <c r="L1018" s="4">
        <v>0.58040000000000003</v>
      </c>
      <c r="M1018" s="4">
        <v>1.4999999999999999E-2</v>
      </c>
      <c r="N1018" s="4">
        <v>73.415000000000006</v>
      </c>
      <c r="O1018" s="4">
        <v>61.939700000000002</v>
      </c>
      <c r="P1018" s="4">
        <v>135.4</v>
      </c>
      <c r="Q1018" s="4">
        <v>62.915500000000002</v>
      </c>
      <c r="R1018" s="4">
        <v>53.081299999999999</v>
      </c>
      <c r="S1018" s="4">
        <v>116</v>
      </c>
      <c r="T1018" s="4">
        <v>75.855699999999999</v>
      </c>
      <c r="W1018" s="4">
        <v>0</v>
      </c>
      <c r="X1018" s="4">
        <v>20.1129</v>
      </c>
      <c r="Y1018" s="4">
        <v>13.4</v>
      </c>
      <c r="Z1018" s="4">
        <v>782</v>
      </c>
      <c r="AA1018" s="4">
        <v>792</v>
      </c>
      <c r="AB1018" s="4">
        <v>824</v>
      </c>
      <c r="AC1018" s="4">
        <v>27</v>
      </c>
      <c r="AD1018" s="4">
        <v>13.19</v>
      </c>
      <c r="AE1018" s="4">
        <v>0.3</v>
      </c>
      <c r="AF1018" s="4">
        <v>958</v>
      </c>
      <c r="AG1018" s="4">
        <v>8</v>
      </c>
      <c r="AH1018" s="4">
        <v>24</v>
      </c>
      <c r="AI1018" s="4">
        <v>29</v>
      </c>
      <c r="AJ1018" s="4">
        <v>192</v>
      </c>
      <c r="AK1018" s="4">
        <v>190.2</v>
      </c>
      <c r="AL1018" s="4">
        <v>3.8</v>
      </c>
      <c r="AM1018" s="4">
        <v>196</v>
      </c>
      <c r="AN1018" s="4" t="s">
        <v>155</v>
      </c>
      <c r="AO1018" s="4">
        <v>2</v>
      </c>
      <c r="AP1018" s="4">
        <v>0.87288194444444445</v>
      </c>
      <c r="AQ1018" s="4">
        <v>47.159329999999997</v>
      </c>
      <c r="AR1018" s="4">
        <v>-88.489751999999996</v>
      </c>
      <c r="AS1018" s="4">
        <v>307.39999999999998</v>
      </c>
      <c r="AT1018" s="4">
        <v>0</v>
      </c>
      <c r="AU1018" s="4">
        <v>12</v>
      </c>
      <c r="AV1018" s="4">
        <v>8</v>
      </c>
      <c r="AW1018" s="4" t="s">
        <v>417</v>
      </c>
      <c r="AX1018" s="4">
        <v>1.3708</v>
      </c>
      <c r="AY1018" s="4">
        <v>2.7</v>
      </c>
      <c r="AZ1018" s="4">
        <v>3.0354000000000001</v>
      </c>
      <c r="BA1018" s="4">
        <v>13.836</v>
      </c>
      <c r="BB1018" s="4">
        <v>336.96</v>
      </c>
      <c r="BC1018" s="4">
        <v>24.35</v>
      </c>
      <c r="BD1018" s="4">
        <v>-6.4000000000000001E-2</v>
      </c>
      <c r="BE1018" s="4">
        <v>3171.692</v>
      </c>
      <c r="BF1018" s="4">
        <v>52.207000000000001</v>
      </c>
      <c r="BG1018" s="4">
        <v>42.015000000000001</v>
      </c>
      <c r="BH1018" s="4">
        <v>35.448</v>
      </c>
      <c r="BI1018" s="4">
        <v>77.462999999999994</v>
      </c>
      <c r="BJ1018" s="4">
        <v>36.006</v>
      </c>
      <c r="BK1018" s="4">
        <v>30.378</v>
      </c>
      <c r="BL1018" s="4">
        <v>66.385000000000005</v>
      </c>
      <c r="BM1018" s="4">
        <v>13.4689</v>
      </c>
      <c r="BQ1018" s="4">
        <v>79920.414000000004</v>
      </c>
      <c r="BR1018" s="4">
        <v>0</v>
      </c>
      <c r="BS1018" s="4">
        <v>-5</v>
      </c>
      <c r="BT1018" s="4">
        <v>1.157</v>
      </c>
      <c r="BU1018" s="4">
        <v>0</v>
      </c>
      <c r="BV1018" s="4">
        <v>23.371400000000001</v>
      </c>
    </row>
    <row r="1019" spans="1:74" x14ac:dyDescent="0.25">
      <c r="A1019" s="4">
        <v>42801</v>
      </c>
      <c r="B1019" s="3">
        <v>0.66454673611111115</v>
      </c>
      <c r="C1019" s="4">
        <v>0.57999999999999996</v>
      </c>
      <c r="D1019" s="4">
        <v>1.4999999999999999E-2</v>
      </c>
      <c r="E1019" s="4">
        <v>150</v>
      </c>
      <c r="F1019" s="4">
        <v>72.900000000000006</v>
      </c>
      <c r="G1019" s="4">
        <v>61.9</v>
      </c>
      <c r="H1019" s="4">
        <v>72.900000000000006</v>
      </c>
      <c r="J1019" s="4">
        <v>20.100000000000001</v>
      </c>
      <c r="K1019" s="4">
        <v>1.0005999999999999</v>
      </c>
      <c r="L1019" s="4">
        <v>0.58030000000000004</v>
      </c>
      <c r="M1019" s="4">
        <v>1.4999999999999999E-2</v>
      </c>
      <c r="N1019" s="4">
        <v>72.976299999999995</v>
      </c>
      <c r="O1019" s="4">
        <v>61.935200000000002</v>
      </c>
      <c r="P1019" s="4">
        <v>134.9</v>
      </c>
      <c r="Q1019" s="4">
        <v>62.641199999999998</v>
      </c>
      <c r="R1019" s="4">
        <v>53.163800000000002</v>
      </c>
      <c r="S1019" s="4">
        <v>115.8</v>
      </c>
      <c r="T1019" s="4">
        <v>72.859700000000004</v>
      </c>
      <c r="W1019" s="4">
        <v>0</v>
      </c>
      <c r="X1019" s="4">
        <v>20.1114</v>
      </c>
      <c r="Y1019" s="4">
        <v>13.3</v>
      </c>
      <c r="Z1019" s="4">
        <v>784</v>
      </c>
      <c r="AA1019" s="4">
        <v>793</v>
      </c>
      <c r="AB1019" s="4">
        <v>825</v>
      </c>
      <c r="AC1019" s="4">
        <v>27</v>
      </c>
      <c r="AD1019" s="4">
        <v>13.89</v>
      </c>
      <c r="AE1019" s="4">
        <v>0.32</v>
      </c>
      <c r="AF1019" s="4">
        <v>958</v>
      </c>
      <c r="AG1019" s="4">
        <v>8.8000000000000007</v>
      </c>
      <c r="AH1019" s="4">
        <v>24</v>
      </c>
      <c r="AI1019" s="4">
        <v>29</v>
      </c>
      <c r="AJ1019" s="4">
        <v>191.2</v>
      </c>
      <c r="AK1019" s="4">
        <v>190.8</v>
      </c>
      <c r="AL1019" s="4">
        <v>3.7</v>
      </c>
      <c r="AM1019" s="4">
        <v>196</v>
      </c>
      <c r="AN1019" s="4" t="s">
        <v>155</v>
      </c>
      <c r="AO1019" s="4">
        <v>2</v>
      </c>
      <c r="AP1019" s="4">
        <v>0.8728935185185186</v>
      </c>
      <c r="AQ1019" s="4">
        <v>47.159329999999997</v>
      </c>
      <c r="AR1019" s="4">
        <v>-88.489751999999996</v>
      </c>
      <c r="AS1019" s="4">
        <v>309</v>
      </c>
      <c r="AT1019" s="4">
        <v>0</v>
      </c>
      <c r="AU1019" s="4">
        <v>12</v>
      </c>
      <c r="AV1019" s="4">
        <v>8</v>
      </c>
      <c r="AW1019" s="4" t="s">
        <v>417</v>
      </c>
      <c r="AX1019" s="4">
        <v>1.5</v>
      </c>
      <c r="AY1019" s="4">
        <v>2.7</v>
      </c>
      <c r="AZ1019" s="4">
        <v>3.1</v>
      </c>
      <c r="BA1019" s="4">
        <v>13.836</v>
      </c>
      <c r="BB1019" s="4">
        <v>337.13</v>
      </c>
      <c r="BC1019" s="4">
        <v>24.37</v>
      </c>
      <c r="BD1019" s="4">
        <v>-5.7000000000000002E-2</v>
      </c>
      <c r="BE1019" s="4">
        <v>3173.3580000000002</v>
      </c>
      <c r="BF1019" s="4">
        <v>52.234999999999999</v>
      </c>
      <c r="BG1019" s="4">
        <v>41.789000000000001</v>
      </c>
      <c r="BH1019" s="4">
        <v>35.466000000000001</v>
      </c>
      <c r="BI1019" s="4">
        <v>77.256</v>
      </c>
      <c r="BJ1019" s="4">
        <v>35.871000000000002</v>
      </c>
      <c r="BK1019" s="4">
        <v>30.443999999999999</v>
      </c>
      <c r="BL1019" s="4">
        <v>66.313999999999993</v>
      </c>
      <c r="BM1019" s="4">
        <v>12.944699999999999</v>
      </c>
      <c r="BQ1019" s="4">
        <v>79962.388000000006</v>
      </c>
      <c r="BR1019" s="4">
        <v>-1.5219999999999999E-3</v>
      </c>
      <c r="BS1019" s="4">
        <v>-5</v>
      </c>
      <c r="BT1019" s="4">
        <v>1.157761</v>
      </c>
      <c r="BU1019" s="4">
        <v>-3.7193999999999998E-2</v>
      </c>
      <c r="BV1019" s="4">
        <v>23.386772000000001</v>
      </c>
    </row>
    <row r="1020" spans="1:74" x14ac:dyDescent="0.25">
      <c r="A1020" s="4">
        <v>42801</v>
      </c>
      <c r="B1020" s="3">
        <v>0.66455831018518519</v>
      </c>
      <c r="C1020" s="4">
        <v>0.58799999999999997</v>
      </c>
      <c r="D1020" s="4">
        <v>1.4999999999999999E-2</v>
      </c>
      <c r="E1020" s="4">
        <v>150</v>
      </c>
      <c r="F1020" s="4">
        <v>72.599999999999994</v>
      </c>
      <c r="G1020" s="4">
        <v>61.9</v>
      </c>
      <c r="H1020" s="4">
        <v>76.900000000000006</v>
      </c>
      <c r="J1020" s="4">
        <v>20.100000000000001</v>
      </c>
      <c r="K1020" s="4">
        <v>1.0004</v>
      </c>
      <c r="L1020" s="4">
        <v>0.5887</v>
      </c>
      <c r="M1020" s="4">
        <v>1.4999999999999999E-2</v>
      </c>
      <c r="N1020" s="4">
        <v>72.586200000000005</v>
      </c>
      <c r="O1020" s="4">
        <v>61.925400000000003</v>
      </c>
      <c r="P1020" s="4">
        <v>134.5</v>
      </c>
      <c r="Q1020" s="4">
        <v>62.396900000000002</v>
      </c>
      <c r="R1020" s="4">
        <v>53.232599999999998</v>
      </c>
      <c r="S1020" s="4">
        <v>115.6</v>
      </c>
      <c r="T1020" s="4">
        <v>76.936300000000003</v>
      </c>
      <c r="W1020" s="4">
        <v>0</v>
      </c>
      <c r="X1020" s="4">
        <v>20.1082</v>
      </c>
      <c r="Y1020" s="4">
        <v>13.5</v>
      </c>
      <c r="Z1020" s="4">
        <v>783</v>
      </c>
      <c r="AA1020" s="4">
        <v>792</v>
      </c>
      <c r="AB1020" s="4">
        <v>824</v>
      </c>
      <c r="AC1020" s="4">
        <v>27.8</v>
      </c>
      <c r="AD1020" s="4">
        <v>14.52</v>
      </c>
      <c r="AE1020" s="4">
        <v>0.33</v>
      </c>
      <c r="AF1020" s="4">
        <v>958</v>
      </c>
      <c r="AG1020" s="4">
        <v>9</v>
      </c>
      <c r="AH1020" s="4">
        <v>24</v>
      </c>
      <c r="AI1020" s="4">
        <v>29</v>
      </c>
      <c r="AJ1020" s="4">
        <v>191.8</v>
      </c>
      <c r="AK1020" s="4">
        <v>191</v>
      </c>
      <c r="AL1020" s="4">
        <v>3.8</v>
      </c>
      <c r="AM1020" s="4">
        <v>196</v>
      </c>
      <c r="AN1020" s="4" t="s">
        <v>155</v>
      </c>
      <c r="AO1020" s="4">
        <v>2</v>
      </c>
      <c r="AP1020" s="4">
        <v>0.87290509259259252</v>
      </c>
      <c r="AQ1020" s="4">
        <v>47.159329999999997</v>
      </c>
      <c r="AR1020" s="4">
        <v>-88.489750999999998</v>
      </c>
      <c r="AS1020" s="4">
        <v>309.2</v>
      </c>
      <c r="AT1020" s="4">
        <v>0</v>
      </c>
      <c r="AU1020" s="4">
        <v>12</v>
      </c>
      <c r="AV1020" s="4">
        <v>8</v>
      </c>
      <c r="AW1020" s="4" t="s">
        <v>417</v>
      </c>
      <c r="AX1020" s="4">
        <v>1.3939060000000001</v>
      </c>
      <c r="AY1020" s="4">
        <v>2.593906</v>
      </c>
      <c r="AZ1020" s="4">
        <v>2.9585409999999999</v>
      </c>
      <c r="BA1020" s="4">
        <v>13.836</v>
      </c>
      <c r="BB1020" s="4">
        <v>332.25</v>
      </c>
      <c r="BC1020" s="4">
        <v>24.01</v>
      </c>
      <c r="BD1020" s="4">
        <v>-4.1000000000000002E-2</v>
      </c>
      <c r="BE1020" s="4">
        <v>3169.6709999999998</v>
      </c>
      <c r="BF1020" s="4">
        <v>51.424999999999997</v>
      </c>
      <c r="BG1020" s="4">
        <v>40.927999999999997</v>
      </c>
      <c r="BH1020" s="4">
        <v>34.917000000000002</v>
      </c>
      <c r="BI1020" s="4">
        <v>75.844999999999999</v>
      </c>
      <c r="BJ1020" s="4">
        <v>35.183</v>
      </c>
      <c r="BK1020" s="4">
        <v>30.015000000000001</v>
      </c>
      <c r="BL1020" s="4">
        <v>65.197999999999993</v>
      </c>
      <c r="BM1020" s="4">
        <v>13.459199999999999</v>
      </c>
      <c r="BQ1020" s="4">
        <v>78722.951000000001</v>
      </c>
      <c r="BR1020" s="4">
        <v>-1.2390000000000001E-3</v>
      </c>
      <c r="BS1020" s="4">
        <v>-5</v>
      </c>
      <c r="BT1020" s="4">
        <v>1.1579999999999999</v>
      </c>
      <c r="BU1020" s="4">
        <v>-3.0277999999999999E-2</v>
      </c>
      <c r="BV1020" s="4">
        <v>23.3916</v>
      </c>
    </row>
    <row r="1021" spans="1:74" x14ac:dyDescent="0.25">
      <c r="A1021" s="4">
        <v>42801</v>
      </c>
      <c r="B1021" s="3">
        <v>0.66456988425925922</v>
      </c>
      <c r="C1021" s="4">
        <v>0.6</v>
      </c>
      <c r="D1021" s="4">
        <v>1.4999999999999999E-2</v>
      </c>
      <c r="E1021" s="4">
        <v>150</v>
      </c>
      <c r="F1021" s="4">
        <v>72.5</v>
      </c>
      <c r="G1021" s="4">
        <v>61.9</v>
      </c>
      <c r="H1021" s="4">
        <v>72.8</v>
      </c>
      <c r="J1021" s="4">
        <v>20.100000000000001</v>
      </c>
      <c r="K1021" s="4">
        <v>1.0003</v>
      </c>
      <c r="L1021" s="4">
        <v>0.60019999999999996</v>
      </c>
      <c r="M1021" s="4">
        <v>1.4999999999999999E-2</v>
      </c>
      <c r="N1021" s="4">
        <v>72.518600000000006</v>
      </c>
      <c r="O1021" s="4">
        <v>61.915900000000001</v>
      </c>
      <c r="P1021" s="4">
        <v>134.4</v>
      </c>
      <c r="Q1021" s="4">
        <v>62.356999999999999</v>
      </c>
      <c r="R1021" s="4">
        <v>53.24</v>
      </c>
      <c r="S1021" s="4">
        <v>115.6</v>
      </c>
      <c r="T1021" s="4">
        <v>72.795699999999997</v>
      </c>
      <c r="W1021" s="4">
        <v>0</v>
      </c>
      <c r="X1021" s="4">
        <v>20.1052</v>
      </c>
      <c r="Y1021" s="4">
        <v>13.3</v>
      </c>
      <c r="Z1021" s="4">
        <v>784</v>
      </c>
      <c r="AA1021" s="4">
        <v>793</v>
      </c>
      <c r="AB1021" s="4">
        <v>825</v>
      </c>
      <c r="AC1021" s="4">
        <v>28</v>
      </c>
      <c r="AD1021" s="4">
        <v>14.64</v>
      </c>
      <c r="AE1021" s="4">
        <v>0.34</v>
      </c>
      <c r="AF1021" s="4">
        <v>958</v>
      </c>
      <c r="AG1021" s="4">
        <v>9</v>
      </c>
      <c r="AH1021" s="4">
        <v>24</v>
      </c>
      <c r="AI1021" s="4">
        <v>29</v>
      </c>
      <c r="AJ1021" s="4">
        <v>192</v>
      </c>
      <c r="AK1021" s="4">
        <v>191</v>
      </c>
      <c r="AL1021" s="4">
        <v>3.7</v>
      </c>
      <c r="AM1021" s="4">
        <v>196</v>
      </c>
      <c r="AN1021" s="4" t="s">
        <v>155</v>
      </c>
      <c r="AO1021" s="4">
        <v>2</v>
      </c>
      <c r="AP1021" s="4">
        <v>0.87291666666666667</v>
      </c>
      <c r="AQ1021" s="4">
        <v>47.159329999999997</v>
      </c>
      <c r="AR1021" s="4">
        <v>-88.489750000000001</v>
      </c>
      <c r="AS1021" s="4">
        <v>309.5</v>
      </c>
      <c r="AT1021" s="4">
        <v>0</v>
      </c>
      <c r="AU1021" s="4">
        <v>12</v>
      </c>
      <c r="AV1021" s="4">
        <v>8</v>
      </c>
      <c r="AW1021" s="4" t="s">
        <v>417</v>
      </c>
      <c r="AX1021" s="4">
        <v>1.2</v>
      </c>
      <c r="AY1021" s="4">
        <v>2.4353349999999998</v>
      </c>
      <c r="AZ1021" s="4">
        <v>2.7353350000000001</v>
      </c>
      <c r="BA1021" s="4">
        <v>13.836</v>
      </c>
      <c r="BB1021" s="4">
        <v>326.32</v>
      </c>
      <c r="BC1021" s="4">
        <v>23.59</v>
      </c>
      <c r="BD1021" s="4">
        <v>-2.5999999999999999E-2</v>
      </c>
      <c r="BE1021" s="4">
        <v>3170.1109999999999</v>
      </c>
      <c r="BF1021" s="4">
        <v>50.442</v>
      </c>
      <c r="BG1021" s="4">
        <v>40.113999999999997</v>
      </c>
      <c r="BH1021" s="4">
        <v>34.249000000000002</v>
      </c>
      <c r="BI1021" s="4">
        <v>74.363</v>
      </c>
      <c r="BJ1021" s="4">
        <v>34.493000000000002</v>
      </c>
      <c r="BK1021" s="4">
        <v>29.45</v>
      </c>
      <c r="BL1021" s="4">
        <v>63.942999999999998</v>
      </c>
      <c r="BM1021" s="4">
        <v>12.4933</v>
      </c>
      <c r="BQ1021" s="4">
        <v>77217.876999999993</v>
      </c>
      <c r="BR1021" s="4">
        <v>-1E-3</v>
      </c>
      <c r="BS1021" s="4">
        <v>-5</v>
      </c>
      <c r="BT1021" s="4">
        <v>1.1579999999999999</v>
      </c>
      <c r="BU1021" s="4">
        <v>-2.4438000000000001E-2</v>
      </c>
      <c r="BV1021" s="4">
        <v>23.3916</v>
      </c>
    </row>
    <row r="1022" spans="1:74" x14ac:dyDescent="0.25">
      <c r="A1022" s="4">
        <v>42801</v>
      </c>
      <c r="B1022" s="3">
        <v>0.66458145833333326</v>
      </c>
      <c r="C1022" s="4">
        <v>0.6</v>
      </c>
      <c r="D1022" s="4">
        <v>1.4999999999999999E-2</v>
      </c>
      <c r="E1022" s="4">
        <v>150</v>
      </c>
      <c r="F1022" s="4">
        <v>72.599999999999994</v>
      </c>
      <c r="G1022" s="4">
        <v>61.9</v>
      </c>
      <c r="H1022" s="4">
        <v>74.900000000000006</v>
      </c>
      <c r="J1022" s="4">
        <v>20.100000000000001</v>
      </c>
      <c r="K1022" s="4">
        <v>1.0003</v>
      </c>
      <c r="L1022" s="4">
        <v>0.60019999999999996</v>
      </c>
      <c r="M1022" s="4">
        <v>1.4999999999999999E-2</v>
      </c>
      <c r="N1022" s="4">
        <v>72.623699999999999</v>
      </c>
      <c r="O1022" s="4">
        <v>61.920200000000001</v>
      </c>
      <c r="P1022" s="4">
        <v>134.5</v>
      </c>
      <c r="Q1022" s="4">
        <v>62.340499999999999</v>
      </c>
      <c r="R1022" s="4">
        <v>53.1526</v>
      </c>
      <c r="S1022" s="4">
        <v>115.5</v>
      </c>
      <c r="T1022" s="4">
        <v>74.862200000000001</v>
      </c>
      <c r="W1022" s="4">
        <v>0</v>
      </c>
      <c r="X1022" s="4">
        <v>20.1066</v>
      </c>
      <c r="Y1022" s="4">
        <v>13.1</v>
      </c>
      <c r="Z1022" s="4">
        <v>786</v>
      </c>
      <c r="AA1022" s="4">
        <v>795</v>
      </c>
      <c r="AB1022" s="4">
        <v>825</v>
      </c>
      <c r="AC1022" s="4">
        <v>28</v>
      </c>
      <c r="AD1022" s="4">
        <v>13.91</v>
      </c>
      <c r="AE1022" s="4">
        <v>0.32</v>
      </c>
      <c r="AF1022" s="4">
        <v>958</v>
      </c>
      <c r="AG1022" s="4">
        <v>8.1999999999999993</v>
      </c>
      <c r="AH1022" s="4">
        <v>24</v>
      </c>
      <c r="AI1022" s="4">
        <v>29</v>
      </c>
      <c r="AJ1022" s="4">
        <v>192</v>
      </c>
      <c r="AK1022" s="4">
        <v>191.8</v>
      </c>
      <c r="AL1022" s="4">
        <v>3.8</v>
      </c>
      <c r="AM1022" s="4">
        <v>196</v>
      </c>
      <c r="AN1022" s="4" t="s">
        <v>155</v>
      </c>
      <c r="AO1022" s="4">
        <v>2</v>
      </c>
      <c r="AP1022" s="4">
        <v>0.87292824074074071</v>
      </c>
      <c r="AQ1022" s="4">
        <v>47.159331000000002</v>
      </c>
      <c r="AR1022" s="4">
        <v>-88.489750999999998</v>
      </c>
      <c r="AS1022" s="4">
        <v>310.10000000000002</v>
      </c>
      <c r="AT1022" s="4">
        <v>0</v>
      </c>
      <c r="AU1022" s="4">
        <v>12</v>
      </c>
      <c r="AV1022" s="4">
        <v>8</v>
      </c>
      <c r="AW1022" s="4" t="s">
        <v>417</v>
      </c>
      <c r="AX1022" s="4">
        <v>1.2</v>
      </c>
      <c r="AY1022" s="4">
        <v>2.4645999999999999</v>
      </c>
      <c r="AZ1022" s="4">
        <v>2.7646000000000002</v>
      </c>
      <c r="BA1022" s="4">
        <v>13.836</v>
      </c>
      <c r="BB1022" s="4">
        <v>326.20999999999998</v>
      </c>
      <c r="BC1022" s="4">
        <v>23.58</v>
      </c>
      <c r="BD1022" s="4">
        <v>-3.3000000000000002E-2</v>
      </c>
      <c r="BE1022" s="4">
        <v>3169.011</v>
      </c>
      <c r="BF1022" s="4">
        <v>50.423999999999999</v>
      </c>
      <c r="BG1022" s="4">
        <v>40.155999999999999</v>
      </c>
      <c r="BH1022" s="4">
        <v>34.237000000000002</v>
      </c>
      <c r="BI1022" s="4">
        <v>74.393000000000001</v>
      </c>
      <c r="BJ1022" s="4">
        <v>34.47</v>
      </c>
      <c r="BK1022" s="4">
        <v>29.388999999999999</v>
      </c>
      <c r="BL1022" s="4">
        <v>63.859000000000002</v>
      </c>
      <c r="BM1022" s="4">
        <v>12.842599999999999</v>
      </c>
      <c r="BQ1022" s="4">
        <v>77191.087</v>
      </c>
      <c r="BR1022" s="4">
        <v>-1.761E-3</v>
      </c>
      <c r="BS1022" s="4">
        <v>-5</v>
      </c>
      <c r="BT1022" s="4">
        <v>1.1579999999999999</v>
      </c>
      <c r="BU1022" s="4">
        <v>-4.3034999999999997E-2</v>
      </c>
      <c r="BV1022" s="4">
        <v>23.3916</v>
      </c>
    </row>
    <row r="1023" spans="1:74" x14ac:dyDescent="0.25">
      <c r="A1023" s="4">
        <v>42801</v>
      </c>
      <c r="B1023" s="3">
        <v>0.66459303240740741</v>
      </c>
      <c r="C1023" s="4">
        <v>0.6</v>
      </c>
      <c r="D1023" s="4">
        <v>1.4999999999999999E-2</v>
      </c>
      <c r="E1023" s="4">
        <v>150</v>
      </c>
      <c r="F1023" s="4">
        <v>72.7</v>
      </c>
      <c r="G1023" s="4">
        <v>62</v>
      </c>
      <c r="H1023" s="4">
        <v>76.7</v>
      </c>
      <c r="J1023" s="4">
        <v>20.100000000000001</v>
      </c>
      <c r="K1023" s="4">
        <v>1.0004</v>
      </c>
      <c r="L1023" s="4">
        <v>0.60019999999999996</v>
      </c>
      <c r="M1023" s="4">
        <v>1.4999999999999999E-2</v>
      </c>
      <c r="N1023" s="4">
        <v>72.728099999999998</v>
      </c>
      <c r="O1023" s="4">
        <v>62.024000000000001</v>
      </c>
      <c r="P1023" s="4">
        <v>134.80000000000001</v>
      </c>
      <c r="Q1023" s="4">
        <v>62.397500000000001</v>
      </c>
      <c r="R1023" s="4">
        <v>53.213799999999999</v>
      </c>
      <c r="S1023" s="4">
        <v>115.6</v>
      </c>
      <c r="T1023" s="4">
        <v>76.717100000000002</v>
      </c>
      <c r="W1023" s="4">
        <v>0</v>
      </c>
      <c r="X1023" s="4">
        <v>20.107800000000001</v>
      </c>
      <c r="Y1023" s="4">
        <v>12.9</v>
      </c>
      <c r="Z1023" s="4">
        <v>788</v>
      </c>
      <c r="AA1023" s="4">
        <v>797</v>
      </c>
      <c r="AB1023" s="4">
        <v>825</v>
      </c>
      <c r="AC1023" s="4">
        <v>28</v>
      </c>
      <c r="AD1023" s="4">
        <v>13.68</v>
      </c>
      <c r="AE1023" s="4">
        <v>0.31</v>
      </c>
      <c r="AF1023" s="4">
        <v>958</v>
      </c>
      <c r="AG1023" s="4">
        <v>8</v>
      </c>
      <c r="AH1023" s="4">
        <v>24</v>
      </c>
      <c r="AI1023" s="4">
        <v>29</v>
      </c>
      <c r="AJ1023" s="4">
        <v>191.2</v>
      </c>
      <c r="AK1023" s="4">
        <v>192</v>
      </c>
      <c r="AL1023" s="4">
        <v>3.9</v>
      </c>
      <c r="AM1023" s="4">
        <v>196</v>
      </c>
      <c r="AN1023" s="4" t="s">
        <v>155</v>
      </c>
      <c r="AO1023" s="4">
        <v>2</v>
      </c>
      <c r="AP1023" s="4">
        <v>0.87293981481481486</v>
      </c>
      <c r="AQ1023" s="4">
        <v>47.159331000000002</v>
      </c>
      <c r="AR1023" s="4">
        <v>-88.489750999999998</v>
      </c>
      <c r="AS1023" s="4">
        <v>311</v>
      </c>
      <c r="AT1023" s="4">
        <v>0</v>
      </c>
      <c r="AU1023" s="4">
        <v>12</v>
      </c>
      <c r="AV1023" s="4">
        <v>8</v>
      </c>
      <c r="AW1023" s="4" t="s">
        <v>417</v>
      </c>
      <c r="AX1023" s="4">
        <v>1.2354000000000001</v>
      </c>
      <c r="AY1023" s="4">
        <v>2.4708000000000001</v>
      </c>
      <c r="AZ1023" s="4">
        <v>2.7707999999999999</v>
      </c>
      <c r="BA1023" s="4">
        <v>13.836</v>
      </c>
      <c r="BB1023" s="4">
        <v>326.12</v>
      </c>
      <c r="BC1023" s="4">
        <v>23.57</v>
      </c>
      <c r="BD1023" s="4">
        <v>-3.9E-2</v>
      </c>
      <c r="BE1023" s="4">
        <v>3168.0030000000002</v>
      </c>
      <c r="BF1023" s="4">
        <v>50.408000000000001</v>
      </c>
      <c r="BG1023" s="4">
        <v>40.198</v>
      </c>
      <c r="BH1023" s="4">
        <v>34.281999999999996</v>
      </c>
      <c r="BI1023" s="4">
        <v>74.48</v>
      </c>
      <c r="BJ1023" s="4">
        <v>34.488</v>
      </c>
      <c r="BK1023" s="4">
        <v>29.411999999999999</v>
      </c>
      <c r="BL1023" s="4">
        <v>63.9</v>
      </c>
      <c r="BM1023" s="4">
        <v>13.155799999999999</v>
      </c>
      <c r="BQ1023" s="4">
        <v>77166.544999999998</v>
      </c>
      <c r="BR1023" s="4">
        <v>-2E-3</v>
      </c>
      <c r="BS1023" s="4">
        <v>-5</v>
      </c>
      <c r="BT1023" s="4">
        <v>1.1587609999999999</v>
      </c>
      <c r="BU1023" s="4">
        <v>-4.8875000000000002E-2</v>
      </c>
      <c r="BV1023" s="4">
        <v>23.406972</v>
      </c>
    </row>
    <row r="1024" spans="1:74" x14ac:dyDescent="0.25">
      <c r="A1024" s="4">
        <v>42801</v>
      </c>
      <c r="B1024" s="3">
        <v>0.66460460648148145</v>
      </c>
      <c r="C1024" s="4">
        <v>0.6</v>
      </c>
      <c r="D1024" s="4">
        <v>1.49E-2</v>
      </c>
      <c r="E1024" s="4">
        <v>149.19270800000001</v>
      </c>
      <c r="F1024" s="4">
        <v>72.7</v>
      </c>
      <c r="G1024" s="4">
        <v>62</v>
      </c>
      <c r="H1024" s="4">
        <v>74</v>
      </c>
      <c r="J1024" s="4">
        <v>20.100000000000001</v>
      </c>
      <c r="K1024" s="4">
        <v>1.0004</v>
      </c>
      <c r="L1024" s="4">
        <v>0.60019999999999996</v>
      </c>
      <c r="M1024" s="4">
        <v>1.49E-2</v>
      </c>
      <c r="N1024" s="4">
        <v>72.681899999999999</v>
      </c>
      <c r="O1024" s="4">
        <v>61.978000000000002</v>
      </c>
      <c r="P1024" s="4">
        <v>134.69999999999999</v>
      </c>
      <c r="Q1024" s="4">
        <v>62.463200000000001</v>
      </c>
      <c r="R1024" s="4">
        <v>53.264299999999999</v>
      </c>
      <c r="S1024" s="4">
        <v>115.7</v>
      </c>
      <c r="T1024" s="4">
        <v>73.965299999999999</v>
      </c>
      <c r="W1024" s="4">
        <v>0</v>
      </c>
      <c r="X1024" s="4">
        <v>20.107199999999999</v>
      </c>
      <c r="Y1024" s="4">
        <v>12.7</v>
      </c>
      <c r="Z1024" s="4">
        <v>790</v>
      </c>
      <c r="AA1024" s="4">
        <v>799</v>
      </c>
      <c r="AB1024" s="4">
        <v>827</v>
      </c>
      <c r="AC1024" s="4">
        <v>28</v>
      </c>
      <c r="AD1024" s="4">
        <v>14.41</v>
      </c>
      <c r="AE1024" s="4">
        <v>0.33</v>
      </c>
      <c r="AF1024" s="4">
        <v>958</v>
      </c>
      <c r="AG1024" s="4">
        <v>8.8000000000000007</v>
      </c>
      <c r="AH1024" s="4">
        <v>24</v>
      </c>
      <c r="AI1024" s="4">
        <v>29</v>
      </c>
      <c r="AJ1024" s="4">
        <v>191.8</v>
      </c>
      <c r="AK1024" s="4">
        <v>192</v>
      </c>
      <c r="AL1024" s="4">
        <v>3.9</v>
      </c>
      <c r="AM1024" s="4">
        <v>196</v>
      </c>
      <c r="AN1024" s="4" t="s">
        <v>155</v>
      </c>
      <c r="AO1024" s="4">
        <v>2</v>
      </c>
      <c r="AP1024" s="4">
        <v>0.87295138888888879</v>
      </c>
      <c r="AQ1024" s="4">
        <v>47.159329</v>
      </c>
      <c r="AR1024" s="4">
        <v>-88.489750000000001</v>
      </c>
      <c r="AS1024" s="4">
        <v>310.60000000000002</v>
      </c>
      <c r="AT1024" s="4">
        <v>0</v>
      </c>
      <c r="AU1024" s="4">
        <v>12</v>
      </c>
      <c r="AV1024" s="4">
        <v>8</v>
      </c>
      <c r="AW1024" s="4" t="s">
        <v>417</v>
      </c>
      <c r="AX1024" s="4">
        <v>1.3353999999999999</v>
      </c>
      <c r="AY1024" s="4">
        <v>2.6354000000000002</v>
      </c>
      <c r="AZ1024" s="4">
        <v>2.9708000000000001</v>
      </c>
      <c r="BA1024" s="4">
        <v>13.836</v>
      </c>
      <c r="BB1024" s="4">
        <v>326.3</v>
      </c>
      <c r="BC1024" s="4">
        <v>23.58</v>
      </c>
      <c r="BD1024" s="4">
        <v>-3.5999999999999997E-2</v>
      </c>
      <c r="BE1024" s="4">
        <v>3169.9079999999999</v>
      </c>
      <c r="BF1024" s="4">
        <v>50.167000000000002</v>
      </c>
      <c r="BG1024" s="4">
        <v>40.198</v>
      </c>
      <c r="BH1024" s="4">
        <v>34.277999999999999</v>
      </c>
      <c r="BI1024" s="4">
        <v>74.475999999999999</v>
      </c>
      <c r="BJ1024" s="4">
        <v>34.545999999999999</v>
      </c>
      <c r="BK1024" s="4">
        <v>29.459</v>
      </c>
      <c r="BL1024" s="4">
        <v>64.004999999999995</v>
      </c>
      <c r="BM1024" s="4">
        <v>12.6919</v>
      </c>
      <c r="BQ1024" s="4">
        <v>77212.933999999994</v>
      </c>
      <c r="BR1024" s="4">
        <v>-2.761E-3</v>
      </c>
      <c r="BS1024" s="4">
        <v>-5</v>
      </c>
      <c r="BT1024" s="4">
        <v>1.158239</v>
      </c>
      <c r="BU1024" s="4">
        <v>-6.7472000000000004E-2</v>
      </c>
      <c r="BV1024" s="4">
        <v>23.396428</v>
      </c>
    </row>
    <row r="1025" spans="1:74" x14ac:dyDescent="0.25">
      <c r="A1025" s="4">
        <v>42801</v>
      </c>
      <c r="B1025" s="3">
        <v>0.6646161805555556</v>
      </c>
      <c r="C1025" s="4">
        <v>0.63</v>
      </c>
      <c r="D1025" s="4">
        <v>1.41E-2</v>
      </c>
      <c r="E1025" s="4">
        <v>140.51215300000001</v>
      </c>
      <c r="F1025" s="4">
        <v>72.3</v>
      </c>
      <c r="G1025" s="4">
        <v>61.9</v>
      </c>
      <c r="H1025" s="4">
        <v>79.7</v>
      </c>
      <c r="J1025" s="4">
        <v>20.100000000000001</v>
      </c>
      <c r="K1025" s="4">
        <v>1.0002</v>
      </c>
      <c r="L1025" s="4">
        <v>0.62960000000000005</v>
      </c>
      <c r="M1025" s="4">
        <v>1.41E-2</v>
      </c>
      <c r="N1025" s="4">
        <v>72.349299999999999</v>
      </c>
      <c r="O1025" s="4">
        <v>61.910200000000003</v>
      </c>
      <c r="P1025" s="4">
        <v>134.30000000000001</v>
      </c>
      <c r="Q1025" s="4">
        <v>62.104900000000001</v>
      </c>
      <c r="R1025" s="4">
        <v>53.143900000000002</v>
      </c>
      <c r="S1025" s="4">
        <v>115.2</v>
      </c>
      <c r="T1025" s="4">
        <v>79.744399999999999</v>
      </c>
      <c r="W1025" s="4">
        <v>0</v>
      </c>
      <c r="X1025" s="4">
        <v>20.103300000000001</v>
      </c>
      <c r="Y1025" s="4">
        <v>12.9</v>
      </c>
      <c r="Z1025" s="4">
        <v>788</v>
      </c>
      <c r="AA1025" s="4">
        <v>797</v>
      </c>
      <c r="AB1025" s="4">
        <v>826</v>
      </c>
      <c r="AC1025" s="4">
        <v>28</v>
      </c>
      <c r="AD1025" s="4">
        <v>13.91</v>
      </c>
      <c r="AE1025" s="4">
        <v>0.32</v>
      </c>
      <c r="AF1025" s="4">
        <v>958</v>
      </c>
      <c r="AG1025" s="4">
        <v>8.1999999999999993</v>
      </c>
      <c r="AH1025" s="4">
        <v>24</v>
      </c>
      <c r="AI1025" s="4">
        <v>29</v>
      </c>
      <c r="AJ1025" s="4">
        <v>192</v>
      </c>
      <c r="AK1025" s="4">
        <v>191.2</v>
      </c>
      <c r="AL1025" s="4">
        <v>4</v>
      </c>
      <c r="AM1025" s="4">
        <v>196</v>
      </c>
      <c r="AN1025" s="4" t="s">
        <v>155</v>
      </c>
      <c r="AO1025" s="4">
        <v>2</v>
      </c>
      <c r="AP1025" s="4">
        <v>0.87296296296296294</v>
      </c>
      <c r="AQ1025" s="4">
        <v>47.159328000000002</v>
      </c>
      <c r="AR1025" s="4">
        <v>-88.489749000000003</v>
      </c>
      <c r="AS1025" s="4">
        <v>310.2</v>
      </c>
      <c r="AT1025" s="4">
        <v>0</v>
      </c>
      <c r="AU1025" s="4">
        <v>12</v>
      </c>
      <c r="AV1025" s="4">
        <v>7</v>
      </c>
      <c r="AW1025" s="4" t="s">
        <v>420</v>
      </c>
      <c r="AX1025" s="4">
        <v>1.4</v>
      </c>
      <c r="AY1025" s="4">
        <v>2.7353999999999998</v>
      </c>
      <c r="AZ1025" s="4">
        <v>3.1354000000000002</v>
      </c>
      <c r="BA1025" s="4">
        <v>13.836</v>
      </c>
      <c r="BB1025" s="4">
        <v>311.70999999999998</v>
      </c>
      <c r="BC1025" s="4">
        <v>22.53</v>
      </c>
      <c r="BD1025" s="4">
        <v>-1.6E-2</v>
      </c>
      <c r="BE1025" s="4">
        <v>3166.9989999999998</v>
      </c>
      <c r="BF1025" s="4">
        <v>44.991999999999997</v>
      </c>
      <c r="BG1025" s="4">
        <v>38.110999999999997</v>
      </c>
      <c r="BH1025" s="4">
        <v>32.612000000000002</v>
      </c>
      <c r="BI1025" s="4">
        <v>70.722999999999999</v>
      </c>
      <c r="BJ1025" s="4">
        <v>32.713999999999999</v>
      </c>
      <c r="BK1025" s="4">
        <v>27.994</v>
      </c>
      <c r="BL1025" s="4">
        <v>60.707999999999998</v>
      </c>
      <c r="BM1025" s="4">
        <v>13.0327</v>
      </c>
      <c r="BQ1025" s="4">
        <v>73526.209000000003</v>
      </c>
      <c r="BR1025" s="4">
        <v>-2.2390000000000001E-3</v>
      </c>
      <c r="BS1025" s="4">
        <v>-5</v>
      </c>
      <c r="BT1025" s="4">
        <v>1.1587609999999999</v>
      </c>
      <c r="BU1025" s="4">
        <v>-5.4716000000000001E-2</v>
      </c>
      <c r="BV1025" s="4">
        <v>23.406972</v>
      </c>
    </row>
    <row r="1026" spans="1:74" x14ac:dyDescent="0.25">
      <c r="A1026" s="4">
        <v>42801</v>
      </c>
      <c r="B1026" s="3">
        <v>0.66462775462962964</v>
      </c>
      <c r="C1026" s="4">
        <v>0.63400000000000001</v>
      </c>
      <c r="D1026" s="4">
        <v>1.4E-2</v>
      </c>
      <c r="E1026" s="4">
        <v>140</v>
      </c>
      <c r="F1026" s="4">
        <v>72</v>
      </c>
      <c r="G1026" s="4">
        <v>61.9</v>
      </c>
      <c r="H1026" s="4">
        <v>77.7</v>
      </c>
      <c r="J1026" s="4">
        <v>20.100000000000001</v>
      </c>
      <c r="K1026" s="4">
        <v>1.0002</v>
      </c>
      <c r="L1026" s="4">
        <v>0.63360000000000005</v>
      </c>
      <c r="M1026" s="4">
        <v>1.4E-2</v>
      </c>
      <c r="N1026" s="4">
        <v>72.011200000000002</v>
      </c>
      <c r="O1026" s="4">
        <v>61.909599999999998</v>
      </c>
      <c r="P1026" s="4">
        <v>133.9</v>
      </c>
      <c r="Q1026" s="4">
        <v>61.782400000000003</v>
      </c>
      <c r="R1026" s="4">
        <v>53.115699999999997</v>
      </c>
      <c r="S1026" s="4">
        <v>114.9</v>
      </c>
      <c r="T1026" s="4">
        <v>77.721000000000004</v>
      </c>
      <c r="W1026" s="4">
        <v>0</v>
      </c>
      <c r="X1026" s="4">
        <v>20.103100000000001</v>
      </c>
      <c r="Y1026" s="4">
        <v>12.8</v>
      </c>
      <c r="Z1026" s="4">
        <v>788</v>
      </c>
      <c r="AA1026" s="4">
        <v>797</v>
      </c>
      <c r="AB1026" s="4">
        <v>827</v>
      </c>
      <c r="AC1026" s="4">
        <v>28</v>
      </c>
      <c r="AD1026" s="4">
        <v>13.68</v>
      </c>
      <c r="AE1026" s="4">
        <v>0.31</v>
      </c>
      <c r="AF1026" s="4">
        <v>958</v>
      </c>
      <c r="AG1026" s="4">
        <v>8</v>
      </c>
      <c r="AH1026" s="4">
        <v>24</v>
      </c>
      <c r="AI1026" s="4">
        <v>29</v>
      </c>
      <c r="AJ1026" s="4">
        <v>191.2</v>
      </c>
      <c r="AK1026" s="4">
        <v>191</v>
      </c>
      <c r="AL1026" s="4">
        <v>4</v>
      </c>
      <c r="AM1026" s="4">
        <v>196</v>
      </c>
      <c r="AN1026" s="4" t="s">
        <v>155</v>
      </c>
      <c r="AO1026" s="4">
        <v>2</v>
      </c>
      <c r="AP1026" s="4">
        <v>0.87297453703703709</v>
      </c>
      <c r="AQ1026" s="4">
        <v>47.159328000000002</v>
      </c>
      <c r="AR1026" s="4">
        <v>-88.489748000000006</v>
      </c>
      <c r="AS1026" s="4">
        <v>310</v>
      </c>
      <c r="AT1026" s="4">
        <v>0</v>
      </c>
      <c r="AU1026" s="4">
        <v>12</v>
      </c>
      <c r="AV1026" s="4">
        <v>7</v>
      </c>
      <c r="AW1026" s="4" t="s">
        <v>420</v>
      </c>
      <c r="AX1026" s="4">
        <v>1.4354</v>
      </c>
      <c r="AY1026" s="4">
        <v>2.8353999999999999</v>
      </c>
      <c r="AZ1026" s="4">
        <v>3.2353999999999998</v>
      </c>
      <c r="BA1026" s="4">
        <v>13.836</v>
      </c>
      <c r="BB1026" s="4">
        <v>309.92</v>
      </c>
      <c r="BC1026" s="4">
        <v>22.4</v>
      </c>
      <c r="BD1026" s="4">
        <v>-1.4999999999999999E-2</v>
      </c>
      <c r="BE1026" s="4">
        <v>3167.7280000000001</v>
      </c>
      <c r="BF1026" s="4">
        <v>44.552999999999997</v>
      </c>
      <c r="BG1026" s="4">
        <v>37.700000000000003</v>
      </c>
      <c r="BH1026" s="4">
        <v>32.411999999999999</v>
      </c>
      <c r="BI1026" s="4">
        <v>70.111999999999995</v>
      </c>
      <c r="BJ1026" s="4">
        <v>32.344999999999999</v>
      </c>
      <c r="BK1026" s="4">
        <v>27.808</v>
      </c>
      <c r="BL1026" s="4">
        <v>60.152999999999999</v>
      </c>
      <c r="BM1026" s="4">
        <v>12.6242</v>
      </c>
      <c r="BQ1026" s="4">
        <v>73075.038</v>
      </c>
      <c r="BR1026" s="4">
        <v>-2E-3</v>
      </c>
      <c r="BS1026" s="4">
        <v>-5</v>
      </c>
      <c r="BT1026" s="4">
        <v>1.159</v>
      </c>
      <c r="BU1026" s="4">
        <v>-4.8875000000000002E-2</v>
      </c>
      <c r="BV1026" s="4">
        <v>23.411799999999999</v>
      </c>
    </row>
    <row r="1027" spans="1:74" x14ac:dyDescent="0.25">
      <c r="A1027" s="4">
        <v>42801</v>
      </c>
      <c r="B1027" s="3">
        <v>0.66463932870370368</v>
      </c>
      <c r="C1027" s="4">
        <v>0.60699999999999998</v>
      </c>
      <c r="D1027" s="4">
        <v>1.4E-2</v>
      </c>
      <c r="E1027" s="4">
        <v>140</v>
      </c>
      <c r="F1027" s="4">
        <v>72.3</v>
      </c>
      <c r="G1027" s="4">
        <v>61.9</v>
      </c>
      <c r="H1027" s="4">
        <v>78.7</v>
      </c>
      <c r="J1027" s="4">
        <v>20.100000000000001</v>
      </c>
      <c r="K1027" s="4">
        <v>1.0004</v>
      </c>
      <c r="L1027" s="4">
        <v>0.60770000000000002</v>
      </c>
      <c r="M1027" s="4">
        <v>1.4E-2</v>
      </c>
      <c r="N1027" s="4">
        <v>72.372</v>
      </c>
      <c r="O1027" s="4">
        <v>61.923900000000003</v>
      </c>
      <c r="P1027" s="4">
        <v>134.30000000000001</v>
      </c>
      <c r="Q1027" s="4">
        <v>62.091999999999999</v>
      </c>
      <c r="R1027" s="4">
        <v>53.128</v>
      </c>
      <c r="S1027" s="4">
        <v>115.2</v>
      </c>
      <c r="T1027" s="4">
        <v>78.737499999999997</v>
      </c>
      <c r="W1027" s="4">
        <v>0</v>
      </c>
      <c r="X1027" s="4">
        <v>20.107800000000001</v>
      </c>
      <c r="Y1027" s="4">
        <v>12.8</v>
      </c>
      <c r="Z1027" s="4">
        <v>789</v>
      </c>
      <c r="AA1027" s="4">
        <v>798</v>
      </c>
      <c r="AB1027" s="4">
        <v>829</v>
      </c>
      <c r="AC1027" s="4">
        <v>28</v>
      </c>
      <c r="AD1027" s="4">
        <v>13.68</v>
      </c>
      <c r="AE1027" s="4">
        <v>0.31</v>
      </c>
      <c r="AF1027" s="4">
        <v>958</v>
      </c>
      <c r="AG1027" s="4">
        <v>8</v>
      </c>
      <c r="AH1027" s="4">
        <v>24</v>
      </c>
      <c r="AI1027" s="4">
        <v>29</v>
      </c>
      <c r="AJ1027" s="4">
        <v>191.8</v>
      </c>
      <c r="AK1027" s="4">
        <v>191</v>
      </c>
      <c r="AL1027" s="4">
        <v>4</v>
      </c>
      <c r="AM1027" s="4">
        <v>196</v>
      </c>
      <c r="AN1027" s="4" t="s">
        <v>155</v>
      </c>
      <c r="AO1027" s="4">
        <v>2</v>
      </c>
      <c r="AP1027" s="4">
        <v>0.87298611111111113</v>
      </c>
      <c r="AQ1027" s="4">
        <v>47.159328000000002</v>
      </c>
      <c r="AR1027" s="4">
        <v>-88.489748000000006</v>
      </c>
      <c r="AS1027" s="4">
        <v>309.8</v>
      </c>
      <c r="AT1027" s="4">
        <v>0</v>
      </c>
      <c r="AU1027" s="4">
        <v>12</v>
      </c>
      <c r="AV1027" s="4">
        <v>7</v>
      </c>
      <c r="AW1027" s="4" t="s">
        <v>420</v>
      </c>
      <c r="AX1027" s="4">
        <v>1.5</v>
      </c>
      <c r="AY1027" s="4">
        <v>2.9</v>
      </c>
      <c r="AZ1027" s="4">
        <v>3.3</v>
      </c>
      <c r="BA1027" s="4">
        <v>13.836</v>
      </c>
      <c r="BB1027" s="4">
        <v>322.66000000000003</v>
      </c>
      <c r="BC1027" s="4">
        <v>23.32</v>
      </c>
      <c r="BD1027" s="4">
        <v>-3.9E-2</v>
      </c>
      <c r="BE1027" s="4">
        <v>3171.1410000000001</v>
      </c>
      <c r="BF1027" s="4">
        <v>46.514000000000003</v>
      </c>
      <c r="BG1027" s="4">
        <v>39.548000000000002</v>
      </c>
      <c r="BH1027" s="4">
        <v>33.838000000000001</v>
      </c>
      <c r="BI1027" s="4">
        <v>73.385999999999996</v>
      </c>
      <c r="BJ1027" s="4">
        <v>33.93</v>
      </c>
      <c r="BK1027" s="4">
        <v>29.032</v>
      </c>
      <c r="BL1027" s="4">
        <v>62.962000000000003</v>
      </c>
      <c r="BM1027" s="4">
        <v>13.3491</v>
      </c>
      <c r="BQ1027" s="4">
        <v>76291.225000000006</v>
      </c>
      <c r="BR1027" s="4">
        <v>-2E-3</v>
      </c>
      <c r="BS1027" s="4">
        <v>-5</v>
      </c>
      <c r="BT1027" s="4">
        <v>1.158239</v>
      </c>
      <c r="BU1027" s="4">
        <v>-4.8875000000000002E-2</v>
      </c>
      <c r="BV1027" s="4">
        <v>23.396428</v>
      </c>
    </row>
    <row r="1028" spans="1:74" x14ac:dyDescent="0.25">
      <c r="A1028" s="4">
        <v>42801</v>
      </c>
      <c r="B1028" s="3">
        <v>0.66465090277777772</v>
      </c>
      <c r="C1028" s="4">
        <v>0.59499999999999997</v>
      </c>
      <c r="D1028" s="4">
        <v>1.4E-2</v>
      </c>
      <c r="E1028" s="4">
        <v>140</v>
      </c>
      <c r="F1028" s="4">
        <v>72.400000000000006</v>
      </c>
      <c r="G1028" s="4">
        <v>61.9</v>
      </c>
      <c r="H1028" s="4">
        <v>80.400000000000006</v>
      </c>
      <c r="J1028" s="4">
        <v>20.100000000000001</v>
      </c>
      <c r="K1028" s="4">
        <v>1.0004999999999999</v>
      </c>
      <c r="L1028" s="4">
        <v>0.59530000000000005</v>
      </c>
      <c r="M1028" s="4">
        <v>1.4E-2</v>
      </c>
      <c r="N1028" s="4">
        <v>72.433199999999999</v>
      </c>
      <c r="O1028" s="4">
        <v>61.928400000000003</v>
      </c>
      <c r="P1028" s="4">
        <v>134.4</v>
      </c>
      <c r="Q1028" s="4">
        <v>62.144599999999997</v>
      </c>
      <c r="R1028" s="4">
        <v>53.131900000000002</v>
      </c>
      <c r="S1028" s="4">
        <v>115.3</v>
      </c>
      <c r="T1028" s="4">
        <v>80.444999999999993</v>
      </c>
      <c r="W1028" s="4">
        <v>0</v>
      </c>
      <c r="X1028" s="4">
        <v>20.109200000000001</v>
      </c>
      <c r="Y1028" s="4">
        <v>12.9</v>
      </c>
      <c r="Z1028" s="4">
        <v>788</v>
      </c>
      <c r="AA1028" s="4">
        <v>797</v>
      </c>
      <c r="AB1028" s="4">
        <v>829</v>
      </c>
      <c r="AC1028" s="4">
        <v>28</v>
      </c>
      <c r="AD1028" s="4">
        <v>13.68</v>
      </c>
      <c r="AE1028" s="4">
        <v>0.31</v>
      </c>
      <c r="AF1028" s="4">
        <v>958</v>
      </c>
      <c r="AG1028" s="4">
        <v>8</v>
      </c>
      <c r="AH1028" s="4">
        <v>24</v>
      </c>
      <c r="AI1028" s="4">
        <v>29</v>
      </c>
      <c r="AJ1028" s="4">
        <v>191.2</v>
      </c>
      <c r="AK1028" s="4">
        <v>191</v>
      </c>
      <c r="AL1028" s="4">
        <v>3.9</v>
      </c>
      <c r="AM1028" s="4">
        <v>196</v>
      </c>
      <c r="AN1028" s="4" t="s">
        <v>155</v>
      </c>
      <c r="AO1028" s="4">
        <v>2</v>
      </c>
      <c r="AP1028" s="4">
        <v>0.87299768518518517</v>
      </c>
      <c r="AQ1028" s="4">
        <v>47.159328000000002</v>
      </c>
      <c r="AR1028" s="4">
        <v>-88.489748000000006</v>
      </c>
      <c r="AS1028" s="4">
        <v>309.89999999999998</v>
      </c>
      <c r="AT1028" s="4">
        <v>0</v>
      </c>
      <c r="AU1028" s="4">
        <v>12</v>
      </c>
      <c r="AV1028" s="4">
        <v>7</v>
      </c>
      <c r="AW1028" s="4" t="s">
        <v>420</v>
      </c>
      <c r="AX1028" s="4">
        <v>1.5</v>
      </c>
      <c r="AY1028" s="4">
        <v>2.9708000000000001</v>
      </c>
      <c r="AZ1028" s="4">
        <v>3.3353999999999999</v>
      </c>
      <c r="BA1028" s="4">
        <v>13.836</v>
      </c>
      <c r="BB1028" s="4">
        <v>329.06</v>
      </c>
      <c r="BC1028" s="4">
        <v>23.78</v>
      </c>
      <c r="BD1028" s="4">
        <v>-4.5999999999999999E-2</v>
      </c>
      <c r="BE1028" s="4">
        <v>3172.2150000000001</v>
      </c>
      <c r="BF1028" s="4">
        <v>47.503</v>
      </c>
      <c r="BG1028" s="4">
        <v>40.42</v>
      </c>
      <c r="BH1028" s="4">
        <v>34.558</v>
      </c>
      <c r="BI1028" s="4">
        <v>74.977000000000004</v>
      </c>
      <c r="BJ1028" s="4">
        <v>34.677999999999997</v>
      </c>
      <c r="BK1028" s="4">
        <v>29.649000000000001</v>
      </c>
      <c r="BL1028" s="4">
        <v>64.326999999999998</v>
      </c>
      <c r="BM1028" s="4">
        <v>13.9275</v>
      </c>
      <c r="BQ1028" s="4">
        <v>77913.119999999995</v>
      </c>
      <c r="BR1028" s="4">
        <v>-1.2390000000000001E-3</v>
      </c>
      <c r="BS1028" s="4">
        <v>-5</v>
      </c>
      <c r="BT1028" s="4">
        <v>1.1579999999999999</v>
      </c>
      <c r="BU1028" s="4">
        <v>-3.0277999999999999E-2</v>
      </c>
      <c r="BV1028" s="4">
        <v>23.3916</v>
      </c>
    </row>
    <row r="1029" spans="1:74" x14ac:dyDescent="0.25">
      <c r="A1029" s="4">
        <v>42801</v>
      </c>
      <c r="B1029" s="3">
        <v>0.66466247685185187</v>
      </c>
      <c r="C1029" s="4">
        <v>0.55400000000000005</v>
      </c>
      <c r="D1029" s="4">
        <v>1.4E-2</v>
      </c>
      <c r="E1029" s="4">
        <v>140</v>
      </c>
      <c r="F1029" s="4">
        <v>69.900000000000006</v>
      </c>
      <c r="G1029" s="4">
        <v>61.9</v>
      </c>
      <c r="H1029" s="4">
        <v>75.8</v>
      </c>
      <c r="J1029" s="4">
        <v>20.100000000000001</v>
      </c>
      <c r="K1029" s="4">
        <v>1.0006999999999999</v>
      </c>
      <c r="L1029" s="4">
        <v>0.55479999999999996</v>
      </c>
      <c r="M1029" s="4">
        <v>1.4E-2</v>
      </c>
      <c r="N1029" s="4">
        <v>69.975999999999999</v>
      </c>
      <c r="O1029" s="4">
        <v>61.943100000000001</v>
      </c>
      <c r="P1029" s="4">
        <v>131.9</v>
      </c>
      <c r="Q1029" s="4">
        <v>60.137799999999999</v>
      </c>
      <c r="R1029" s="4">
        <v>53.234299999999998</v>
      </c>
      <c r="S1029" s="4">
        <v>113.4</v>
      </c>
      <c r="T1029" s="4">
        <v>75.805599999999998</v>
      </c>
      <c r="W1029" s="4">
        <v>0</v>
      </c>
      <c r="X1029" s="4">
        <v>20.114000000000001</v>
      </c>
      <c r="Y1029" s="4">
        <v>13.1</v>
      </c>
      <c r="Z1029" s="4">
        <v>787</v>
      </c>
      <c r="AA1029" s="4">
        <v>796</v>
      </c>
      <c r="AB1029" s="4">
        <v>828</v>
      </c>
      <c r="AC1029" s="4">
        <v>28</v>
      </c>
      <c r="AD1029" s="4">
        <v>14.41</v>
      </c>
      <c r="AE1029" s="4">
        <v>0.33</v>
      </c>
      <c r="AF1029" s="4">
        <v>958</v>
      </c>
      <c r="AG1029" s="4">
        <v>8.8000000000000007</v>
      </c>
      <c r="AH1029" s="4">
        <v>24</v>
      </c>
      <c r="AI1029" s="4">
        <v>29</v>
      </c>
      <c r="AJ1029" s="4">
        <v>191</v>
      </c>
      <c r="AK1029" s="4">
        <v>191.8</v>
      </c>
      <c r="AL1029" s="4">
        <v>3.7</v>
      </c>
      <c r="AM1029" s="4">
        <v>196</v>
      </c>
      <c r="AN1029" s="4" t="s">
        <v>155</v>
      </c>
      <c r="AO1029" s="4">
        <v>2</v>
      </c>
      <c r="AP1029" s="4">
        <v>0.87300925925925921</v>
      </c>
      <c r="AQ1029" s="4">
        <v>47.159328000000002</v>
      </c>
      <c r="AR1029" s="4">
        <v>-88.489748000000006</v>
      </c>
      <c r="AS1029" s="4">
        <v>310.3</v>
      </c>
      <c r="AT1029" s="4">
        <v>0</v>
      </c>
      <c r="AU1029" s="4">
        <v>12</v>
      </c>
      <c r="AV1029" s="4">
        <v>7</v>
      </c>
      <c r="AW1029" s="4" t="s">
        <v>420</v>
      </c>
      <c r="AX1029" s="4">
        <v>1.5708</v>
      </c>
      <c r="AY1029" s="4">
        <v>3.1707999999999998</v>
      </c>
      <c r="AZ1029" s="4">
        <v>3.5062000000000002</v>
      </c>
      <c r="BA1029" s="4">
        <v>13.836</v>
      </c>
      <c r="BB1029" s="4">
        <v>352.49</v>
      </c>
      <c r="BC1029" s="4">
        <v>25.48</v>
      </c>
      <c r="BD1029" s="4">
        <v>-7.0000000000000007E-2</v>
      </c>
      <c r="BE1029" s="4">
        <v>3182.0740000000001</v>
      </c>
      <c r="BF1029" s="4">
        <v>51.145000000000003</v>
      </c>
      <c r="BG1029" s="4">
        <v>42.031999999999996</v>
      </c>
      <c r="BH1029" s="4">
        <v>37.207000000000001</v>
      </c>
      <c r="BI1029" s="4">
        <v>79.239000000000004</v>
      </c>
      <c r="BJ1029" s="4">
        <v>36.122</v>
      </c>
      <c r="BK1029" s="4">
        <v>31.975999999999999</v>
      </c>
      <c r="BL1029" s="4">
        <v>68.097999999999999</v>
      </c>
      <c r="BM1029" s="4">
        <v>14.1271</v>
      </c>
      <c r="BQ1029" s="4">
        <v>83885.978000000003</v>
      </c>
      <c r="BR1029" s="4">
        <v>-1.761E-3</v>
      </c>
      <c r="BS1029" s="4">
        <v>-5</v>
      </c>
      <c r="BT1029" s="4">
        <v>1.1579999999999999</v>
      </c>
      <c r="BU1029" s="4">
        <v>-4.3034999999999997E-2</v>
      </c>
      <c r="BV1029" s="4">
        <v>23.3916</v>
      </c>
    </row>
    <row r="1030" spans="1:74" x14ac:dyDescent="0.25">
      <c r="A1030" s="4">
        <v>42801</v>
      </c>
      <c r="B1030" s="3">
        <v>0.66467405092592591</v>
      </c>
      <c r="C1030" s="4">
        <v>0.54200000000000004</v>
      </c>
      <c r="D1030" s="4">
        <v>1.4E-2</v>
      </c>
      <c r="E1030" s="4">
        <v>140</v>
      </c>
      <c r="F1030" s="4">
        <v>68.2</v>
      </c>
      <c r="G1030" s="4">
        <v>61.9</v>
      </c>
      <c r="H1030" s="4">
        <v>78.400000000000006</v>
      </c>
      <c r="J1030" s="4">
        <v>20.100000000000001</v>
      </c>
      <c r="K1030" s="4">
        <v>1.0008999999999999</v>
      </c>
      <c r="L1030" s="4">
        <v>0.54279999999999995</v>
      </c>
      <c r="M1030" s="4">
        <v>1.4E-2</v>
      </c>
      <c r="N1030" s="4">
        <v>68.252300000000005</v>
      </c>
      <c r="O1030" s="4">
        <v>61.954700000000003</v>
      </c>
      <c r="P1030" s="4">
        <v>130.19999999999999</v>
      </c>
      <c r="Q1030" s="4">
        <v>58.588000000000001</v>
      </c>
      <c r="R1030" s="4">
        <v>53.182200000000002</v>
      </c>
      <c r="S1030" s="4">
        <v>111.8</v>
      </c>
      <c r="T1030" s="4">
        <v>78.375399999999999</v>
      </c>
      <c r="W1030" s="4">
        <v>0</v>
      </c>
      <c r="X1030" s="4">
        <v>20.117799999999999</v>
      </c>
      <c r="Y1030" s="4">
        <v>13</v>
      </c>
      <c r="Z1030" s="4">
        <v>788</v>
      </c>
      <c r="AA1030" s="4">
        <v>796</v>
      </c>
      <c r="AB1030" s="4">
        <v>827</v>
      </c>
      <c r="AC1030" s="4">
        <v>28</v>
      </c>
      <c r="AD1030" s="4">
        <v>13.91</v>
      </c>
      <c r="AE1030" s="4">
        <v>0.32</v>
      </c>
      <c r="AF1030" s="4">
        <v>958</v>
      </c>
      <c r="AG1030" s="4">
        <v>8.1999999999999993</v>
      </c>
      <c r="AH1030" s="4">
        <v>24</v>
      </c>
      <c r="AI1030" s="4">
        <v>29</v>
      </c>
      <c r="AJ1030" s="4">
        <v>191</v>
      </c>
      <c r="AK1030" s="4">
        <v>192</v>
      </c>
      <c r="AL1030" s="4">
        <v>3.9</v>
      </c>
      <c r="AM1030" s="4">
        <v>196</v>
      </c>
      <c r="AN1030" s="4" t="s">
        <v>155</v>
      </c>
      <c r="AO1030" s="4">
        <v>2</v>
      </c>
      <c r="AP1030" s="4">
        <v>0.87302083333333336</v>
      </c>
      <c r="AQ1030" s="4">
        <v>47.159328000000002</v>
      </c>
      <c r="AR1030" s="4">
        <v>-88.489748000000006</v>
      </c>
      <c r="AS1030" s="4">
        <v>310.60000000000002</v>
      </c>
      <c r="AT1030" s="4">
        <v>0</v>
      </c>
      <c r="AU1030" s="4">
        <v>12</v>
      </c>
      <c r="AV1030" s="4">
        <v>8</v>
      </c>
      <c r="AW1030" s="4" t="s">
        <v>417</v>
      </c>
      <c r="AX1030" s="4">
        <v>1.7354000000000001</v>
      </c>
      <c r="AY1030" s="4">
        <v>3.3353999999999999</v>
      </c>
      <c r="AZ1030" s="4">
        <v>3.7707999999999999</v>
      </c>
      <c r="BA1030" s="4">
        <v>13.836</v>
      </c>
      <c r="BB1030" s="4">
        <v>359.85</v>
      </c>
      <c r="BC1030" s="4">
        <v>26.01</v>
      </c>
      <c r="BD1030" s="4">
        <v>-8.7999999999999995E-2</v>
      </c>
      <c r="BE1030" s="4">
        <v>3182.9189999999999</v>
      </c>
      <c r="BF1030" s="4">
        <v>52.295999999999999</v>
      </c>
      <c r="BG1030" s="4">
        <v>41.911999999999999</v>
      </c>
      <c r="BH1030" s="4">
        <v>38.045000000000002</v>
      </c>
      <c r="BI1030" s="4">
        <v>79.956999999999994</v>
      </c>
      <c r="BJ1030" s="4">
        <v>35.976999999999997</v>
      </c>
      <c r="BK1030" s="4">
        <v>32.658000000000001</v>
      </c>
      <c r="BL1030" s="4">
        <v>68.635000000000005</v>
      </c>
      <c r="BM1030" s="4">
        <v>14.9321</v>
      </c>
      <c r="BQ1030" s="4">
        <v>85775.214999999997</v>
      </c>
      <c r="BR1030" s="4">
        <v>-2E-3</v>
      </c>
      <c r="BS1030" s="4">
        <v>-5</v>
      </c>
      <c r="BT1030" s="4">
        <v>1.1587609999999999</v>
      </c>
      <c r="BU1030" s="4">
        <v>-4.8875000000000002E-2</v>
      </c>
      <c r="BV1030" s="4">
        <v>23.406972</v>
      </c>
    </row>
    <row r="1031" spans="1:74" x14ac:dyDescent="0.25">
      <c r="A1031" s="4">
        <v>42801</v>
      </c>
      <c r="B1031" s="3">
        <v>0.66468562500000006</v>
      </c>
      <c r="C1031" s="4">
        <v>0.54</v>
      </c>
      <c r="D1031" s="4">
        <v>1.4E-2</v>
      </c>
      <c r="E1031" s="4">
        <v>140</v>
      </c>
      <c r="F1031" s="4">
        <v>66.7</v>
      </c>
      <c r="G1031" s="4">
        <v>61.9</v>
      </c>
      <c r="H1031" s="4">
        <v>76.7</v>
      </c>
      <c r="J1031" s="4">
        <v>20.100000000000001</v>
      </c>
      <c r="K1031" s="4">
        <v>1.0008999999999999</v>
      </c>
      <c r="L1031" s="4">
        <v>0.54049999999999998</v>
      </c>
      <c r="M1031" s="4">
        <v>1.4E-2</v>
      </c>
      <c r="N1031" s="4">
        <v>66.727099999999993</v>
      </c>
      <c r="O1031" s="4">
        <v>61.953299999999999</v>
      </c>
      <c r="P1031" s="4">
        <v>128.69999999999999</v>
      </c>
      <c r="Q1031" s="4">
        <v>57.345700000000001</v>
      </c>
      <c r="R1031" s="4">
        <v>53.243000000000002</v>
      </c>
      <c r="S1031" s="4">
        <v>110.6</v>
      </c>
      <c r="T1031" s="4">
        <v>76.650300000000001</v>
      </c>
      <c r="W1031" s="4">
        <v>0</v>
      </c>
      <c r="X1031" s="4">
        <v>20.1173</v>
      </c>
      <c r="Y1031" s="4">
        <v>12.8</v>
      </c>
      <c r="Z1031" s="4">
        <v>789</v>
      </c>
      <c r="AA1031" s="4">
        <v>798</v>
      </c>
      <c r="AB1031" s="4">
        <v>828</v>
      </c>
      <c r="AC1031" s="4">
        <v>28</v>
      </c>
      <c r="AD1031" s="4">
        <v>14.41</v>
      </c>
      <c r="AE1031" s="4">
        <v>0.33</v>
      </c>
      <c r="AF1031" s="4">
        <v>958</v>
      </c>
      <c r="AG1031" s="4">
        <v>8.8000000000000007</v>
      </c>
      <c r="AH1031" s="4">
        <v>24</v>
      </c>
      <c r="AI1031" s="4">
        <v>29</v>
      </c>
      <c r="AJ1031" s="4">
        <v>191</v>
      </c>
      <c r="AK1031" s="4">
        <v>192</v>
      </c>
      <c r="AL1031" s="4">
        <v>3.8</v>
      </c>
      <c r="AM1031" s="4">
        <v>196</v>
      </c>
      <c r="AN1031" s="4" t="s">
        <v>155</v>
      </c>
      <c r="AO1031" s="4">
        <v>2</v>
      </c>
      <c r="AP1031" s="4">
        <v>0.87303240740740751</v>
      </c>
      <c r="AQ1031" s="4">
        <v>47.159328000000002</v>
      </c>
      <c r="AR1031" s="4">
        <v>-88.489746999999994</v>
      </c>
      <c r="AS1031" s="4">
        <v>310.7</v>
      </c>
      <c r="AT1031" s="4">
        <v>0</v>
      </c>
      <c r="AU1031" s="4">
        <v>12</v>
      </c>
      <c r="AV1031" s="4">
        <v>8</v>
      </c>
      <c r="AW1031" s="4" t="s">
        <v>417</v>
      </c>
      <c r="AX1031" s="4">
        <v>1.8708</v>
      </c>
      <c r="AY1031" s="4">
        <v>3.4708000000000001</v>
      </c>
      <c r="AZ1031" s="4">
        <v>3.9708000000000001</v>
      </c>
      <c r="BA1031" s="4">
        <v>13.836</v>
      </c>
      <c r="BB1031" s="4">
        <v>361.44</v>
      </c>
      <c r="BC1031" s="4">
        <v>26.12</v>
      </c>
      <c r="BD1031" s="4">
        <v>-8.5999999999999993E-2</v>
      </c>
      <c r="BE1031" s="4">
        <v>3184.4180000000001</v>
      </c>
      <c r="BF1031" s="4">
        <v>52.545999999999999</v>
      </c>
      <c r="BG1031" s="4">
        <v>41.171999999999997</v>
      </c>
      <c r="BH1031" s="4">
        <v>38.225999999999999</v>
      </c>
      <c r="BI1031" s="4">
        <v>79.397999999999996</v>
      </c>
      <c r="BJ1031" s="4">
        <v>35.383000000000003</v>
      </c>
      <c r="BK1031" s="4">
        <v>32.851999999999997</v>
      </c>
      <c r="BL1031" s="4">
        <v>68.234999999999999</v>
      </c>
      <c r="BM1031" s="4">
        <v>14.673500000000001</v>
      </c>
      <c r="BQ1031" s="4">
        <v>86184.850999999995</v>
      </c>
      <c r="BR1031" s="4">
        <v>-2.761E-3</v>
      </c>
      <c r="BS1031" s="4">
        <v>-5</v>
      </c>
      <c r="BT1031" s="4">
        <v>1.158239</v>
      </c>
      <c r="BU1031" s="4">
        <v>-6.7472000000000004E-2</v>
      </c>
      <c r="BV1031" s="4">
        <v>23.396428</v>
      </c>
    </row>
    <row r="1032" spans="1:74" x14ac:dyDescent="0.25">
      <c r="A1032" s="4">
        <v>42801</v>
      </c>
      <c r="B1032" s="3">
        <v>0.6646971990740741</v>
      </c>
      <c r="C1032" s="4">
        <v>0.54400000000000004</v>
      </c>
      <c r="D1032" s="4">
        <v>1.4E-2</v>
      </c>
      <c r="E1032" s="4">
        <v>140</v>
      </c>
      <c r="F1032" s="4">
        <v>65.900000000000006</v>
      </c>
      <c r="G1032" s="4">
        <v>61.9</v>
      </c>
      <c r="H1032" s="4">
        <v>77.5</v>
      </c>
      <c r="J1032" s="4">
        <v>20.2</v>
      </c>
      <c r="K1032" s="4">
        <v>1.0008999999999999</v>
      </c>
      <c r="L1032" s="4">
        <v>0.54479999999999995</v>
      </c>
      <c r="M1032" s="4">
        <v>1.4E-2</v>
      </c>
      <c r="N1032" s="4">
        <v>65.957300000000004</v>
      </c>
      <c r="O1032" s="4">
        <v>61.953800000000001</v>
      </c>
      <c r="P1032" s="4">
        <v>127.9</v>
      </c>
      <c r="Q1032" s="4">
        <v>56.715000000000003</v>
      </c>
      <c r="R1032" s="4">
        <v>53.272599999999997</v>
      </c>
      <c r="S1032" s="4">
        <v>110</v>
      </c>
      <c r="T1032" s="4">
        <v>77.500699999999995</v>
      </c>
      <c r="W1032" s="4">
        <v>0</v>
      </c>
      <c r="X1032" s="4">
        <v>20.217600000000001</v>
      </c>
      <c r="Y1032" s="4">
        <v>12.8</v>
      </c>
      <c r="Z1032" s="4">
        <v>789</v>
      </c>
      <c r="AA1032" s="4">
        <v>800</v>
      </c>
      <c r="AB1032" s="4">
        <v>829</v>
      </c>
      <c r="AC1032" s="4">
        <v>28</v>
      </c>
      <c r="AD1032" s="4">
        <v>14.64</v>
      </c>
      <c r="AE1032" s="4">
        <v>0.34</v>
      </c>
      <c r="AF1032" s="4">
        <v>958</v>
      </c>
      <c r="AG1032" s="4">
        <v>9</v>
      </c>
      <c r="AH1032" s="4">
        <v>24</v>
      </c>
      <c r="AI1032" s="4">
        <v>29</v>
      </c>
      <c r="AJ1032" s="4">
        <v>191.8</v>
      </c>
      <c r="AK1032" s="4">
        <v>192.8</v>
      </c>
      <c r="AL1032" s="4">
        <v>4</v>
      </c>
      <c r="AM1032" s="4">
        <v>196</v>
      </c>
      <c r="AN1032" s="4" t="s">
        <v>155</v>
      </c>
      <c r="AO1032" s="4">
        <v>2</v>
      </c>
      <c r="AP1032" s="4">
        <v>0.87304398148148143</v>
      </c>
      <c r="AQ1032" s="4">
        <v>47.159328000000002</v>
      </c>
      <c r="AR1032" s="4">
        <v>-88.489746999999994</v>
      </c>
      <c r="AS1032" s="4">
        <v>311.2</v>
      </c>
      <c r="AT1032" s="4">
        <v>0</v>
      </c>
      <c r="AU1032" s="4">
        <v>12</v>
      </c>
      <c r="AV1032" s="4">
        <v>8</v>
      </c>
      <c r="AW1032" s="4" t="s">
        <v>417</v>
      </c>
      <c r="AX1032" s="4">
        <v>1.9645999999999999</v>
      </c>
      <c r="AY1032" s="4">
        <v>3.6354000000000002</v>
      </c>
      <c r="AZ1032" s="4">
        <v>4.1353999999999997</v>
      </c>
      <c r="BA1032" s="4">
        <v>13.836</v>
      </c>
      <c r="BB1032" s="4">
        <v>358.64</v>
      </c>
      <c r="BC1032" s="4">
        <v>25.92</v>
      </c>
      <c r="BD1032" s="4">
        <v>-8.6999999999999994E-2</v>
      </c>
      <c r="BE1032" s="4">
        <v>3183.0079999999998</v>
      </c>
      <c r="BF1032" s="4">
        <v>52.106000000000002</v>
      </c>
      <c r="BG1032" s="4">
        <v>40.354999999999997</v>
      </c>
      <c r="BH1032" s="4">
        <v>37.905999999999999</v>
      </c>
      <c r="BI1032" s="4">
        <v>78.260999999999996</v>
      </c>
      <c r="BJ1032" s="4">
        <v>34.701000000000001</v>
      </c>
      <c r="BK1032" s="4">
        <v>32.594000000000001</v>
      </c>
      <c r="BL1032" s="4">
        <v>67.295000000000002</v>
      </c>
      <c r="BM1032" s="4">
        <v>14.7118</v>
      </c>
      <c r="BQ1032" s="4">
        <v>85887.441999999995</v>
      </c>
      <c r="BR1032" s="4">
        <v>-3.0000000000000001E-3</v>
      </c>
      <c r="BS1032" s="4">
        <v>-5</v>
      </c>
      <c r="BT1032" s="4">
        <v>1.1579999999999999</v>
      </c>
      <c r="BU1032" s="4">
        <v>-7.3313000000000003E-2</v>
      </c>
      <c r="BV1032" s="4">
        <v>23.3916</v>
      </c>
    </row>
    <row r="1033" spans="1:74" x14ac:dyDescent="0.25">
      <c r="A1033" s="4">
        <v>42801</v>
      </c>
      <c r="B1033" s="3">
        <v>0.66470877314814814</v>
      </c>
      <c r="C1033" s="4">
        <v>0.55000000000000004</v>
      </c>
      <c r="D1033" s="4">
        <v>1.4E-2</v>
      </c>
      <c r="E1033" s="4">
        <v>140</v>
      </c>
      <c r="F1033" s="4">
        <v>65.8</v>
      </c>
      <c r="G1033" s="4">
        <v>61.9</v>
      </c>
      <c r="H1033" s="4">
        <v>80.3</v>
      </c>
      <c r="J1033" s="4">
        <v>20.2</v>
      </c>
      <c r="K1033" s="4">
        <v>1.0007999999999999</v>
      </c>
      <c r="L1033" s="4">
        <v>0.5504</v>
      </c>
      <c r="M1033" s="4">
        <v>1.4E-2</v>
      </c>
      <c r="N1033" s="4">
        <v>65.852800000000002</v>
      </c>
      <c r="O1033" s="4">
        <v>61.9497</v>
      </c>
      <c r="P1033" s="4">
        <v>127.8</v>
      </c>
      <c r="Q1033" s="4">
        <v>56.6252</v>
      </c>
      <c r="R1033" s="4">
        <v>53.268999999999998</v>
      </c>
      <c r="S1033" s="4">
        <v>109.9</v>
      </c>
      <c r="T1033" s="4">
        <v>80.345500000000001</v>
      </c>
      <c r="W1033" s="4">
        <v>0</v>
      </c>
      <c r="X1033" s="4">
        <v>20.216200000000001</v>
      </c>
      <c r="Y1033" s="4">
        <v>12.9</v>
      </c>
      <c r="Z1033" s="4">
        <v>788</v>
      </c>
      <c r="AA1033" s="4">
        <v>799</v>
      </c>
      <c r="AB1033" s="4">
        <v>828</v>
      </c>
      <c r="AC1033" s="4">
        <v>28</v>
      </c>
      <c r="AD1033" s="4">
        <v>14.64</v>
      </c>
      <c r="AE1033" s="4">
        <v>0.34</v>
      </c>
      <c r="AF1033" s="4">
        <v>958</v>
      </c>
      <c r="AG1033" s="4">
        <v>9</v>
      </c>
      <c r="AH1033" s="4">
        <v>24</v>
      </c>
      <c r="AI1033" s="4">
        <v>29</v>
      </c>
      <c r="AJ1033" s="4">
        <v>191.2</v>
      </c>
      <c r="AK1033" s="4">
        <v>193</v>
      </c>
      <c r="AL1033" s="4">
        <v>3.9</v>
      </c>
      <c r="AM1033" s="4">
        <v>196</v>
      </c>
      <c r="AN1033" s="4" t="s">
        <v>155</v>
      </c>
      <c r="AO1033" s="4">
        <v>2</v>
      </c>
      <c r="AP1033" s="4">
        <v>0.87305555555555558</v>
      </c>
      <c r="AQ1033" s="4">
        <v>47.159328000000002</v>
      </c>
      <c r="AR1033" s="4">
        <v>-88.489746999999994</v>
      </c>
      <c r="AS1033" s="4">
        <v>311.60000000000002</v>
      </c>
      <c r="AT1033" s="4">
        <v>0</v>
      </c>
      <c r="AU1033" s="4">
        <v>12</v>
      </c>
      <c r="AV1033" s="4">
        <v>8</v>
      </c>
      <c r="AW1033" s="4" t="s">
        <v>417</v>
      </c>
      <c r="AX1033" s="4">
        <v>1.9</v>
      </c>
      <c r="AY1033" s="4">
        <v>3.7</v>
      </c>
      <c r="AZ1033" s="4">
        <v>4.2</v>
      </c>
      <c r="BA1033" s="4">
        <v>13.836</v>
      </c>
      <c r="BB1033" s="4">
        <v>354.91</v>
      </c>
      <c r="BC1033" s="4">
        <v>25.65</v>
      </c>
      <c r="BD1033" s="4">
        <v>-0.08</v>
      </c>
      <c r="BE1033" s="4">
        <v>3180.1930000000002</v>
      </c>
      <c r="BF1033" s="4">
        <v>51.521999999999998</v>
      </c>
      <c r="BG1033" s="4">
        <v>39.843000000000004</v>
      </c>
      <c r="BH1033" s="4">
        <v>37.481999999999999</v>
      </c>
      <c r="BI1033" s="4">
        <v>77.325000000000003</v>
      </c>
      <c r="BJ1033" s="4">
        <v>34.26</v>
      </c>
      <c r="BK1033" s="4">
        <v>32.229999999999997</v>
      </c>
      <c r="BL1033" s="4">
        <v>66.489999999999995</v>
      </c>
      <c r="BM1033" s="4">
        <v>15.082100000000001</v>
      </c>
      <c r="BQ1033" s="4">
        <v>84926.03</v>
      </c>
      <c r="BR1033" s="4">
        <v>-2.2390000000000001E-3</v>
      </c>
      <c r="BS1033" s="4">
        <v>-5</v>
      </c>
      <c r="BT1033" s="4">
        <v>1.160282</v>
      </c>
      <c r="BU1033" s="4">
        <v>-5.4722E-2</v>
      </c>
      <c r="BV1033" s="4">
        <v>23.437702000000002</v>
      </c>
    </row>
    <row r="1034" spans="1:74" x14ac:dyDescent="0.25">
      <c r="A1034" s="4">
        <v>42801</v>
      </c>
      <c r="B1034" s="3">
        <v>0.66472034722222217</v>
      </c>
      <c r="C1034" s="4">
        <v>0.55000000000000004</v>
      </c>
      <c r="D1034" s="4">
        <v>1.4E-2</v>
      </c>
      <c r="E1034" s="4">
        <v>140</v>
      </c>
      <c r="F1034" s="4">
        <v>65.8</v>
      </c>
      <c r="G1034" s="4">
        <v>61.9</v>
      </c>
      <c r="H1034" s="4">
        <v>77</v>
      </c>
      <c r="J1034" s="4">
        <v>20.2</v>
      </c>
      <c r="K1034" s="4">
        <v>1.0008999999999999</v>
      </c>
      <c r="L1034" s="4">
        <v>0.55049999999999999</v>
      </c>
      <c r="M1034" s="4">
        <v>1.4E-2</v>
      </c>
      <c r="N1034" s="4">
        <v>65.862499999999997</v>
      </c>
      <c r="O1034" s="4">
        <v>61.958799999999997</v>
      </c>
      <c r="P1034" s="4">
        <v>127.8</v>
      </c>
      <c r="Q1034" s="4">
        <v>56.5366</v>
      </c>
      <c r="R1034" s="4">
        <v>53.185699999999997</v>
      </c>
      <c r="S1034" s="4">
        <v>109.7</v>
      </c>
      <c r="T1034" s="4">
        <v>76.977099999999993</v>
      </c>
      <c r="W1034" s="4">
        <v>0</v>
      </c>
      <c r="X1034" s="4">
        <v>20.219200000000001</v>
      </c>
      <c r="Y1034" s="4">
        <v>12.7</v>
      </c>
      <c r="Z1034" s="4">
        <v>790</v>
      </c>
      <c r="AA1034" s="4">
        <v>800</v>
      </c>
      <c r="AB1034" s="4">
        <v>830</v>
      </c>
      <c r="AC1034" s="4">
        <v>28</v>
      </c>
      <c r="AD1034" s="4">
        <v>13.91</v>
      </c>
      <c r="AE1034" s="4">
        <v>0.32</v>
      </c>
      <c r="AF1034" s="4">
        <v>958</v>
      </c>
      <c r="AG1034" s="4">
        <v>8.1999999999999993</v>
      </c>
      <c r="AH1034" s="4">
        <v>24</v>
      </c>
      <c r="AI1034" s="4">
        <v>29</v>
      </c>
      <c r="AJ1034" s="4">
        <v>191</v>
      </c>
      <c r="AK1034" s="4">
        <v>193</v>
      </c>
      <c r="AL1034" s="4">
        <v>4.0999999999999996</v>
      </c>
      <c r="AM1034" s="4">
        <v>196</v>
      </c>
      <c r="AN1034" s="4" t="s">
        <v>155</v>
      </c>
      <c r="AO1034" s="4">
        <v>2</v>
      </c>
      <c r="AP1034" s="4">
        <v>0.87306712962962962</v>
      </c>
      <c r="AQ1034" s="4">
        <v>47.159328000000002</v>
      </c>
      <c r="AR1034" s="4">
        <v>-88.489746999999994</v>
      </c>
      <c r="AS1034" s="4">
        <v>311.3</v>
      </c>
      <c r="AT1034" s="4">
        <v>0</v>
      </c>
      <c r="AU1034" s="4">
        <v>12</v>
      </c>
      <c r="AV1034" s="4">
        <v>8</v>
      </c>
      <c r="AW1034" s="4" t="s">
        <v>417</v>
      </c>
      <c r="AX1034" s="4">
        <v>1.9</v>
      </c>
      <c r="AY1034" s="4">
        <v>3.7</v>
      </c>
      <c r="AZ1034" s="4">
        <v>4.2</v>
      </c>
      <c r="BA1034" s="4">
        <v>13.836</v>
      </c>
      <c r="BB1034" s="4">
        <v>355.12</v>
      </c>
      <c r="BC1034" s="4">
        <v>25.67</v>
      </c>
      <c r="BD1034" s="4">
        <v>-9.5000000000000001E-2</v>
      </c>
      <c r="BE1034" s="4">
        <v>3182.2179999999998</v>
      </c>
      <c r="BF1034" s="4">
        <v>51.555</v>
      </c>
      <c r="BG1034" s="4">
        <v>39.868000000000002</v>
      </c>
      <c r="BH1034" s="4">
        <v>37.505000000000003</v>
      </c>
      <c r="BI1034" s="4">
        <v>77.373999999999995</v>
      </c>
      <c r="BJ1034" s="4">
        <v>34.222999999999999</v>
      </c>
      <c r="BK1034" s="4">
        <v>32.195</v>
      </c>
      <c r="BL1034" s="4">
        <v>66.418000000000006</v>
      </c>
      <c r="BM1034" s="4">
        <v>14.456899999999999</v>
      </c>
      <c r="BQ1034" s="4">
        <v>84980.085999999996</v>
      </c>
      <c r="BR1034" s="4">
        <v>-2E-3</v>
      </c>
      <c r="BS1034" s="4">
        <v>-5</v>
      </c>
      <c r="BT1034" s="4">
        <v>1.160239</v>
      </c>
      <c r="BU1034" s="4">
        <v>-4.8875000000000002E-2</v>
      </c>
      <c r="BV1034" s="4">
        <v>23.436827999999998</v>
      </c>
    </row>
    <row r="1035" spans="1:74" x14ac:dyDescent="0.25">
      <c r="A1035" s="4">
        <v>42801</v>
      </c>
      <c r="B1035" s="3">
        <v>0.66473192129629632</v>
      </c>
      <c r="C1035" s="4">
        <v>0.55000000000000004</v>
      </c>
      <c r="D1035" s="4">
        <v>1.4E-2</v>
      </c>
      <c r="E1035" s="4">
        <v>140</v>
      </c>
      <c r="F1035" s="4">
        <v>65.7</v>
      </c>
      <c r="G1035" s="4">
        <v>61.9</v>
      </c>
      <c r="H1035" s="4">
        <v>80.7</v>
      </c>
      <c r="J1035" s="4">
        <v>20.2</v>
      </c>
      <c r="K1035" s="4">
        <v>1.0009999999999999</v>
      </c>
      <c r="L1035" s="4">
        <v>0.55059999999999998</v>
      </c>
      <c r="M1035" s="4">
        <v>1.4E-2</v>
      </c>
      <c r="N1035" s="4">
        <v>65.767700000000005</v>
      </c>
      <c r="O1035" s="4">
        <v>61.963799999999999</v>
      </c>
      <c r="P1035" s="4">
        <v>127.7</v>
      </c>
      <c r="Q1035" s="4">
        <v>56.425899999999999</v>
      </c>
      <c r="R1035" s="4">
        <v>53.162300000000002</v>
      </c>
      <c r="S1035" s="4">
        <v>109.6</v>
      </c>
      <c r="T1035" s="4">
        <v>80.728499999999997</v>
      </c>
      <c r="W1035" s="4">
        <v>0</v>
      </c>
      <c r="X1035" s="4">
        <v>20.220800000000001</v>
      </c>
      <c r="Y1035" s="4">
        <v>12.8</v>
      </c>
      <c r="Z1035" s="4">
        <v>789</v>
      </c>
      <c r="AA1035" s="4">
        <v>798</v>
      </c>
      <c r="AB1035" s="4">
        <v>828</v>
      </c>
      <c r="AC1035" s="4">
        <v>28</v>
      </c>
      <c r="AD1035" s="4">
        <v>13.68</v>
      </c>
      <c r="AE1035" s="4">
        <v>0.31</v>
      </c>
      <c r="AF1035" s="4">
        <v>958</v>
      </c>
      <c r="AG1035" s="4">
        <v>8</v>
      </c>
      <c r="AH1035" s="4">
        <v>24.760999999999999</v>
      </c>
      <c r="AI1035" s="4">
        <v>29</v>
      </c>
      <c r="AJ1035" s="4">
        <v>191</v>
      </c>
      <c r="AK1035" s="4">
        <v>193</v>
      </c>
      <c r="AL1035" s="4">
        <v>4.3</v>
      </c>
      <c r="AM1035" s="4">
        <v>196</v>
      </c>
      <c r="AN1035" s="4" t="s">
        <v>155</v>
      </c>
      <c r="AO1035" s="4">
        <v>2</v>
      </c>
      <c r="AP1035" s="4">
        <v>0.87307870370370377</v>
      </c>
      <c r="AQ1035" s="4">
        <v>47.159326999999998</v>
      </c>
      <c r="AR1035" s="4">
        <v>-88.489745999999997</v>
      </c>
      <c r="AS1035" s="4">
        <v>311.7</v>
      </c>
      <c r="AT1035" s="4">
        <v>0</v>
      </c>
      <c r="AU1035" s="4">
        <v>12</v>
      </c>
      <c r="AV1035" s="4">
        <v>8</v>
      </c>
      <c r="AW1035" s="4" t="s">
        <v>417</v>
      </c>
      <c r="AX1035" s="4">
        <v>1.9</v>
      </c>
      <c r="AY1035" s="4">
        <v>3.7353350000000001</v>
      </c>
      <c r="AZ1035" s="4">
        <v>4.2353350000000001</v>
      </c>
      <c r="BA1035" s="4">
        <v>13.836</v>
      </c>
      <c r="BB1035" s="4">
        <v>354.88</v>
      </c>
      <c r="BC1035" s="4">
        <v>25.65</v>
      </c>
      <c r="BD1035" s="4">
        <v>-0.10299999999999999</v>
      </c>
      <c r="BE1035" s="4">
        <v>3179.9740000000002</v>
      </c>
      <c r="BF1035" s="4">
        <v>51.518999999999998</v>
      </c>
      <c r="BG1035" s="4">
        <v>39.78</v>
      </c>
      <c r="BH1035" s="4">
        <v>37.478999999999999</v>
      </c>
      <c r="BI1035" s="4">
        <v>77.259</v>
      </c>
      <c r="BJ1035" s="4">
        <v>34.128999999999998</v>
      </c>
      <c r="BK1035" s="4">
        <v>32.155000000000001</v>
      </c>
      <c r="BL1035" s="4">
        <v>66.284999999999997</v>
      </c>
      <c r="BM1035" s="4">
        <v>15.1495</v>
      </c>
      <c r="BQ1035" s="4">
        <v>84920.160999999993</v>
      </c>
      <c r="BR1035" s="4">
        <v>-2E-3</v>
      </c>
      <c r="BS1035" s="4">
        <v>-5</v>
      </c>
      <c r="BT1035" s="4">
        <v>1.1599999999999999</v>
      </c>
      <c r="BU1035" s="4">
        <v>-4.8875000000000002E-2</v>
      </c>
      <c r="BV1035" s="4">
        <v>23.431999999999999</v>
      </c>
    </row>
    <row r="1036" spans="1:74" x14ac:dyDescent="0.25">
      <c r="A1036" s="4">
        <v>42801</v>
      </c>
      <c r="B1036" s="3">
        <v>0.66474349537037036</v>
      </c>
      <c r="C1036" s="4">
        <v>0.55800000000000005</v>
      </c>
      <c r="D1036" s="4">
        <v>1.4E-2</v>
      </c>
      <c r="E1036" s="4">
        <v>140</v>
      </c>
      <c r="F1036" s="4">
        <v>65.7</v>
      </c>
      <c r="G1036" s="4">
        <v>61.9</v>
      </c>
      <c r="H1036" s="4">
        <v>78.599999999999994</v>
      </c>
      <c r="J1036" s="4">
        <v>20.2</v>
      </c>
      <c r="K1036" s="4">
        <v>1.0008999999999999</v>
      </c>
      <c r="L1036" s="4">
        <v>0.55810000000000004</v>
      </c>
      <c r="M1036" s="4">
        <v>1.4E-2</v>
      </c>
      <c r="N1036" s="4">
        <v>65.761700000000005</v>
      </c>
      <c r="O1036" s="4">
        <v>61.958199999999998</v>
      </c>
      <c r="P1036" s="4">
        <v>127.7</v>
      </c>
      <c r="Q1036" s="4">
        <v>56.420699999999997</v>
      </c>
      <c r="R1036" s="4">
        <v>53.157400000000003</v>
      </c>
      <c r="S1036" s="4">
        <v>109.6</v>
      </c>
      <c r="T1036" s="4">
        <v>78.6447</v>
      </c>
      <c r="W1036" s="4">
        <v>0</v>
      </c>
      <c r="X1036" s="4">
        <v>20.219000000000001</v>
      </c>
      <c r="Y1036" s="4">
        <v>12.8</v>
      </c>
      <c r="Z1036" s="4">
        <v>787</v>
      </c>
      <c r="AA1036" s="4">
        <v>797</v>
      </c>
      <c r="AB1036" s="4">
        <v>827</v>
      </c>
      <c r="AC1036" s="4">
        <v>28</v>
      </c>
      <c r="AD1036" s="4">
        <v>13.68</v>
      </c>
      <c r="AE1036" s="4">
        <v>0.31</v>
      </c>
      <c r="AF1036" s="4">
        <v>958</v>
      </c>
      <c r="AG1036" s="4">
        <v>8</v>
      </c>
      <c r="AH1036" s="4">
        <v>25</v>
      </c>
      <c r="AI1036" s="4">
        <v>29</v>
      </c>
      <c r="AJ1036" s="4">
        <v>191</v>
      </c>
      <c r="AK1036" s="4">
        <v>193</v>
      </c>
      <c r="AL1036" s="4">
        <v>4.2</v>
      </c>
      <c r="AM1036" s="4">
        <v>196</v>
      </c>
      <c r="AN1036" s="4" t="s">
        <v>155</v>
      </c>
      <c r="AO1036" s="4">
        <v>2</v>
      </c>
      <c r="AP1036" s="4">
        <v>0.8730902777777777</v>
      </c>
      <c r="AQ1036" s="4">
        <v>47.159326999999998</v>
      </c>
      <c r="AR1036" s="4">
        <v>-88.489744999999999</v>
      </c>
      <c r="AS1036" s="4">
        <v>311.89999999999998</v>
      </c>
      <c r="AT1036" s="4">
        <v>0</v>
      </c>
      <c r="AU1036" s="4">
        <v>12</v>
      </c>
      <c r="AV1036" s="4">
        <v>8</v>
      </c>
      <c r="AW1036" s="4" t="s">
        <v>417</v>
      </c>
      <c r="AX1036" s="4">
        <v>1.7585409999999999</v>
      </c>
      <c r="AY1036" s="4">
        <v>3.658541</v>
      </c>
      <c r="AZ1036" s="4">
        <v>4.0878119999999996</v>
      </c>
      <c r="BA1036" s="4">
        <v>13.836</v>
      </c>
      <c r="BB1036" s="4">
        <v>350.36</v>
      </c>
      <c r="BC1036" s="4">
        <v>25.32</v>
      </c>
      <c r="BD1036" s="4">
        <v>-9.4E-2</v>
      </c>
      <c r="BE1036" s="4">
        <v>3179.768</v>
      </c>
      <c r="BF1036" s="4">
        <v>50.811999999999998</v>
      </c>
      <c r="BG1036" s="4">
        <v>39.234000000000002</v>
      </c>
      <c r="BH1036" s="4">
        <v>36.965000000000003</v>
      </c>
      <c r="BI1036" s="4">
        <v>76.197999999999993</v>
      </c>
      <c r="BJ1036" s="4">
        <v>33.661000000000001</v>
      </c>
      <c r="BK1036" s="4">
        <v>31.713999999999999</v>
      </c>
      <c r="BL1036" s="4">
        <v>65.375</v>
      </c>
      <c r="BM1036" s="4">
        <v>14.5572</v>
      </c>
      <c r="BQ1036" s="4">
        <v>83754.606</v>
      </c>
      <c r="BR1036" s="4">
        <v>-2.761E-3</v>
      </c>
      <c r="BS1036" s="4">
        <v>-5</v>
      </c>
      <c r="BT1036" s="4">
        <v>1.1592389999999999</v>
      </c>
      <c r="BU1036" s="4">
        <v>-6.7472000000000004E-2</v>
      </c>
      <c r="BV1036" s="4">
        <v>23.416627999999999</v>
      </c>
    </row>
    <row r="1037" spans="1:74" x14ac:dyDescent="0.25">
      <c r="A1037" s="4">
        <v>42801</v>
      </c>
      <c r="B1037" s="3">
        <v>0.66475506944444451</v>
      </c>
      <c r="C1037" s="4">
        <v>0.56000000000000005</v>
      </c>
      <c r="D1037" s="4">
        <v>1.4E-2</v>
      </c>
      <c r="E1037" s="4">
        <v>140</v>
      </c>
      <c r="F1037" s="4">
        <v>65.7</v>
      </c>
      <c r="G1037" s="4">
        <v>61.9</v>
      </c>
      <c r="H1037" s="4">
        <v>77.400000000000006</v>
      </c>
      <c r="J1037" s="4">
        <v>20.2</v>
      </c>
      <c r="K1037" s="4">
        <v>1.0009999999999999</v>
      </c>
      <c r="L1037" s="4">
        <v>0.5605</v>
      </c>
      <c r="M1037" s="4">
        <v>1.4E-2</v>
      </c>
      <c r="N1037" s="4">
        <v>65.764499999999998</v>
      </c>
      <c r="O1037" s="4">
        <v>61.960799999999999</v>
      </c>
      <c r="P1037" s="4">
        <v>127.7</v>
      </c>
      <c r="Q1037" s="4">
        <v>56.423099999999998</v>
      </c>
      <c r="R1037" s="4">
        <v>53.159700000000001</v>
      </c>
      <c r="S1037" s="4">
        <v>109.6</v>
      </c>
      <c r="T1037" s="4">
        <v>77.400000000000006</v>
      </c>
      <c r="W1037" s="4">
        <v>0</v>
      </c>
      <c r="X1037" s="4">
        <v>20.219799999999999</v>
      </c>
      <c r="Y1037" s="4">
        <v>12.7</v>
      </c>
      <c r="Z1037" s="4">
        <v>789</v>
      </c>
      <c r="AA1037" s="4">
        <v>798</v>
      </c>
      <c r="AB1037" s="4">
        <v>829</v>
      </c>
      <c r="AC1037" s="4">
        <v>28</v>
      </c>
      <c r="AD1037" s="4">
        <v>13.68</v>
      </c>
      <c r="AE1037" s="4">
        <v>0.31</v>
      </c>
      <c r="AF1037" s="4">
        <v>958</v>
      </c>
      <c r="AG1037" s="4">
        <v>8</v>
      </c>
      <c r="AH1037" s="4">
        <v>24.239000000000001</v>
      </c>
      <c r="AI1037" s="4">
        <v>29</v>
      </c>
      <c r="AJ1037" s="4">
        <v>191</v>
      </c>
      <c r="AK1037" s="4">
        <v>192.2</v>
      </c>
      <c r="AL1037" s="4">
        <v>4.4000000000000004</v>
      </c>
      <c r="AM1037" s="4">
        <v>196</v>
      </c>
      <c r="AN1037" s="4" t="s">
        <v>155</v>
      </c>
      <c r="AO1037" s="4">
        <v>2</v>
      </c>
      <c r="AP1037" s="4">
        <v>0.87310185185185185</v>
      </c>
      <c r="AQ1037" s="4">
        <v>47.159326999999998</v>
      </c>
      <c r="AR1037" s="4">
        <v>-88.489744999999999</v>
      </c>
      <c r="AS1037" s="4">
        <v>312</v>
      </c>
      <c r="AT1037" s="4">
        <v>0</v>
      </c>
      <c r="AU1037" s="4">
        <v>12</v>
      </c>
      <c r="AV1037" s="4">
        <v>8</v>
      </c>
      <c r="AW1037" s="4" t="s">
        <v>417</v>
      </c>
      <c r="AX1037" s="4">
        <v>1.5353349999999999</v>
      </c>
      <c r="AY1037" s="4">
        <v>3.4706709999999998</v>
      </c>
      <c r="AZ1037" s="4">
        <v>3.7706710000000001</v>
      </c>
      <c r="BA1037" s="4">
        <v>13.836</v>
      </c>
      <c r="BB1037" s="4">
        <v>349</v>
      </c>
      <c r="BC1037" s="4">
        <v>25.22</v>
      </c>
      <c r="BD1037" s="4">
        <v>-9.8000000000000004E-2</v>
      </c>
      <c r="BE1037" s="4">
        <v>3180.0390000000002</v>
      </c>
      <c r="BF1037" s="4">
        <v>50.6</v>
      </c>
      <c r="BG1037" s="4">
        <v>39.07</v>
      </c>
      <c r="BH1037" s="4">
        <v>36.81</v>
      </c>
      <c r="BI1037" s="4">
        <v>75.881</v>
      </c>
      <c r="BJ1037" s="4">
        <v>33.521000000000001</v>
      </c>
      <c r="BK1037" s="4">
        <v>31.582000000000001</v>
      </c>
      <c r="BL1037" s="4">
        <v>65.102000000000004</v>
      </c>
      <c r="BM1037" s="4">
        <v>14.266500000000001</v>
      </c>
      <c r="BQ1037" s="4">
        <v>83405.430999999997</v>
      </c>
      <c r="BR1037" s="4">
        <v>-3.0000000000000001E-3</v>
      </c>
      <c r="BS1037" s="4">
        <v>-5</v>
      </c>
      <c r="BT1037" s="4">
        <v>1.159</v>
      </c>
      <c r="BU1037" s="4">
        <v>-7.3313000000000003E-2</v>
      </c>
      <c r="BV1037" s="4">
        <v>23.411799999999999</v>
      </c>
    </row>
    <row r="1038" spans="1:74" x14ac:dyDescent="0.25">
      <c r="A1038" s="4">
        <v>42801</v>
      </c>
      <c r="B1038" s="3">
        <v>0.66476664351851855</v>
      </c>
      <c r="C1038" s="4">
        <v>0.57699999999999996</v>
      </c>
      <c r="D1038" s="4">
        <v>1.4E-2</v>
      </c>
      <c r="E1038" s="4">
        <v>140</v>
      </c>
      <c r="F1038" s="4">
        <v>65.7</v>
      </c>
      <c r="G1038" s="4">
        <v>61.9</v>
      </c>
      <c r="H1038" s="4">
        <v>83</v>
      </c>
      <c r="J1038" s="4">
        <v>20.2</v>
      </c>
      <c r="K1038" s="4">
        <v>1.0007999999999999</v>
      </c>
      <c r="L1038" s="4">
        <v>0.57750000000000001</v>
      </c>
      <c r="M1038" s="4">
        <v>1.4E-2</v>
      </c>
      <c r="N1038" s="4">
        <v>65.709299999999999</v>
      </c>
      <c r="O1038" s="4">
        <v>61.950200000000002</v>
      </c>
      <c r="P1038" s="4">
        <v>127.7</v>
      </c>
      <c r="Q1038" s="4">
        <v>56.375700000000002</v>
      </c>
      <c r="R1038" s="4">
        <v>53.150599999999997</v>
      </c>
      <c r="S1038" s="4">
        <v>109.5</v>
      </c>
      <c r="T1038" s="4">
        <v>82.963399999999993</v>
      </c>
      <c r="W1038" s="4">
        <v>0</v>
      </c>
      <c r="X1038" s="4">
        <v>20.2164</v>
      </c>
      <c r="Y1038" s="4">
        <v>12.9</v>
      </c>
      <c r="Z1038" s="4">
        <v>788</v>
      </c>
      <c r="AA1038" s="4">
        <v>797</v>
      </c>
      <c r="AB1038" s="4">
        <v>827</v>
      </c>
      <c r="AC1038" s="4">
        <v>28</v>
      </c>
      <c r="AD1038" s="4">
        <v>13.68</v>
      </c>
      <c r="AE1038" s="4">
        <v>0.31</v>
      </c>
      <c r="AF1038" s="4">
        <v>958</v>
      </c>
      <c r="AG1038" s="4">
        <v>8</v>
      </c>
      <c r="AH1038" s="4">
        <v>24.760999999999999</v>
      </c>
      <c r="AI1038" s="4">
        <v>29</v>
      </c>
      <c r="AJ1038" s="4">
        <v>191</v>
      </c>
      <c r="AK1038" s="4">
        <v>192</v>
      </c>
      <c r="AL1038" s="4">
        <v>4.3</v>
      </c>
      <c r="AM1038" s="4">
        <v>196</v>
      </c>
      <c r="AN1038" s="4" t="s">
        <v>155</v>
      </c>
      <c r="AO1038" s="4">
        <v>2</v>
      </c>
      <c r="AP1038" s="4">
        <v>0.873113425925926</v>
      </c>
      <c r="AQ1038" s="4">
        <v>47.159326999999998</v>
      </c>
      <c r="AR1038" s="4">
        <v>-88.489744999999999</v>
      </c>
      <c r="AS1038" s="4">
        <v>312.5</v>
      </c>
      <c r="AT1038" s="4">
        <v>0</v>
      </c>
      <c r="AU1038" s="4">
        <v>12</v>
      </c>
      <c r="AV1038" s="4">
        <v>8</v>
      </c>
      <c r="AW1038" s="4" t="s">
        <v>417</v>
      </c>
      <c r="AX1038" s="4">
        <v>1.6</v>
      </c>
      <c r="AY1038" s="4">
        <v>3.6</v>
      </c>
      <c r="AZ1038" s="4">
        <v>3.9</v>
      </c>
      <c r="BA1038" s="4">
        <v>13.836</v>
      </c>
      <c r="BB1038" s="4">
        <v>338.77</v>
      </c>
      <c r="BC1038" s="4">
        <v>24.48</v>
      </c>
      <c r="BD1038" s="4">
        <v>-8.1000000000000003E-2</v>
      </c>
      <c r="BE1038" s="4">
        <v>3173.777</v>
      </c>
      <c r="BF1038" s="4">
        <v>49.008000000000003</v>
      </c>
      <c r="BG1038" s="4">
        <v>37.816000000000003</v>
      </c>
      <c r="BH1038" s="4">
        <v>35.652000000000001</v>
      </c>
      <c r="BI1038" s="4">
        <v>73.468000000000004</v>
      </c>
      <c r="BJ1038" s="4">
        <v>32.444000000000003</v>
      </c>
      <c r="BK1038" s="4">
        <v>30.588000000000001</v>
      </c>
      <c r="BL1038" s="4">
        <v>63.031999999999996</v>
      </c>
      <c r="BM1038" s="4">
        <v>14.8134</v>
      </c>
      <c r="BQ1038" s="4">
        <v>80781.178</v>
      </c>
      <c r="BR1038" s="4">
        <v>-2.2390000000000001E-3</v>
      </c>
      <c r="BS1038" s="4">
        <v>-5</v>
      </c>
      <c r="BT1038" s="4">
        <v>1.1605220000000001</v>
      </c>
      <c r="BU1038" s="4">
        <v>-5.4716000000000001E-2</v>
      </c>
      <c r="BV1038" s="4">
        <v>23.442544000000002</v>
      </c>
    </row>
    <row r="1039" spans="1:74" x14ac:dyDescent="0.25">
      <c r="A1039" s="4">
        <v>42801</v>
      </c>
      <c r="B1039" s="3">
        <v>0.66477821759259259</v>
      </c>
      <c r="C1039" s="4">
        <v>0.6</v>
      </c>
      <c r="D1039" s="4">
        <v>1.34E-2</v>
      </c>
      <c r="E1039" s="4">
        <v>134.11290299999999</v>
      </c>
      <c r="F1039" s="4">
        <v>65.599999999999994</v>
      </c>
      <c r="G1039" s="4">
        <v>61.9</v>
      </c>
      <c r="H1039" s="4">
        <v>78.7</v>
      </c>
      <c r="J1039" s="4">
        <v>20.2</v>
      </c>
      <c r="K1039" s="4">
        <v>1.0004999999999999</v>
      </c>
      <c r="L1039" s="4">
        <v>0.60029999999999994</v>
      </c>
      <c r="M1039" s="4">
        <v>1.34E-2</v>
      </c>
      <c r="N1039" s="4">
        <v>65.634699999999995</v>
      </c>
      <c r="O1039" s="4">
        <v>61.9328</v>
      </c>
      <c r="P1039" s="4">
        <v>127.6</v>
      </c>
      <c r="Q1039" s="4">
        <v>56.311700000000002</v>
      </c>
      <c r="R1039" s="4">
        <v>53.135599999999997</v>
      </c>
      <c r="S1039" s="4">
        <v>109.4</v>
      </c>
      <c r="T1039" s="4">
        <v>78.703800000000001</v>
      </c>
      <c r="W1039" s="4">
        <v>0</v>
      </c>
      <c r="X1039" s="4">
        <v>20.210699999999999</v>
      </c>
      <c r="Y1039" s="4">
        <v>12.7</v>
      </c>
      <c r="Z1039" s="4">
        <v>789</v>
      </c>
      <c r="AA1039" s="4">
        <v>798</v>
      </c>
      <c r="AB1039" s="4">
        <v>827</v>
      </c>
      <c r="AC1039" s="4">
        <v>28</v>
      </c>
      <c r="AD1039" s="4">
        <v>13.68</v>
      </c>
      <c r="AE1039" s="4">
        <v>0.31</v>
      </c>
      <c r="AF1039" s="4">
        <v>958</v>
      </c>
      <c r="AG1039" s="4">
        <v>8</v>
      </c>
      <c r="AH1039" s="4">
        <v>24.239000000000001</v>
      </c>
      <c r="AI1039" s="4">
        <v>29</v>
      </c>
      <c r="AJ1039" s="4">
        <v>191</v>
      </c>
      <c r="AK1039" s="4">
        <v>192.8</v>
      </c>
      <c r="AL1039" s="4">
        <v>4.0999999999999996</v>
      </c>
      <c r="AM1039" s="4">
        <v>196</v>
      </c>
      <c r="AN1039" s="4" t="s">
        <v>155</v>
      </c>
      <c r="AO1039" s="4">
        <v>2</v>
      </c>
      <c r="AP1039" s="4">
        <v>0.87312499999999993</v>
      </c>
      <c r="AQ1039" s="4">
        <v>47.159326999999998</v>
      </c>
      <c r="AR1039" s="4">
        <v>-88.489744999999999</v>
      </c>
      <c r="AS1039" s="4">
        <v>313.10000000000002</v>
      </c>
      <c r="AT1039" s="4">
        <v>0</v>
      </c>
      <c r="AU1039" s="4">
        <v>12</v>
      </c>
      <c r="AV1039" s="4">
        <v>7</v>
      </c>
      <c r="AW1039" s="4" t="s">
        <v>420</v>
      </c>
      <c r="AX1039" s="4">
        <v>1.6354</v>
      </c>
      <c r="AY1039" s="4">
        <v>3.6354000000000002</v>
      </c>
      <c r="AZ1039" s="4">
        <v>3.9708000000000001</v>
      </c>
      <c r="BA1039" s="4">
        <v>13.836</v>
      </c>
      <c r="BB1039" s="4">
        <v>326.85000000000002</v>
      </c>
      <c r="BC1039" s="4">
        <v>23.62</v>
      </c>
      <c r="BD1039" s="4">
        <v>-5.2999999999999999E-2</v>
      </c>
      <c r="BE1039" s="4">
        <v>3175.5540000000001</v>
      </c>
      <c r="BF1039" s="4">
        <v>45.177</v>
      </c>
      <c r="BG1039" s="4">
        <v>36.359000000000002</v>
      </c>
      <c r="BH1039" s="4">
        <v>34.308</v>
      </c>
      <c r="BI1039" s="4">
        <v>70.667000000000002</v>
      </c>
      <c r="BJ1039" s="4">
        <v>31.193999999999999</v>
      </c>
      <c r="BK1039" s="4">
        <v>29.434999999999999</v>
      </c>
      <c r="BL1039" s="4">
        <v>60.628999999999998</v>
      </c>
      <c r="BM1039" s="4">
        <v>13.5267</v>
      </c>
      <c r="BQ1039" s="4">
        <v>77735.301999999996</v>
      </c>
      <c r="BR1039" s="4">
        <v>-2.761E-3</v>
      </c>
      <c r="BS1039" s="4">
        <v>-5</v>
      </c>
      <c r="BT1039" s="4">
        <v>1.160239</v>
      </c>
      <c r="BU1039" s="4">
        <v>-6.7472000000000004E-2</v>
      </c>
      <c r="BV1039" s="4">
        <v>23.436827999999998</v>
      </c>
    </row>
    <row r="1040" spans="1:74" x14ac:dyDescent="0.25">
      <c r="A1040" s="4">
        <v>42801</v>
      </c>
      <c r="B1040" s="3">
        <v>0.66478979166666663</v>
      </c>
      <c r="C1040" s="4">
        <v>0.6</v>
      </c>
      <c r="D1040" s="4">
        <v>1.34E-2</v>
      </c>
      <c r="E1040" s="4">
        <v>134.07993300000001</v>
      </c>
      <c r="F1040" s="4">
        <v>65.7</v>
      </c>
      <c r="G1040" s="4">
        <v>62</v>
      </c>
      <c r="H1040" s="4">
        <v>79.900000000000006</v>
      </c>
      <c r="J1040" s="4">
        <v>20.2</v>
      </c>
      <c r="K1040" s="4">
        <v>1.0005999999999999</v>
      </c>
      <c r="L1040" s="4">
        <v>0.60040000000000004</v>
      </c>
      <c r="M1040" s="4">
        <v>1.34E-2</v>
      </c>
      <c r="N1040" s="4">
        <v>65.771199999999993</v>
      </c>
      <c r="O1040" s="4">
        <v>62.038200000000003</v>
      </c>
      <c r="P1040" s="4">
        <v>127.8</v>
      </c>
      <c r="Q1040" s="4">
        <v>56.428800000000003</v>
      </c>
      <c r="R1040" s="4">
        <v>53.226100000000002</v>
      </c>
      <c r="S1040" s="4">
        <v>109.7</v>
      </c>
      <c r="T1040" s="4">
        <v>79.871499999999997</v>
      </c>
      <c r="W1040" s="4">
        <v>0</v>
      </c>
      <c r="X1040" s="4">
        <v>20.212499999999999</v>
      </c>
      <c r="Y1040" s="4">
        <v>12.8</v>
      </c>
      <c r="Z1040" s="4">
        <v>789</v>
      </c>
      <c r="AA1040" s="4">
        <v>800</v>
      </c>
      <c r="AB1040" s="4">
        <v>829</v>
      </c>
      <c r="AC1040" s="4">
        <v>28</v>
      </c>
      <c r="AD1040" s="4">
        <v>13.68</v>
      </c>
      <c r="AE1040" s="4">
        <v>0.31</v>
      </c>
      <c r="AF1040" s="4">
        <v>958</v>
      </c>
      <c r="AG1040" s="4">
        <v>8</v>
      </c>
      <c r="AH1040" s="4">
        <v>24</v>
      </c>
      <c r="AI1040" s="4">
        <v>29</v>
      </c>
      <c r="AJ1040" s="4">
        <v>191</v>
      </c>
      <c r="AK1040" s="4">
        <v>193</v>
      </c>
      <c r="AL1040" s="4">
        <v>4.3</v>
      </c>
      <c r="AM1040" s="4">
        <v>196</v>
      </c>
      <c r="AN1040" s="4" t="s">
        <v>155</v>
      </c>
      <c r="AO1040" s="4">
        <v>1</v>
      </c>
      <c r="AP1040" s="4">
        <v>0.87313657407407408</v>
      </c>
      <c r="AQ1040" s="4">
        <v>47.159326999999998</v>
      </c>
      <c r="AR1040" s="4">
        <v>-88.489744000000002</v>
      </c>
      <c r="AS1040" s="4">
        <v>312.89999999999998</v>
      </c>
      <c r="AT1040" s="4">
        <v>0</v>
      </c>
      <c r="AU1040" s="4">
        <v>12</v>
      </c>
      <c r="AV1040" s="4">
        <v>7</v>
      </c>
      <c r="AW1040" s="4" t="s">
        <v>420</v>
      </c>
      <c r="AX1040" s="4">
        <v>1.7</v>
      </c>
      <c r="AY1040" s="4">
        <v>3.7</v>
      </c>
      <c r="AZ1040" s="4">
        <v>4.0999999999999996</v>
      </c>
      <c r="BA1040" s="4">
        <v>13.836</v>
      </c>
      <c r="BB1040" s="4">
        <v>326.79000000000002</v>
      </c>
      <c r="BC1040" s="4">
        <v>23.62</v>
      </c>
      <c r="BD1040" s="4">
        <v>-6.2E-2</v>
      </c>
      <c r="BE1040" s="4">
        <v>3174.92</v>
      </c>
      <c r="BF1040" s="4">
        <v>45.156999999999996</v>
      </c>
      <c r="BG1040" s="4">
        <v>36.423999999999999</v>
      </c>
      <c r="BH1040" s="4">
        <v>34.356999999999999</v>
      </c>
      <c r="BI1040" s="4">
        <v>70.78</v>
      </c>
      <c r="BJ1040" s="4">
        <v>31.25</v>
      </c>
      <c r="BK1040" s="4">
        <v>29.475999999999999</v>
      </c>
      <c r="BL1040" s="4">
        <v>60.726999999999997</v>
      </c>
      <c r="BM1040" s="4">
        <v>13.7235</v>
      </c>
      <c r="BQ1040" s="4">
        <v>77719.773000000001</v>
      </c>
      <c r="BR1040" s="4">
        <v>-2.2390000000000001E-3</v>
      </c>
      <c r="BS1040" s="4">
        <v>-5</v>
      </c>
      <c r="BT1040" s="4">
        <v>1.1607609999999999</v>
      </c>
      <c r="BU1040" s="4">
        <v>-5.4716000000000001E-2</v>
      </c>
      <c r="BV1040" s="4">
        <v>23.447372000000001</v>
      </c>
    </row>
    <row r="1041" spans="1:74" x14ac:dyDescent="0.25">
      <c r="A1041" s="4">
        <v>42801</v>
      </c>
      <c r="B1041" s="3">
        <v>0.66480136574074067</v>
      </c>
      <c r="C1041" s="4">
        <v>0.6</v>
      </c>
      <c r="D1041" s="4">
        <v>1.4E-2</v>
      </c>
      <c r="E1041" s="4">
        <v>140</v>
      </c>
      <c r="F1041" s="4">
        <v>67.8</v>
      </c>
      <c r="G1041" s="4">
        <v>62</v>
      </c>
      <c r="H1041" s="4">
        <v>81</v>
      </c>
      <c r="J1041" s="4">
        <v>20.13</v>
      </c>
      <c r="K1041" s="4">
        <v>1.0005999999999999</v>
      </c>
      <c r="L1041" s="4">
        <v>0.60029999999999994</v>
      </c>
      <c r="M1041" s="4">
        <v>1.4E-2</v>
      </c>
      <c r="N1041" s="4">
        <v>67.803899999999999</v>
      </c>
      <c r="O1041" s="4">
        <v>62.035400000000003</v>
      </c>
      <c r="P1041" s="4">
        <v>129.80000000000001</v>
      </c>
      <c r="Q1041" s="4">
        <v>58.172800000000002</v>
      </c>
      <c r="R1041" s="4">
        <v>53.223700000000001</v>
      </c>
      <c r="S1041" s="4">
        <v>111.4</v>
      </c>
      <c r="T1041" s="4">
        <v>80.964600000000004</v>
      </c>
      <c r="W1041" s="4">
        <v>0</v>
      </c>
      <c r="X1041" s="4">
        <v>20.138000000000002</v>
      </c>
      <c r="Y1041" s="4">
        <v>12.8</v>
      </c>
      <c r="Z1041" s="4">
        <v>789</v>
      </c>
      <c r="AA1041" s="4">
        <v>798</v>
      </c>
      <c r="AB1041" s="4">
        <v>828</v>
      </c>
      <c r="AC1041" s="4">
        <v>28</v>
      </c>
      <c r="AD1041" s="4">
        <v>13.68</v>
      </c>
      <c r="AE1041" s="4">
        <v>0.31</v>
      </c>
      <c r="AF1041" s="4">
        <v>958</v>
      </c>
      <c r="AG1041" s="4">
        <v>8</v>
      </c>
      <c r="AH1041" s="4">
        <v>24</v>
      </c>
      <c r="AI1041" s="4">
        <v>29</v>
      </c>
      <c r="AJ1041" s="4">
        <v>191</v>
      </c>
      <c r="AK1041" s="4">
        <v>193</v>
      </c>
      <c r="AL1041" s="4">
        <v>4.2</v>
      </c>
      <c r="AM1041" s="4">
        <v>196</v>
      </c>
      <c r="AN1041" s="4" t="s">
        <v>155</v>
      </c>
      <c r="AO1041" s="4">
        <v>1</v>
      </c>
      <c r="AP1041" s="4">
        <v>0.87314814814814812</v>
      </c>
      <c r="AQ1041" s="4">
        <v>47.159326999999998</v>
      </c>
      <c r="AR1041" s="4">
        <v>-88.489743000000004</v>
      </c>
      <c r="AS1041" s="4">
        <v>312.89999999999998</v>
      </c>
      <c r="AT1041" s="4">
        <v>0</v>
      </c>
      <c r="AU1041" s="4">
        <v>12</v>
      </c>
      <c r="AV1041" s="4">
        <v>7</v>
      </c>
      <c r="AW1041" s="4" t="s">
        <v>420</v>
      </c>
      <c r="AX1041" s="4">
        <v>1.7</v>
      </c>
      <c r="AY1041" s="4">
        <v>3.7353999999999998</v>
      </c>
      <c r="AZ1041" s="4">
        <v>4.1353999999999997</v>
      </c>
      <c r="BA1041" s="4">
        <v>13.836</v>
      </c>
      <c r="BB1041" s="4">
        <v>326.42</v>
      </c>
      <c r="BC1041" s="4">
        <v>23.59</v>
      </c>
      <c r="BD1041" s="4">
        <v>-5.7000000000000002E-2</v>
      </c>
      <c r="BE1041" s="4">
        <v>3171.1030000000001</v>
      </c>
      <c r="BF1041" s="4">
        <v>47.094000000000001</v>
      </c>
      <c r="BG1041" s="4">
        <v>37.506</v>
      </c>
      <c r="BH1041" s="4">
        <v>34.314999999999998</v>
      </c>
      <c r="BI1041" s="4">
        <v>71.820999999999998</v>
      </c>
      <c r="BJ1041" s="4">
        <v>32.179000000000002</v>
      </c>
      <c r="BK1041" s="4">
        <v>29.440999999999999</v>
      </c>
      <c r="BL1041" s="4">
        <v>61.62</v>
      </c>
      <c r="BM1041" s="4">
        <v>13.895200000000001</v>
      </c>
      <c r="BQ1041" s="4">
        <v>77343.75</v>
      </c>
      <c r="BR1041" s="4">
        <v>-2.761E-3</v>
      </c>
      <c r="BS1041" s="4">
        <v>-5</v>
      </c>
      <c r="BT1041" s="4">
        <v>1.161761</v>
      </c>
      <c r="BU1041" s="4">
        <v>-6.7472000000000004E-2</v>
      </c>
      <c r="BV1041" s="4">
        <v>23.467572000000001</v>
      </c>
    </row>
    <row r="1042" spans="1:74" x14ac:dyDescent="0.25">
      <c r="A1042" s="4">
        <v>42801</v>
      </c>
      <c r="B1042" s="3">
        <v>0.66481293981481482</v>
      </c>
      <c r="C1042" s="4">
        <v>0.6</v>
      </c>
      <c r="D1042" s="4">
        <v>1.4E-2</v>
      </c>
      <c r="E1042" s="4">
        <v>140</v>
      </c>
      <c r="F1042" s="4">
        <v>69.400000000000006</v>
      </c>
      <c r="G1042" s="4">
        <v>62</v>
      </c>
      <c r="H1042" s="4">
        <v>81</v>
      </c>
      <c r="J1042" s="4">
        <v>20.100000000000001</v>
      </c>
      <c r="K1042" s="4">
        <v>1.0004999999999999</v>
      </c>
      <c r="L1042" s="4">
        <v>0.60029999999999994</v>
      </c>
      <c r="M1042" s="4">
        <v>1.4E-2</v>
      </c>
      <c r="N1042" s="4">
        <v>69.435400000000001</v>
      </c>
      <c r="O1042" s="4">
        <v>62.031700000000001</v>
      </c>
      <c r="P1042" s="4">
        <v>131.5</v>
      </c>
      <c r="Q1042" s="4">
        <v>59.572600000000001</v>
      </c>
      <c r="R1042" s="4">
        <v>53.220500000000001</v>
      </c>
      <c r="S1042" s="4">
        <v>112.8</v>
      </c>
      <c r="T1042" s="4">
        <v>81.037599999999998</v>
      </c>
      <c r="W1042" s="4">
        <v>0</v>
      </c>
      <c r="X1042" s="4">
        <v>20.110299999999999</v>
      </c>
      <c r="Y1042" s="4">
        <v>12.7</v>
      </c>
      <c r="Z1042" s="4">
        <v>789</v>
      </c>
      <c r="AA1042" s="4">
        <v>798</v>
      </c>
      <c r="AB1042" s="4">
        <v>829</v>
      </c>
      <c r="AC1042" s="4">
        <v>28</v>
      </c>
      <c r="AD1042" s="4">
        <v>13.68</v>
      </c>
      <c r="AE1042" s="4">
        <v>0.31</v>
      </c>
      <c r="AF1042" s="4">
        <v>958</v>
      </c>
      <c r="AG1042" s="4">
        <v>8</v>
      </c>
      <c r="AH1042" s="4">
        <v>24</v>
      </c>
      <c r="AI1042" s="4">
        <v>29</v>
      </c>
      <c r="AJ1042" s="4">
        <v>191</v>
      </c>
      <c r="AK1042" s="4">
        <v>192.2</v>
      </c>
      <c r="AL1042" s="4">
        <v>4.0999999999999996</v>
      </c>
      <c r="AM1042" s="4">
        <v>196</v>
      </c>
      <c r="AN1042" s="4" t="s">
        <v>155</v>
      </c>
      <c r="AO1042" s="4">
        <v>1</v>
      </c>
      <c r="AP1042" s="4">
        <v>0.87315972222222227</v>
      </c>
      <c r="AQ1042" s="4">
        <v>47.159326999999998</v>
      </c>
      <c r="AR1042" s="4">
        <v>-88.489743000000004</v>
      </c>
      <c r="AS1042" s="4">
        <v>313.2</v>
      </c>
      <c r="AT1042" s="4">
        <v>0</v>
      </c>
      <c r="AU1042" s="4">
        <v>12</v>
      </c>
      <c r="AV1042" s="4">
        <v>7</v>
      </c>
      <c r="AW1042" s="4" t="s">
        <v>420</v>
      </c>
      <c r="AX1042" s="4">
        <v>1.770729</v>
      </c>
      <c r="AY1042" s="4">
        <v>3.8353649999999999</v>
      </c>
      <c r="AZ1042" s="4">
        <v>4.2707290000000002</v>
      </c>
      <c r="BA1042" s="4">
        <v>13.836</v>
      </c>
      <c r="BB1042" s="4">
        <v>326.41000000000003</v>
      </c>
      <c r="BC1042" s="4">
        <v>23.59</v>
      </c>
      <c r="BD1042" s="4">
        <v>-5.0999999999999997E-2</v>
      </c>
      <c r="BE1042" s="4">
        <v>3171.0740000000001</v>
      </c>
      <c r="BF1042" s="4">
        <v>47.093000000000004</v>
      </c>
      <c r="BG1042" s="4">
        <v>38.411000000000001</v>
      </c>
      <c r="BH1042" s="4">
        <v>34.314999999999998</v>
      </c>
      <c r="BI1042" s="4">
        <v>72.725999999999999</v>
      </c>
      <c r="BJ1042" s="4">
        <v>32.954999999999998</v>
      </c>
      <c r="BK1042" s="4">
        <v>29.440999999999999</v>
      </c>
      <c r="BL1042" s="4">
        <v>62.395000000000003</v>
      </c>
      <c r="BM1042" s="4">
        <v>13.9085</v>
      </c>
      <c r="BQ1042" s="4">
        <v>77241.341</v>
      </c>
      <c r="BR1042" s="4">
        <v>-3.0000000000000001E-3</v>
      </c>
      <c r="BS1042" s="4">
        <v>-5</v>
      </c>
      <c r="BT1042" s="4">
        <v>1.1604779999999999</v>
      </c>
      <c r="BU1042" s="4">
        <v>-7.3313000000000003E-2</v>
      </c>
      <c r="BV1042" s="4">
        <v>23.441655999999998</v>
      </c>
    </row>
    <row r="1043" spans="1:74" x14ac:dyDescent="0.25">
      <c r="A1043" s="4">
        <v>42801</v>
      </c>
      <c r="B1043" s="3">
        <v>0.66482451388888886</v>
      </c>
      <c r="C1043" s="4">
        <v>0.58199999999999996</v>
      </c>
      <c r="D1043" s="4">
        <v>1.4E-2</v>
      </c>
      <c r="E1043" s="4">
        <v>140</v>
      </c>
      <c r="F1043" s="4">
        <v>69.599999999999994</v>
      </c>
      <c r="G1043" s="4">
        <v>62</v>
      </c>
      <c r="H1043" s="4">
        <v>83.7</v>
      </c>
      <c r="J1043" s="4">
        <v>20.100000000000001</v>
      </c>
      <c r="K1043" s="4">
        <v>1.0006999999999999</v>
      </c>
      <c r="L1043" s="4">
        <v>0.5827</v>
      </c>
      <c r="M1043" s="4">
        <v>1.4E-2</v>
      </c>
      <c r="N1043" s="4">
        <v>69.689700000000002</v>
      </c>
      <c r="O1043" s="4">
        <v>62.040599999999998</v>
      </c>
      <c r="P1043" s="4">
        <v>131.69999999999999</v>
      </c>
      <c r="Q1043" s="4">
        <v>59.790700000000001</v>
      </c>
      <c r="R1043" s="4">
        <v>53.228099999999998</v>
      </c>
      <c r="S1043" s="4">
        <v>113</v>
      </c>
      <c r="T1043" s="4">
        <v>83.718500000000006</v>
      </c>
      <c r="W1043" s="4">
        <v>0</v>
      </c>
      <c r="X1043" s="4">
        <v>20.113199999999999</v>
      </c>
      <c r="Y1043" s="4">
        <v>12.7</v>
      </c>
      <c r="Z1043" s="4">
        <v>789</v>
      </c>
      <c r="AA1043" s="4">
        <v>797</v>
      </c>
      <c r="AB1043" s="4">
        <v>827</v>
      </c>
      <c r="AC1043" s="4">
        <v>28</v>
      </c>
      <c r="AD1043" s="4">
        <v>13.68</v>
      </c>
      <c r="AE1043" s="4">
        <v>0.31</v>
      </c>
      <c r="AF1043" s="4">
        <v>958</v>
      </c>
      <c r="AG1043" s="4">
        <v>8</v>
      </c>
      <c r="AH1043" s="4">
        <v>24</v>
      </c>
      <c r="AI1043" s="4">
        <v>29</v>
      </c>
      <c r="AJ1043" s="4">
        <v>191</v>
      </c>
      <c r="AK1043" s="4">
        <v>192</v>
      </c>
      <c r="AL1043" s="4">
        <v>4.0999999999999996</v>
      </c>
      <c r="AM1043" s="4">
        <v>196</v>
      </c>
      <c r="AN1043" s="4" t="s">
        <v>155</v>
      </c>
      <c r="AO1043" s="4">
        <v>1</v>
      </c>
      <c r="AP1043" s="4">
        <v>0.8731712962962962</v>
      </c>
      <c r="AQ1043" s="4">
        <v>47.159326999999998</v>
      </c>
      <c r="AR1043" s="4">
        <v>-88.489743000000004</v>
      </c>
      <c r="AS1043" s="4">
        <v>313.2</v>
      </c>
      <c r="AT1043" s="4">
        <v>0</v>
      </c>
      <c r="AU1043" s="4">
        <v>12</v>
      </c>
      <c r="AV1043" s="4">
        <v>7</v>
      </c>
      <c r="AW1043" s="4" t="s">
        <v>420</v>
      </c>
      <c r="AX1043" s="4">
        <v>1.9</v>
      </c>
      <c r="AY1043" s="4">
        <v>3.9353349999999998</v>
      </c>
      <c r="AZ1043" s="4">
        <v>4.4353350000000002</v>
      </c>
      <c r="BA1043" s="4">
        <v>13.836</v>
      </c>
      <c r="BB1043" s="4">
        <v>335.77</v>
      </c>
      <c r="BC1043" s="4">
        <v>24.27</v>
      </c>
      <c r="BD1043" s="4">
        <v>-6.5000000000000002E-2</v>
      </c>
      <c r="BE1043" s="4">
        <v>3172.4780000000001</v>
      </c>
      <c r="BF1043" s="4">
        <v>48.542999999999999</v>
      </c>
      <c r="BG1043" s="4">
        <v>39.731999999999999</v>
      </c>
      <c r="BH1043" s="4">
        <v>35.371000000000002</v>
      </c>
      <c r="BI1043" s="4">
        <v>75.103999999999999</v>
      </c>
      <c r="BJ1043" s="4">
        <v>34.088999999999999</v>
      </c>
      <c r="BK1043" s="4">
        <v>30.347000000000001</v>
      </c>
      <c r="BL1043" s="4">
        <v>64.436000000000007</v>
      </c>
      <c r="BM1043" s="4">
        <v>14.8088</v>
      </c>
      <c r="BQ1043" s="4">
        <v>79619.165999999997</v>
      </c>
      <c r="BR1043" s="4">
        <v>-2.2430000000000002E-3</v>
      </c>
      <c r="BS1043" s="4">
        <v>-5</v>
      </c>
      <c r="BT1043" s="4">
        <v>1.160757</v>
      </c>
      <c r="BU1043" s="4">
        <v>-5.4808000000000003E-2</v>
      </c>
      <c r="BV1043" s="4">
        <v>23.447296000000001</v>
      </c>
    </row>
    <row r="1044" spans="1:74" x14ac:dyDescent="0.25">
      <c r="A1044" s="4">
        <v>42801</v>
      </c>
      <c r="B1044" s="3">
        <v>0.66483608796296301</v>
      </c>
      <c r="C1044" s="4">
        <v>0.56999999999999995</v>
      </c>
      <c r="D1044" s="4">
        <v>1.4E-2</v>
      </c>
      <c r="E1044" s="4">
        <v>140</v>
      </c>
      <c r="F1044" s="4">
        <v>69.599999999999994</v>
      </c>
      <c r="G1044" s="4">
        <v>62</v>
      </c>
      <c r="H1044" s="4">
        <v>77.599999999999994</v>
      </c>
      <c r="J1044" s="4">
        <v>20.100000000000001</v>
      </c>
      <c r="K1044" s="4">
        <v>1.0006999999999999</v>
      </c>
      <c r="L1044" s="4">
        <v>0.57040000000000002</v>
      </c>
      <c r="M1044" s="4">
        <v>1.4E-2</v>
      </c>
      <c r="N1044" s="4">
        <v>69.614699999999999</v>
      </c>
      <c r="O1044" s="4">
        <v>62.040500000000002</v>
      </c>
      <c r="P1044" s="4">
        <v>131.69999999999999</v>
      </c>
      <c r="Q1044" s="4">
        <v>59.779499999999999</v>
      </c>
      <c r="R1044" s="4">
        <v>53.275399999999998</v>
      </c>
      <c r="S1044" s="4">
        <v>113.1</v>
      </c>
      <c r="T1044" s="4">
        <v>77.638900000000007</v>
      </c>
      <c r="W1044" s="4">
        <v>0</v>
      </c>
      <c r="X1044" s="4">
        <v>20.113099999999999</v>
      </c>
      <c r="Y1044" s="4">
        <v>12.6</v>
      </c>
      <c r="Z1044" s="4">
        <v>790</v>
      </c>
      <c r="AA1044" s="4">
        <v>799</v>
      </c>
      <c r="AB1044" s="4">
        <v>828</v>
      </c>
      <c r="AC1044" s="4">
        <v>28.8</v>
      </c>
      <c r="AD1044" s="4">
        <v>14.06</v>
      </c>
      <c r="AE1044" s="4">
        <v>0.32</v>
      </c>
      <c r="AF1044" s="4">
        <v>957</v>
      </c>
      <c r="AG1044" s="4">
        <v>8</v>
      </c>
      <c r="AH1044" s="4">
        <v>24</v>
      </c>
      <c r="AI1044" s="4">
        <v>29</v>
      </c>
      <c r="AJ1044" s="4">
        <v>191</v>
      </c>
      <c r="AK1044" s="4">
        <v>192.8</v>
      </c>
      <c r="AL1044" s="4">
        <v>4</v>
      </c>
      <c r="AM1044" s="4">
        <v>196</v>
      </c>
      <c r="AN1044" s="4" t="s">
        <v>155</v>
      </c>
      <c r="AO1044" s="4">
        <v>2</v>
      </c>
      <c r="AP1044" s="4">
        <v>0.87318287037037035</v>
      </c>
      <c r="AQ1044" s="4">
        <v>47.159326999999998</v>
      </c>
      <c r="AR1044" s="4">
        <v>-88.489743000000004</v>
      </c>
      <c r="AS1044" s="4">
        <v>313.10000000000002</v>
      </c>
      <c r="AT1044" s="4">
        <v>0</v>
      </c>
      <c r="AU1044" s="4">
        <v>12</v>
      </c>
      <c r="AV1044" s="4">
        <v>8</v>
      </c>
      <c r="AW1044" s="4" t="s">
        <v>417</v>
      </c>
      <c r="AX1044" s="4">
        <v>1.9</v>
      </c>
      <c r="AY1044" s="4">
        <v>4</v>
      </c>
      <c r="AZ1044" s="4">
        <v>4.5</v>
      </c>
      <c r="BA1044" s="4">
        <v>13.836</v>
      </c>
      <c r="BB1044" s="4">
        <v>343.1</v>
      </c>
      <c r="BC1044" s="4">
        <v>24.8</v>
      </c>
      <c r="BD1044" s="4">
        <v>-6.5000000000000002E-2</v>
      </c>
      <c r="BE1044" s="4">
        <v>3178.0790000000002</v>
      </c>
      <c r="BF1044" s="4">
        <v>49.682000000000002</v>
      </c>
      <c r="BG1044" s="4">
        <v>40.619999999999997</v>
      </c>
      <c r="BH1044" s="4">
        <v>36.201000000000001</v>
      </c>
      <c r="BI1044" s="4">
        <v>76.820999999999998</v>
      </c>
      <c r="BJ1044" s="4">
        <v>34.881999999999998</v>
      </c>
      <c r="BK1044" s="4">
        <v>31.085999999999999</v>
      </c>
      <c r="BL1044" s="4">
        <v>65.968000000000004</v>
      </c>
      <c r="BM1044" s="4">
        <v>14.055400000000001</v>
      </c>
      <c r="BQ1044" s="4">
        <v>81486.290999999997</v>
      </c>
      <c r="BR1044" s="4">
        <v>-3.5200000000000001E-3</v>
      </c>
      <c r="BS1044" s="4">
        <v>-5</v>
      </c>
      <c r="BT1044" s="4">
        <v>1.161</v>
      </c>
      <c r="BU1044" s="4">
        <v>-8.6010000000000003E-2</v>
      </c>
      <c r="BV1044" s="4">
        <v>23.452200000000001</v>
      </c>
    </row>
    <row r="1045" spans="1:74" x14ac:dyDescent="0.25">
      <c r="A1045" s="4">
        <v>42801</v>
      </c>
      <c r="B1045" s="3">
        <v>0.66484766203703705</v>
      </c>
      <c r="C1045" s="4">
        <v>0.56499999999999995</v>
      </c>
      <c r="D1045" s="4">
        <v>1.4E-2</v>
      </c>
      <c r="E1045" s="4">
        <v>140</v>
      </c>
      <c r="F1045" s="4">
        <v>66.099999999999994</v>
      </c>
      <c r="G1045" s="4">
        <v>62</v>
      </c>
      <c r="H1045" s="4">
        <v>77.900000000000006</v>
      </c>
      <c r="J1045" s="4">
        <v>20.100000000000001</v>
      </c>
      <c r="K1045" s="4">
        <v>1.0006999999999999</v>
      </c>
      <c r="L1045" s="4">
        <v>0.56540000000000001</v>
      </c>
      <c r="M1045" s="4">
        <v>1.4E-2</v>
      </c>
      <c r="N1045" s="4">
        <v>66.184799999999996</v>
      </c>
      <c r="O1045" s="4">
        <v>62.043199999999999</v>
      </c>
      <c r="P1045" s="4">
        <v>128.19999999999999</v>
      </c>
      <c r="Q1045" s="4">
        <v>56.850099999999998</v>
      </c>
      <c r="R1045" s="4">
        <v>53.292700000000004</v>
      </c>
      <c r="S1045" s="4">
        <v>110.1</v>
      </c>
      <c r="T1045" s="4">
        <v>77.933099999999996</v>
      </c>
      <c r="W1045" s="4">
        <v>0</v>
      </c>
      <c r="X1045" s="4">
        <v>20.114000000000001</v>
      </c>
      <c r="Y1045" s="4">
        <v>12.7</v>
      </c>
      <c r="Z1045" s="4">
        <v>790</v>
      </c>
      <c r="AA1045" s="4">
        <v>800</v>
      </c>
      <c r="AB1045" s="4">
        <v>829</v>
      </c>
      <c r="AC1045" s="4">
        <v>29</v>
      </c>
      <c r="AD1045" s="4">
        <v>14.19</v>
      </c>
      <c r="AE1045" s="4">
        <v>0.33</v>
      </c>
      <c r="AF1045" s="4">
        <v>957</v>
      </c>
      <c r="AG1045" s="4">
        <v>8</v>
      </c>
      <c r="AH1045" s="4">
        <v>24</v>
      </c>
      <c r="AI1045" s="4">
        <v>29</v>
      </c>
      <c r="AJ1045" s="4">
        <v>191</v>
      </c>
      <c r="AK1045" s="4">
        <v>192.2</v>
      </c>
      <c r="AL1045" s="4">
        <v>4.0999999999999996</v>
      </c>
      <c r="AM1045" s="4">
        <v>196</v>
      </c>
      <c r="AN1045" s="4" t="s">
        <v>155</v>
      </c>
      <c r="AO1045" s="4">
        <v>2</v>
      </c>
      <c r="AP1045" s="4">
        <v>0.8731944444444445</v>
      </c>
      <c r="AQ1045" s="4">
        <v>47.159326999999998</v>
      </c>
      <c r="AR1045" s="4">
        <v>-88.489743000000004</v>
      </c>
      <c r="AS1045" s="4">
        <v>313.39999999999998</v>
      </c>
      <c r="AT1045" s="4">
        <v>0</v>
      </c>
      <c r="AU1045" s="4">
        <v>12</v>
      </c>
      <c r="AV1045" s="4">
        <v>8</v>
      </c>
      <c r="AW1045" s="4" t="s">
        <v>417</v>
      </c>
      <c r="AX1045" s="4">
        <v>1.9354</v>
      </c>
      <c r="AY1045" s="4">
        <v>4.0354000000000001</v>
      </c>
      <c r="AZ1045" s="4">
        <v>4.5354000000000001</v>
      </c>
      <c r="BA1045" s="4">
        <v>13.836</v>
      </c>
      <c r="BB1045" s="4">
        <v>345.98</v>
      </c>
      <c r="BC1045" s="4">
        <v>25.01</v>
      </c>
      <c r="BD1045" s="4">
        <v>-7.0000000000000007E-2</v>
      </c>
      <c r="BE1045" s="4">
        <v>3178.8090000000002</v>
      </c>
      <c r="BF1045" s="4">
        <v>50.13</v>
      </c>
      <c r="BG1045" s="4">
        <v>38.966000000000001</v>
      </c>
      <c r="BH1045" s="4">
        <v>36.527000000000001</v>
      </c>
      <c r="BI1045" s="4">
        <v>75.492999999999995</v>
      </c>
      <c r="BJ1045" s="4">
        <v>33.47</v>
      </c>
      <c r="BK1045" s="4">
        <v>31.376000000000001</v>
      </c>
      <c r="BL1045" s="4">
        <v>64.846000000000004</v>
      </c>
      <c r="BM1045" s="4">
        <v>14.235300000000001</v>
      </c>
      <c r="BQ1045" s="4">
        <v>82221.324999999997</v>
      </c>
      <c r="BR1045" s="4">
        <v>-2.4780000000000002E-3</v>
      </c>
      <c r="BS1045" s="4">
        <v>-5</v>
      </c>
      <c r="BT1045" s="4">
        <v>1.161</v>
      </c>
      <c r="BU1045" s="4">
        <v>-6.0555999999999999E-2</v>
      </c>
      <c r="BV1045" s="4">
        <v>23.452200000000001</v>
      </c>
    </row>
    <row r="1046" spans="1:74" x14ac:dyDescent="0.25">
      <c r="A1046" s="4">
        <v>42801</v>
      </c>
      <c r="B1046" s="3">
        <v>0.66485923611111108</v>
      </c>
      <c r="C1046" s="4">
        <v>0.54700000000000004</v>
      </c>
      <c r="D1046" s="4">
        <v>1.4E-2</v>
      </c>
      <c r="E1046" s="4">
        <v>140</v>
      </c>
      <c r="F1046" s="4">
        <v>63.6</v>
      </c>
      <c r="G1046" s="4">
        <v>62</v>
      </c>
      <c r="H1046" s="4">
        <v>80.099999999999994</v>
      </c>
      <c r="J1046" s="4">
        <v>20.2</v>
      </c>
      <c r="K1046" s="4">
        <v>1.0008999999999999</v>
      </c>
      <c r="L1046" s="4">
        <v>0.54749999999999999</v>
      </c>
      <c r="M1046" s="4">
        <v>1.4E-2</v>
      </c>
      <c r="N1046" s="4">
        <v>63.660600000000002</v>
      </c>
      <c r="O1046" s="4">
        <v>62.055799999999998</v>
      </c>
      <c r="P1046" s="4">
        <v>125.7</v>
      </c>
      <c r="Q1046" s="4">
        <v>54.680500000000002</v>
      </c>
      <c r="R1046" s="4">
        <v>53.302100000000003</v>
      </c>
      <c r="S1046" s="4">
        <v>108</v>
      </c>
      <c r="T1046" s="4">
        <v>80.113399999999999</v>
      </c>
      <c r="W1046" s="4">
        <v>0</v>
      </c>
      <c r="X1046" s="4">
        <v>20.2182</v>
      </c>
      <c r="Y1046" s="4">
        <v>12.6</v>
      </c>
      <c r="Z1046" s="4">
        <v>790</v>
      </c>
      <c r="AA1046" s="4">
        <v>799</v>
      </c>
      <c r="AB1046" s="4">
        <v>829</v>
      </c>
      <c r="AC1046" s="4">
        <v>29</v>
      </c>
      <c r="AD1046" s="4">
        <v>14.18</v>
      </c>
      <c r="AE1046" s="4">
        <v>0.33</v>
      </c>
      <c r="AF1046" s="4">
        <v>958</v>
      </c>
      <c r="AG1046" s="4">
        <v>8</v>
      </c>
      <c r="AH1046" s="4">
        <v>24</v>
      </c>
      <c r="AI1046" s="4">
        <v>29</v>
      </c>
      <c r="AJ1046" s="4">
        <v>191</v>
      </c>
      <c r="AK1046" s="4">
        <v>191.2</v>
      </c>
      <c r="AL1046" s="4">
        <v>4.2</v>
      </c>
      <c r="AM1046" s="4">
        <v>196</v>
      </c>
      <c r="AN1046" s="4" t="s">
        <v>155</v>
      </c>
      <c r="AO1046" s="4">
        <v>2</v>
      </c>
      <c r="AP1046" s="4">
        <v>0.87320601851851853</v>
      </c>
      <c r="AQ1046" s="4">
        <v>47.159326999999998</v>
      </c>
      <c r="AR1046" s="4">
        <v>-88.489743000000004</v>
      </c>
      <c r="AS1046" s="4">
        <v>314</v>
      </c>
      <c r="AT1046" s="4">
        <v>0</v>
      </c>
      <c r="AU1046" s="4">
        <v>12</v>
      </c>
      <c r="AV1046" s="4">
        <v>8</v>
      </c>
      <c r="AW1046" s="4" t="s">
        <v>417</v>
      </c>
      <c r="AX1046" s="4">
        <v>2</v>
      </c>
      <c r="AY1046" s="4">
        <v>4.0999999999999996</v>
      </c>
      <c r="AZ1046" s="4">
        <v>4.5999999999999996</v>
      </c>
      <c r="BA1046" s="4">
        <v>13.836</v>
      </c>
      <c r="BB1046" s="4">
        <v>356.78</v>
      </c>
      <c r="BC1046" s="4">
        <v>25.79</v>
      </c>
      <c r="BD1046" s="4">
        <v>-0.09</v>
      </c>
      <c r="BE1046" s="4">
        <v>3180.9209999999998</v>
      </c>
      <c r="BF1046" s="4">
        <v>51.816000000000003</v>
      </c>
      <c r="BG1046" s="4">
        <v>38.731999999999999</v>
      </c>
      <c r="BH1046" s="4">
        <v>37.756</v>
      </c>
      <c r="BI1046" s="4">
        <v>76.488</v>
      </c>
      <c r="BJ1046" s="4">
        <v>33.268999999999998</v>
      </c>
      <c r="BK1046" s="4">
        <v>32.43</v>
      </c>
      <c r="BL1046" s="4">
        <v>65.698999999999998</v>
      </c>
      <c r="BM1046" s="4">
        <v>15.1228</v>
      </c>
      <c r="BQ1046" s="4">
        <v>85409.784</v>
      </c>
      <c r="BR1046" s="4">
        <v>-2.761E-3</v>
      </c>
      <c r="BS1046" s="4">
        <v>-5</v>
      </c>
      <c r="BT1046" s="4">
        <v>1.160239</v>
      </c>
      <c r="BU1046" s="4">
        <v>-6.7472000000000004E-2</v>
      </c>
      <c r="BV1046" s="4">
        <v>23.436827999999998</v>
      </c>
    </row>
    <row r="1050" spans="1:74" x14ac:dyDescent="0.25">
      <c r="A1050" s="4" t="s">
        <v>197</v>
      </c>
    </row>
    <row r="1051" spans="1:74" x14ac:dyDescent="0.25">
      <c r="A1051" s="4" t="s">
        <v>198</v>
      </c>
      <c r="B1051" s="4">
        <v>7.1239999999999997</v>
      </c>
    </row>
    <row r="1052" spans="1:74" x14ac:dyDescent="0.25">
      <c r="A1052" s="4" t="s">
        <v>199</v>
      </c>
      <c r="B1052" s="4" t="s">
        <v>200</v>
      </c>
    </row>
    <row r="1053" spans="1:74" x14ac:dyDescent="0.25">
      <c r="B1053" s="4" t="s">
        <v>201</v>
      </c>
      <c r="C1053" s="4" t="s">
        <v>202</v>
      </c>
    </row>
    <row r="1054" spans="1:74" x14ac:dyDescent="0.25">
      <c r="B1054" s="4" t="s">
        <v>203</v>
      </c>
    </row>
    <row r="1055" spans="1:74" x14ac:dyDescent="0.25">
      <c r="B1055" s="4" t="s">
        <v>204</v>
      </c>
    </row>
    <row r="1056" spans="1:74" x14ac:dyDescent="0.25">
      <c r="A1056" s="4" t="s">
        <v>205</v>
      </c>
      <c r="B1056" s="4">
        <v>42801</v>
      </c>
    </row>
    <row r="1057" spans="1:2" x14ac:dyDescent="0.25">
      <c r="A1057" s="4" t="s">
        <v>206</v>
      </c>
    </row>
    <row r="1058" spans="1:2" x14ac:dyDescent="0.25">
      <c r="A1058" s="4" t="s">
        <v>207</v>
      </c>
      <c r="B1058" s="4" t="s">
        <v>208</v>
      </c>
    </row>
    <row r="1059" spans="1:2" x14ac:dyDescent="0.25">
      <c r="A1059" s="4" t="s">
        <v>209</v>
      </c>
      <c r="B1059" s="4" t="s">
        <v>210</v>
      </c>
    </row>
    <row r="1060" spans="1:2" x14ac:dyDescent="0.25">
      <c r="A1060" s="4" t="s">
        <v>211</v>
      </c>
      <c r="B1060" s="4" t="s">
        <v>212</v>
      </c>
    </row>
    <row r="1061" spans="1:2" x14ac:dyDescent="0.25">
      <c r="A1061" s="4" t="s">
        <v>213</v>
      </c>
      <c r="B1061" s="4" t="s">
        <v>214</v>
      </c>
    </row>
    <row r="1062" spans="1:2" x14ac:dyDescent="0.25">
      <c r="A1062" s="4" t="s">
        <v>215</v>
      </c>
    </row>
    <row r="1063" spans="1:2" x14ac:dyDescent="0.25">
      <c r="A1063" s="4" t="s">
        <v>207</v>
      </c>
      <c r="B1063" s="4" t="s">
        <v>216</v>
      </c>
    </row>
    <row r="1064" spans="1:2" x14ac:dyDescent="0.25">
      <c r="A1064" s="4" t="s">
        <v>209</v>
      </c>
      <c r="B1064" s="4" t="s">
        <v>217</v>
      </c>
    </row>
    <row r="1065" spans="1:2" x14ac:dyDescent="0.25">
      <c r="A1065" s="4" t="s">
        <v>211</v>
      </c>
      <c r="B1065" s="4">
        <v>95</v>
      </c>
    </row>
    <row r="1066" spans="1:2" x14ac:dyDescent="0.25">
      <c r="A1066" s="4" t="s">
        <v>213</v>
      </c>
      <c r="B1066" s="4">
        <v>6.907</v>
      </c>
    </row>
    <row r="1067" spans="1:2" x14ac:dyDescent="0.25">
      <c r="A1067" s="4" t="s">
        <v>218</v>
      </c>
      <c r="B1067" s="4">
        <v>6</v>
      </c>
    </row>
    <row r="1068" spans="1:2" x14ac:dyDescent="0.25">
      <c r="A1068" s="4" t="s">
        <v>219</v>
      </c>
      <c r="B1068" s="4">
        <v>15.7</v>
      </c>
    </row>
    <row r="1069" spans="1:2" x14ac:dyDescent="0.25">
      <c r="A1069" s="4" t="s">
        <v>220</v>
      </c>
      <c r="B1069" s="4">
        <v>3030</v>
      </c>
    </row>
    <row r="1070" spans="1:2" x14ac:dyDescent="0.25">
      <c r="A1070" s="4" t="s">
        <v>215</v>
      </c>
    </row>
    <row r="1071" spans="1:2" x14ac:dyDescent="0.25">
      <c r="A1071" s="4" t="s">
        <v>207</v>
      </c>
      <c r="B1071" s="4" t="s">
        <v>221</v>
      </c>
    </row>
    <row r="1072" spans="1:2" x14ac:dyDescent="0.25">
      <c r="A1072" s="4" t="s">
        <v>209</v>
      </c>
      <c r="B1072" s="4" t="s">
        <v>222</v>
      </c>
    </row>
    <row r="1073" spans="1:2" x14ac:dyDescent="0.25">
      <c r="A1073" s="4" t="s">
        <v>211</v>
      </c>
      <c r="B1073" s="4">
        <v>185</v>
      </c>
    </row>
    <row r="1074" spans="1:2" x14ac:dyDescent="0.25">
      <c r="A1074" s="4" t="s">
        <v>213</v>
      </c>
      <c r="B1074" s="4">
        <v>1.611</v>
      </c>
    </row>
    <row r="1075" spans="1:2" x14ac:dyDescent="0.25">
      <c r="A1075" s="4" t="s">
        <v>223</v>
      </c>
      <c r="B1075" s="4">
        <v>2055</v>
      </c>
    </row>
    <row r="1076" spans="1:2" x14ac:dyDescent="0.25">
      <c r="A1076" s="4" t="s">
        <v>224</v>
      </c>
      <c r="B1076" s="4">
        <v>246.2</v>
      </c>
    </row>
    <row r="1077" spans="1:2" x14ac:dyDescent="0.25">
      <c r="A1077" s="4" t="s">
        <v>215</v>
      </c>
    </row>
    <row r="1078" spans="1:2" x14ac:dyDescent="0.25">
      <c r="A1078" s="4" t="s">
        <v>207</v>
      </c>
      <c r="B1078" s="4" t="s">
        <v>227</v>
      </c>
    </row>
    <row r="1079" spans="1:2" x14ac:dyDescent="0.25">
      <c r="A1079" s="4" t="s">
        <v>209</v>
      </c>
      <c r="B1079" s="4" t="s">
        <v>228</v>
      </c>
    </row>
    <row r="1080" spans="1:2" x14ac:dyDescent="0.25">
      <c r="A1080" s="4" t="s">
        <v>211</v>
      </c>
      <c r="B1080" s="4">
        <v>208</v>
      </c>
    </row>
    <row r="1081" spans="1:2" x14ac:dyDescent="0.25">
      <c r="A1081" s="4" t="s">
        <v>229</v>
      </c>
      <c r="B1081" s="4" t="s">
        <v>230</v>
      </c>
    </row>
    <row r="1082" spans="1:2" x14ac:dyDescent="0.25">
      <c r="A1082" s="4" t="s">
        <v>231</v>
      </c>
      <c r="B1082" s="4" t="s">
        <v>232</v>
      </c>
    </row>
    <row r="1083" spans="1:2" x14ac:dyDescent="0.25">
      <c r="A1083" s="4" t="s">
        <v>233</v>
      </c>
      <c r="B1083" s="4" t="s">
        <v>234</v>
      </c>
    </row>
    <row r="1084" spans="1:2" x14ac:dyDescent="0.25">
      <c r="A1084" s="4" t="s">
        <v>235</v>
      </c>
      <c r="B1084" s="4" t="s">
        <v>236</v>
      </c>
    </row>
    <row r="1085" spans="1:2" x14ac:dyDescent="0.25">
      <c r="A1085" s="4" t="s">
        <v>215</v>
      </c>
    </row>
    <row r="1086" spans="1:2" x14ac:dyDescent="0.25">
      <c r="A1086" s="4" t="s">
        <v>207</v>
      </c>
      <c r="B1086" s="4" t="s">
        <v>225</v>
      </c>
    </row>
    <row r="1087" spans="1:2" x14ac:dyDescent="0.25">
      <c r="A1087" s="4" t="s">
        <v>209</v>
      </c>
      <c r="B1087" s="4" t="s">
        <v>226</v>
      </c>
    </row>
    <row r="1088" spans="1:2" x14ac:dyDescent="0.25">
      <c r="A1088" s="4" t="s">
        <v>213</v>
      </c>
      <c r="B1088" s="4">
        <v>2.9</v>
      </c>
    </row>
    <row r="1089" spans="1:3" x14ac:dyDescent="0.25">
      <c r="A1089" s="4" t="s">
        <v>215</v>
      </c>
    </row>
    <row r="1091" spans="1:3" x14ac:dyDescent="0.25">
      <c r="A1091" s="4" t="s">
        <v>237</v>
      </c>
    </row>
    <row r="1092" spans="1:3" x14ac:dyDescent="0.25">
      <c r="A1092" s="4" t="s">
        <v>238</v>
      </c>
      <c r="B1092" s="4" t="s">
        <v>428</v>
      </c>
    </row>
    <row r="1093" spans="1:3" x14ac:dyDescent="0.25">
      <c r="A1093" s="4" t="s">
        <v>239</v>
      </c>
      <c r="B1093" s="4">
        <v>0</v>
      </c>
    </row>
    <row r="1094" spans="1:3" x14ac:dyDescent="0.25">
      <c r="A1094" s="4" t="s">
        <v>240</v>
      </c>
    </row>
    <row r="1095" spans="1:3" x14ac:dyDescent="0.25">
      <c r="A1095" s="4" t="s">
        <v>241</v>
      </c>
    </row>
    <row r="1096" spans="1:3" x14ac:dyDescent="0.25">
      <c r="A1096" s="4" t="s">
        <v>242</v>
      </c>
      <c r="B1096" s="4">
        <v>0.85699999999999998</v>
      </c>
    </row>
    <row r="1097" spans="1:3" x14ac:dyDescent="0.25">
      <c r="A1097" s="4" t="s">
        <v>243</v>
      </c>
      <c r="B1097" s="4" t="s">
        <v>244</v>
      </c>
    </row>
    <row r="1098" spans="1:3" x14ac:dyDescent="0.25">
      <c r="A1098" s="4" t="s">
        <v>245</v>
      </c>
      <c r="B1098" s="4">
        <v>2</v>
      </c>
    </row>
    <row r="1099" spans="1:3" x14ac:dyDescent="0.25">
      <c r="A1099" s="4" t="s">
        <v>246</v>
      </c>
      <c r="B1099" s="4" t="s">
        <v>247</v>
      </c>
    </row>
    <row r="1100" spans="1:3" x14ac:dyDescent="0.25">
      <c r="A1100" s="4" t="s">
        <v>248</v>
      </c>
      <c r="B1100" s="4" t="s">
        <v>249</v>
      </c>
      <c r="C1100" s="4" t="s">
        <v>250</v>
      </c>
    </row>
    <row r="1101" spans="1:3" x14ac:dyDescent="0.25">
      <c r="A1101" s="4" t="s">
        <v>251</v>
      </c>
      <c r="B1101" s="4">
        <v>4</v>
      </c>
    </row>
    <row r="1102" spans="1:3" x14ac:dyDescent="0.25">
      <c r="A1102" s="4" t="s">
        <v>252</v>
      </c>
      <c r="B1102" s="4">
        <v>4</v>
      </c>
    </row>
    <row r="1103" spans="1:3" x14ac:dyDescent="0.25">
      <c r="A1103" s="4" t="s">
        <v>253</v>
      </c>
      <c r="B1103" s="4">
        <v>3</v>
      </c>
    </row>
    <row r="1104" spans="1:3" x14ac:dyDescent="0.25">
      <c r="A1104" s="4" t="s">
        <v>254</v>
      </c>
      <c r="B1104" s="4">
        <v>5</v>
      </c>
    </row>
    <row r="1105" spans="1:2" x14ac:dyDescent="0.25">
      <c r="A1105" s="4" t="s">
        <v>255</v>
      </c>
      <c r="B1105" s="4">
        <v>1</v>
      </c>
    </row>
    <row r="1106" spans="1:2" x14ac:dyDescent="0.25">
      <c r="A1106" s="4" t="s">
        <v>256</v>
      </c>
      <c r="B1106" s="4">
        <v>0</v>
      </c>
    </row>
    <row r="1107" spans="1:2" x14ac:dyDescent="0.25">
      <c r="A1107" s="4" t="s">
        <v>257</v>
      </c>
      <c r="B1107" s="4" t="s">
        <v>247</v>
      </c>
    </row>
    <row r="1108" spans="1:2" x14ac:dyDescent="0.25">
      <c r="A1108" s="4" t="s">
        <v>258</v>
      </c>
      <c r="B1108" s="4">
        <v>0</v>
      </c>
    </row>
    <row r="1109" spans="1:2" x14ac:dyDescent="0.25">
      <c r="A1109" s="4" t="s">
        <v>259</v>
      </c>
      <c r="B1109" s="4" t="s">
        <v>247</v>
      </c>
    </row>
    <row r="1110" spans="1:2" x14ac:dyDescent="0.25">
      <c r="A1110" s="4" t="s">
        <v>260</v>
      </c>
      <c r="B1110" s="4">
        <v>0</v>
      </c>
    </row>
    <row r="1111" spans="1:2" x14ac:dyDescent="0.25">
      <c r="A1111" s="4" t="s">
        <v>261</v>
      </c>
      <c r="B1111" s="4">
        <v>0</v>
      </c>
    </row>
    <row r="1112" spans="1:2" x14ac:dyDescent="0.25">
      <c r="A1112" s="4" t="s">
        <v>262</v>
      </c>
      <c r="B1112" s="4">
        <v>0</v>
      </c>
    </row>
    <row r="1113" spans="1:2" x14ac:dyDescent="0.25">
      <c r="A1113" s="4" t="s">
        <v>263</v>
      </c>
      <c r="B1113" s="4">
        <v>0</v>
      </c>
    </row>
    <row r="1114" spans="1:2" x14ac:dyDescent="0.25">
      <c r="A1114" s="4" t="s">
        <v>264</v>
      </c>
      <c r="B1114" s="4">
        <v>0</v>
      </c>
    </row>
    <row r="1115" spans="1:2" x14ac:dyDescent="0.25">
      <c r="A1115" s="4" t="s">
        <v>265</v>
      </c>
      <c r="B1115" s="4" t="s">
        <v>266</v>
      </c>
    </row>
    <row r="1116" spans="1:2" x14ac:dyDescent="0.25">
      <c r="A1116" s="4" t="s">
        <v>267</v>
      </c>
      <c r="B1116" s="4" t="s">
        <v>268</v>
      </c>
    </row>
    <row r="1117" spans="1:2" x14ac:dyDescent="0.25">
      <c r="A1117" s="4" t="s">
        <v>269</v>
      </c>
      <c r="B1117" s="4" t="s">
        <v>270</v>
      </c>
    </row>
    <row r="1118" spans="1:2" x14ac:dyDescent="0.25">
      <c r="A1118" s="4" t="s">
        <v>271</v>
      </c>
      <c r="B1118" s="4">
        <v>0</v>
      </c>
    </row>
    <row r="1119" spans="1:2" x14ac:dyDescent="0.25">
      <c r="A1119" s="4" t="s">
        <v>272</v>
      </c>
      <c r="B1119" s="4">
        <v>0.65279905092592594</v>
      </c>
    </row>
    <row r="1120" spans="1:2" x14ac:dyDescent="0.25">
      <c r="A1120" s="4" t="s">
        <v>273</v>
      </c>
      <c r="B1120" s="4">
        <v>0.66485923611111108</v>
      </c>
    </row>
    <row r="1121" spans="1:2" x14ac:dyDescent="0.25">
      <c r="A1121" s="4" t="s">
        <v>274</v>
      </c>
      <c r="B1121" s="4">
        <v>1043</v>
      </c>
    </row>
    <row r="1122" spans="1:2" x14ac:dyDescent="0.25">
      <c r="A1122" s="4" t="s">
        <v>275</v>
      </c>
      <c r="B1122" s="4">
        <v>880</v>
      </c>
    </row>
    <row r="1123" spans="1:2" x14ac:dyDescent="0.25">
      <c r="A1123" s="4" t="s">
        <v>276</v>
      </c>
      <c r="B1123" s="4">
        <v>9.6509999999999998</v>
      </c>
    </row>
    <row r="1124" spans="1:2" x14ac:dyDescent="0.25">
      <c r="A1124" s="4" t="s">
        <v>277</v>
      </c>
      <c r="B1124" s="4">
        <v>957.38099999999997</v>
      </c>
    </row>
    <row r="1125" spans="1:2" x14ac:dyDescent="0.25">
      <c r="A1125" s="4" t="s">
        <v>278</v>
      </c>
      <c r="B1125" s="4">
        <v>32.24</v>
      </c>
    </row>
    <row r="1126" spans="1:2" x14ac:dyDescent="0.25">
      <c r="A1126" s="4" t="s">
        <v>279</v>
      </c>
      <c r="B1126" s="4">
        <v>17.617999999999999</v>
      </c>
    </row>
    <row r="1127" spans="1:2" x14ac:dyDescent="0.25">
      <c r="A1127" s="4" t="s">
        <v>280</v>
      </c>
      <c r="B1127" s="4">
        <v>0.86599999999999999</v>
      </c>
    </row>
    <row r="1129" spans="1:2" x14ac:dyDescent="0.25">
      <c r="A1129" s="4" t="s">
        <v>281</v>
      </c>
    </row>
    <row r="1130" spans="1:2" x14ac:dyDescent="0.25">
      <c r="A1130" s="4" t="s">
        <v>282</v>
      </c>
    </row>
    <row r="1131" spans="1:2" x14ac:dyDescent="0.25">
      <c r="A1131" s="4" t="s">
        <v>283</v>
      </c>
    </row>
    <row r="1132" spans="1:2" x14ac:dyDescent="0.25">
      <c r="A1132" s="4" t="s">
        <v>284</v>
      </c>
    </row>
    <row r="1133" spans="1:2" x14ac:dyDescent="0.25">
      <c r="A1133" s="4" t="s">
        <v>285</v>
      </c>
      <c r="B1133" s="4">
        <v>0</v>
      </c>
    </row>
    <row r="1134" spans="1:2" x14ac:dyDescent="0.25">
      <c r="A1134" s="4" t="s">
        <v>286</v>
      </c>
      <c r="B1134" s="4">
        <v>0</v>
      </c>
    </row>
    <row r="1135" spans="1:2" x14ac:dyDescent="0.25">
      <c r="A1135" s="4" t="s">
        <v>287</v>
      </c>
      <c r="B1135" s="4">
        <v>0</v>
      </c>
    </row>
    <row r="1136" spans="1:2" x14ac:dyDescent="0.25">
      <c r="A1136" s="4" t="s">
        <v>288</v>
      </c>
      <c r="B1136" s="4">
        <v>0</v>
      </c>
    </row>
    <row r="1137" spans="1:2" x14ac:dyDescent="0.25">
      <c r="A1137" s="4" t="s">
        <v>289</v>
      </c>
      <c r="B1137" s="4">
        <v>0</v>
      </c>
    </row>
    <row r="1138" spans="1:2" x14ac:dyDescent="0.25">
      <c r="A1138" s="4" t="s">
        <v>290</v>
      </c>
      <c r="B1138" s="4">
        <v>0</v>
      </c>
    </row>
    <row r="1139" spans="1:2" x14ac:dyDescent="0.25">
      <c r="A1139" s="4" t="s">
        <v>291</v>
      </c>
      <c r="B1139" s="4">
        <v>0</v>
      </c>
    </row>
    <row r="1140" spans="1:2" x14ac:dyDescent="0.25">
      <c r="A1140" s="4" t="s">
        <v>292</v>
      </c>
      <c r="B1140" s="4">
        <v>0</v>
      </c>
    </row>
    <row r="1143" spans="1:2" x14ac:dyDescent="0.25">
      <c r="A1143" s="4" t="s">
        <v>293</v>
      </c>
    </row>
    <row r="1144" spans="1:2" x14ac:dyDescent="0.25">
      <c r="A1144" s="4" t="s">
        <v>100</v>
      </c>
    </row>
    <row r="1145" spans="1:2" x14ac:dyDescent="0.25">
      <c r="A1145" s="4" t="s">
        <v>104</v>
      </c>
    </row>
    <row r="1146" spans="1:2" x14ac:dyDescent="0.25">
      <c r="A1146" s="4" t="s">
        <v>294</v>
      </c>
      <c r="B1146" s="4" t="s">
        <v>117</v>
      </c>
    </row>
    <row r="1147" spans="1:2" x14ac:dyDescent="0.25">
      <c r="A1147" s="4" t="s">
        <v>295</v>
      </c>
      <c r="B1147" s="4" t="s">
        <v>296</v>
      </c>
    </row>
    <row r="1148" spans="1:2" x14ac:dyDescent="0.25">
      <c r="A1148" s="4" t="s">
        <v>143</v>
      </c>
      <c r="B1148" s="4" t="s">
        <v>297</v>
      </c>
    </row>
    <row r="1149" spans="1:2" x14ac:dyDescent="0.25">
      <c r="A1149" s="4" t="s">
        <v>144</v>
      </c>
      <c r="B1149" s="4" t="s">
        <v>298</v>
      </c>
    </row>
    <row r="1152" spans="1:2" x14ac:dyDescent="0.25">
      <c r="A1152" s="4" t="s">
        <v>299</v>
      </c>
    </row>
    <row r="1153" spans="1:2" x14ac:dyDescent="0.25">
      <c r="A1153" s="4" t="s">
        <v>300</v>
      </c>
      <c r="B1153" s="4">
        <v>6.5659999999999998</v>
      </c>
    </row>
    <row r="1154" spans="1:2" x14ac:dyDescent="0.25">
      <c r="A1154" s="4" t="s">
        <v>301</v>
      </c>
      <c r="B1154" s="4">
        <v>0</v>
      </c>
    </row>
    <row r="1155" spans="1:2" x14ac:dyDescent="0.25">
      <c r="A1155" s="4" t="s">
        <v>302</v>
      </c>
      <c r="B1155" s="4">
        <v>0</v>
      </c>
    </row>
    <row r="1156" spans="1:2" x14ac:dyDescent="0.25">
      <c r="A1156" s="4" t="s">
        <v>303</v>
      </c>
      <c r="B1156" s="4">
        <v>0</v>
      </c>
    </row>
    <row r="1158" spans="1:2" x14ac:dyDescent="0.25">
      <c r="A1158" s="4" t="s">
        <v>304</v>
      </c>
    </row>
    <row r="1159" spans="1:2" x14ac:dyDescent="0.25">
      <c r="A1159" s="4" t="s">
        <v>305</v>
      </c>
      <c r="B1159" s="4">
        <v>0</v>
      </c>
    </row>
    <row r="1160" spans="1:2" x14ac:dyDescent="0.25">
      <c r="A1160" s="4" t="s">
        <v>306</v>
      </c>
      <c r="B1160" s="4">
        <v>0</v>
      </c>
    </row>
    <row r="1161" spans="1:2" x14ac:dyDescent="0.25">
      <c r="A1161" s="4" t="s">
        <v>307</v>
      </c>
      <c r="B1161" s="4">
        <v>0</v>
      </c>
    </row>
    <row r="1162" spans="1:2" x14ac:dyDescent="0.25">
      <c r="A1162" s="4" t="s">
        <v>308</v>
      </c>
      <c r="B1162" s="4">
        <v>0</v>
      </c>
    </row>
    <row r="1163" spans="1:2" x14ac:dyDescent="0.25">
      <c r="A1163" s="4" t="s">
        <v>309</v>
      </c>
      <c r="B1163" s="4">
        <v>0</v>
      </c>
    </row>
    <row r="1164" spans="1:2" x14ac:dyDescent="0.25">
      <c r="A1164" s="4" t="s">
        <v>310</v>
      </c>
      <c r="B1164" s="4">
        <v>0</v>
      </c>
    </row>
    <row r="1165" spans="1:2" x14ac:dyDescent="0.25">
      <c r="A1165" s="4" t="s">
        <v>311</v>
      </c>
      <c r="B1165" s="4">
        <v>0</v>
      </c>
    </row>
    <row r="1166" spans="1:2" x14ac:dyDescent="0.25">
      <c r="A1166" s="4" t="s">
        <v>312</v>
      </c>
      <c r="B1166" s="4">
        <v>0</v>
      </c>
    </row>
    <row r="1168" spans="1:2" x14ac:dyDescent="0.25">
      <c r="A1168" s="4" t="s">
        <v>313</v>
      </c>
    </row>
    <row r="1169" spans="1:2" x14ac:dyDescent="0.25">
      <c r="A1169" s="4" t="s">
        <v>314</v>
      </c>
      <c r="B1169" s="4">
        <v>0</v>
      </c>
    </row>
    <row r="1170" spans="1:2" x14ac:dyDescent="0.25">
      <c r="A1170" s="4" t="s">
        <v>315</v>
      </c>
      <c r="B1170" s="4">
        <v>0</v>
      </c>
    </row>
    <row r="1171" spans="1:2" x14ac:dyDescent="0.25">
      <c r="A1171" s="4" t="s">
        <v>316</v>
      </c>
      <c r="B1171" s="4">
        <v>0</v>
      </c>
    </row>
    <row r="1172" spans="1:2" x14ac:dyDescent="0.25">
      <c r="A1172" s="4" t="s">
        <v>317</v>
      </c>
      <c r="B1172" s="4">
        <v>0</v>
      </c>
    </row>
    <row r="1173" spans="1:2" x14ac:dyDescent="0.25">
      <c r="A1173" s="4" t="s">
        <v>318</v>
      </c>
      <c r="B1173" s="4">
        <v>0</v>
      </c>
    </row>
    <row r="1174" spans="1:2" x14ac:dyDescent="0.25">
      <c r="A1174" s="4" t="s">
        <v>319</v>
      </c>
      <c r="B1174" s="4">
        <v>0</v>
      </c>
    </row>
    <row r="1175" spans="1:2" x14ac:dyDescent="0.25">
      <c r="A1175" s="4" t="s">
        <v>320</v>
      </c>
      <c r="B1175" s="4">
        <v>0</v>
      </c>
    </row>
    <row r="1176" spans="1:2" x14ac:dyDescent="0.25">
      <c r="A1176" s="4" t="s">
        <v>321</v>
      </c>
      <c r="B1176" s="4">
        <v>0</v>
      </c>
    </row>
    <row r="1178" spans="1:2" x14ac:dyDescent="0.25">
      <c r="A1178" s="4" t="s">
        <v>322</v>
      </c>
    </row>
    <row r="1179" spans="1:2" x14ac:dyDescent="0.25">
      <c r="A1179" s="4" t="s">
        <v>323</v>
      </c>
      <c r="B1179" s="4">
        <v>0</v>
      </c>
    </row>
    <row r="1180" spans="1:2" x14ac:dyDescent="0.25">
      <c r="A1180" s="4" t="s">
        <v>324</v>
      </c>
      <c r="B1180" s="4">
        <v>0</v>
      </c>
    </row>
    <row r="1181" spans="1:2" x14ac:dyDescent="0.25">
      <c r="A1181" s="4" t="s">
        <v>325</v>
      </c>
      <c r="B1181" s="4">
        <v>0</v>
      </c>
    </row>
    <row r="1182" spans="1:2" x14ac:dyDescent="0.25">
      <c r="A1182" s="4" t="s">
        <v>326</v>
      </c>
      <c r="B1182" s="4">
        <v>0</v>
      </c>
    </row>
    <row r="1183" spans="1:2" x14ac:dyDescent="0.25">
      <c r="A1183" s="4" t="s">
        <v>327</v>
      </c>
      <c r="B1183" s="4">
        <v>0</v>
      </c>
    </row>
    <row r="1184" spans="1:2" x14ac:dyDescent="0.25">
      <c r="A1184" s="4" t="s">
        <v>328</v>
      </c>
      <c r="B1184" s="4">
        <v>0</v>
      </c>
    </row>
    <row r="1185" spans="1:7" x14ac:dyDescent="0.25">
      <c r="A1185" s="4" t="s">
        <v>329</v>
      </c>
      <c r="B1185" s="4">
        <v>0</v>
      </c>
    </row>
    <row r="1186" spans="1:7" x14ac:dyDescent="0.25">
      <c r="A1186" s="4" t="s">
        <v>330</v>
      </c>
      <c r="B1186" s="4">
        <v>0</v>
      </c>
    </row>
    <row r="1187" spans="1:7" x14ac:dyDescent="0.25">
      <c r="A1187" s="4" t="s">
        <v>331</v>
      </c>
      <c r="B1187" s="4">
        <v>0</v>
      </c>
    </row>
    <row r="1189" spans="1:7" x14ac:dyDescent="0.25">
      <c r="A1189" s="4" t="s">
        <v>332</v>
      </c>
      <c r="B1189" s="4" t="s">
        <v>333</v>
      </c>
    </row>
    <row r="1190" spans="1:7" x14ac:dyDescent="0.25">
      <c r="A1190" s="4" t="s">
        <v>334</v>
      </c>
      <c r="B1190" s="4">
        <v>0.85699999999999998</v>
      </c>
      <c r="C1190" s="4">
        <v>1</v>
      </c>
      <c r="D1190" s="4">
        <v>1.7949999999999999</v>
      </c>
      <c r="E1190" s="4">
        <v>0.03</v>
      </c>
      <c r="F1190" s="4">
        <v>0</v>
      </c>
      <c r="G1190" s="4">
        <v>0</v>
      </c>
    </row>
    <row r="1192" spans="1:7" x14ac:dyDescent="0.25">
      <c r="A1192" s="4" t="s">
        <v>335</v>
      </c>
    </row>
    <row r="1193" spans="1:7" x14ac:dyDescent="0.25">
      <c r="A1193" s="4" t="s">
        <v>336</v>
      </c>
      <c r="B1193" s="4">
        <v>0</v>
      </c>
    </row>
    <row r="1194" spans="1:7" x14ac:dyDescent="0.25">
      <c r="A1194" s="4" t="s">
        <v>337</v>
      </c>
      <c r="B1194" s="4">
        <v>0</v>
      </c>
    </row>
    <row r="1195" spans="1:7" x14ac:dyDescent="0.25">
      <c r="A1195" s="4" t="s">
        <v>338</v>
      </c>
      <c r="B1195" s="4">
        <v>0</v>
      </c>
    </row>
    <row r="1196" spans="1:7" x14ac:dyDescent="0.25">
      <c r="A1196" s="4" t="s">
        <v>339</v>
      </c>
      <c r="B1196" s="4">
        <v>0</v>
      </c>
    </row>
    <row r="1197" spans="1:7" x14ac:dyDescent="0.25">
      <c r="A1197" s="4" t="s">
        <v>340</v>
      </c>
      <c r="B1197" s="4">
        <v>0</v>
      </c>
    </row>
    <row r="1198" spans="1:7" x14ac:dyDescent="0.25">
      <c r="A1198" s="4" t="s">
        <v>341</v>
      </c>
      <c r="B1198" s="4">
        <v>0</v>
      </c>
    </row>
    <row r="1199" spans="1:7" x14ac:dyDescent="0.25">
      <c r="A1199" s="4" t="s">
        <v>342</v>
      </c>
      <c r="B1199" s="4">
        <v>0</v>
      </c>
    </row>
    <row r="1200" spans="1:7" x14ac:dyDescent="0.25">
      <c r="A1200" s="4" t="s">
        <v>343</v>
      </c>
      <c r="B1200" s="4">
        <v>0</v>
      </c>
    </row>
    <row r="1201" spans="1:2" x14ac:dyDescent="0.25">
      <c r="A1201" s="4" t="s">
        <v>344</v>
      </c>
      <c r="B1201" s="4">
        <v>0</v>
      </c>
    </row>
    <row r="1203" spans="1:2" x14ac:dyDescent="0.25">
      <c r="A1203" s="4" t="s">
        <v>345</v>
      </c>
    </row>
    <row r="1204" spans="1:2" x14ac:dyDescent="0.25">
      <c r="A1204" s="4" t="s">
        <v>429</v>
      </c>
    </row>
    <row r="1205" spans="1:2" x14ac:dyDescent="0.25">
      <c r="A1205" s="4" t="s">
        <v>430</v>
      </c>
    </row>
    <row r="1206" spans="1:2" x14ac:dyDescent="0.25">
      <c r="A1206" s="4" t="s">
        <v>431</v>
      </c>
    </row>
    <row r="1207" spans="1:2" x14ac:dyDescent="0.25">
      <c r="A1207" s="4" t="s">
        <v>432</v>
      </c>
    </row>
    <row r="1208" spans="1:2" x14ac:dyDescent="0.25">
      <c r="A1208" s="4" t="s">
        <v>433</v>
      </c>
    </row>
    <row r="1209" spans="1:2" x14ac:dyDescent="0.25">
      <c r="A1209" s="4" t="s">
        <v>434</v>
      </c>
    </row>
    <row r="1212" spans="1:2" x14ac:dyDescent="0.25">
      <c r="A1212" s="4" t="s">
        <v>346</v>
      </c>
    </row>
    <row r="1213" spans="1:2" x14ac:dyDescent="0.25">
      <c r="A1213" s="4" t="s">
        <v>429</v>
      </c>
    </row>
    <row r="1214" spans="1:2" x14ac:dyDescent="0.25">
      <c r="A1214" s="4" t="s">
        <v>430</v>
      </c>
    </row>
    <row r="1215" spans="1:2" x14ac:dyDescent="0.25">
      <c r="A1215" s="4" t="s">
        <v>431</v>
      </c>
    </row>
    <row r="1216" spans="1:2" x14ac:dyDescent="0.25">
      <c r="A1216" s="4" t="s">
        <v>435</v>
      </c>
    </row>
    <row r="1217" spans="1:2" x14ac:dyDescent="0.25">
      <c r="A1217" s="4" t="s">
        <v>433</v>
      </c>
    </row>
    <row r="1218" spans="1:2" x14ac:dyDescent="0.25">
      <c r="A1218" s="4" t="s">
        <v>434</v>
      </c>
    </row>
    <row r="1221" spans="1:2" x14ac:dyDescent="0.25">
      <c r="A1221" s="4" t="s">
        <v>347</v>
      </c>
    </row>
    <row r="1222" spans="1:2" x14ac:dyDescent="0.25">
      <c r="A1222" s="4" t="s">
        <v>348</v>
      </c>
      <c r="B1222" s="4">
        <v>1000</v>
      </c>
    </row>
    <row r="1223" spans="1:2" x14ac:dyDescent="0.25">
      <c r="A1223" s="4" t="s">
        <v>349</v>
      </c>
      <c r="B1223" s="4">
        <v>21</v>
      </c>
    </row>
    <row r="1224" spans="1:2" x14ac:dyDescent="0.25">
      <c r="A1224" s="4" t="s">
        <v>350</v>
      </c>
      <c r="B1224" s="4">
        <v>0.05</v>
      </c>
    </row>
    <row r="1225" spans="1:2" x14ac:dyDescent="0.25">
      <c r="A1225" s="4" t="s">
        <v>351</v>
      </c>
      <c r="B1225" s="4">
        <v>10000</v>
      </c>
    </row>
    <row r="1226" spans="1:2" x14ac:dyDescent="0.25">
      <c r="A1226" s="4" t="s">
        <v>352</v>
      </c>
      <c r="B1226" s="4">
        <v>0.5</v>
      </c>
    </row>
    <row r="1227" spans="1:2" x14ac:dyDescent="0.25">
      <c r="A1227" s="4" t="s">
        <v>353</v>
      </c>
      <c r="B1227" s="4">
        <v>5.0000000000000001E-3</v>
      </c>
    </row>
    <row r="1228" spans="1:2" x14ac:dyDescent="0.25">
      <c r="A1228" s="4" t="s">
        <v>354</v>
      </c>
      <c r="B1228" s="4">
        <v>4</v>
      </c>
    </row>
    <row r="1230" spans="1:2" x14ac:dyDescent="0.25">
      <c r="A1230" s="4" t="s">
        <v>355</v>
      </c>
    </row>
    <row r="1231" spans="1:2" x14ac:dyDescent="0.25">
      <c r="A1231" s="4" t="s">
        <v>356</v>
      </c>
      <c r="B1231" s="4">
        <v>0</v>
      </c>
    </row>
    <row r="1232" spans="1:2" x14ac:dyDescent="0.25">
      <c r="A1232" s="4" t="s">
        <v>357</v>
      </c>
      <c r="B1232" s="4">
        <v>0</v>
      </c>
    </row>
    <row r="1233" spans="1:15" x14ac:dyDescent="0.25">
      <c r="A1233" s="4" t="s">
        <v>358</v>
      </c>
      <c r="B1233" s="4">
        <v>1</v>
      </c>
    </row>
    <row r="1234" spans="1:15" x14ac:dyDescent="0.25">
      <c r="A1234" s="4" t="s">
        <v>359</v>
      </c>
      <c r="B1234" s="4">
        <v>0</v>
      </c>
    </row>
    <row r="1235" spans="1:15" x14ac:dyDescent="0.25">
      <c r="A1235" s="4" t="s">
        <v>360</v>
      </c>
      <c r="B1235" s="4">
        <v>0</v>
      </c>
    </row>
    <row r="1236" spans="1:15" x14ac:dyDescent="0.25">
      <c r="A1236" s="4" t="s">
        <v>361</v>
      </c>
      <c r="B1236" s="4">
        <v>0</v>
      </c>
    </row>
    <row r="1237" spans="1:15" x14ac:dyDescent="0.25">
      <c r="A1237" s="4" t="s">
        <v>362</v>
      </c>
      <c r="B1237" s="4">
        <v>1043</v>
      </c>
    </row>
    <row r="1238" spans="1:15" x14ac:dyDescent="0.25">
      <c r="A1238" s="4" t="s">
        <v>363</v>
      </c>
      <c r="B1238" s="4">
        <v>0</v>
      </c>
    </row>
    <row r="1240" spans="1:15" x14ac:dyDescent="0.25">
      <c r="A1240" s="4" t="s">
        <v>364</v>
      </c>
    </row>
    <row r="1241" spans="1:15" x14ac:dyDescent="0.25">
      <c r="B1241" s="4" t="s">
        <v>365</v>
      </c>
      <c r="C1241" s="4" t="s">
        <v>366</v>
      </c>
      <c r="D1241" s="4" t="s">
        <v>163</v>
      </c>
      <c r="E1241" s="4" t="s">
        <v>367</v>
      </c>
      <c r="F1241" s="4" t="s">
        <v>368</v>
      </c>
      <c r="G1241" s="4" t="s">
        <v>369</v>
      </c>
      <c r="H1241" s="4" t="s">
        <v>370</v>
      </c>
      <c r="I1241" s="4" t="s">
        <v>371</v>
      </c>
      <c r="J1241" s="4" t="s">
        <v>372</v>
      </c>
      <c r="K1241" s="4" t="s">
        <v>373</v>
      </c>
      <c r="L1241" s="4" t="s">
        <v>374</v>
      </c>
      <c r="M1241" s="4" t="s">
        <v>375</v>
      </c>
      <c r="N1241" s="4" t="s">
        <v>376</v>
      </c>
      <c r="O1241" s="4" t="s">
        <v>377</v>
      </c>
    </row>
    <row r="1242" spans="1:15" x14ac:dyDescent="0.25">
      <c r="A1242" s="4" t="s">
        <v>378</v>
      </c>
      <c r="B1242" s="4" t="s">
        <v>143</v>
      </c>
      <c r="C1242" s="4" t="s">
        <v>70</v>
      </c>
      <c r="D1242" s="4" t="s">
        <v>162</v>
      </c>
      <c r="E1242" s="4">
        <v>1</v>
      </c>
      <c r="F1242" s="4">
        <v>0</v>
      </c>
      <c r="G1242" s="4">
        <v>24.4375</v>
      </c>
    </row>
    <row r="1243" spans="1:15" x14ac:dyDescent="0.25">
      <c r="A1243" s="4" t="s">
        <v>379</v>
      </c>
      <c r="E1243" s="4">
        <v>-1</v>
      </c>
    </row>
    <row r="1244" spans="1:15" x14ac:dyDescent="0.25">
      <c r="A1244" s="4" t="s">
        <v>380</v>
      </c>
      <c r="B1244" s="4" t="s">
        <v>144</v>
      </c>
      <c r="C1244" s="4" t="s">
        <v>71</v>
      </c>
      <c r="D1244" s="4" t="s">
        <v>154</v>
      </c>
      <c r="E1244" s="4">
        <v>1</v>
      </c>
      <c r="F1244" s="4">
        <v>0</v>
      </c>
      <c r="G1244" s="4">
        <v>20.2</v>
      </c>
    </row>
    <row r="1246" spans="1:15" x14ac:dyDescent="0.25">
      <c r="A1246" s="4" t="s">
        <v>381</v>
      </c>
    </row>
    <row r="1247" spans="1:15" x14ac:dyDescent="0.25">
      <c r="A1247" s="4" t="s">
        <v>382</v>
      </c>
    </row>
    <row r="1248" spans="1:15" x14ac:dyDescent="0.25">
      <c r="A1248" s="4" t="s">
        <v>383</v>
      </c>
      <c r="B1248" s="4">
        <v>1</v>
      </c>
    </row>
    <row r="1249" spans="1:4" x14ac:dyDescent="0.25">
      <c r="A1249" s="4" t="s">
        <v>384</v>
      </c>
      <c r="B1249" s="4">
        <v>42801</v>
      </c>
    </row>
    <row r="1250" spans="1:4" x14ac:dyDescent="0.25">
      <c r="A1250" s="4" t="s">
        <v>39</v>
      </c>
      <c r="B1250" s="4">
        <v>0.63651620370370365</v>
      </c>
    </row>
    <row r="1251" spans="1:4" x14ac:dyDescent="0.25">
      <c r="A1251" s="4" t="s">
        <v>385</v>
      </c>
      <c r="B1251" s="4">
        <v>30</v>
      </c>
    </row>
    <row r="1252" spans="1:4" x14ac:dyDescent="0.25">
      <c r="A1252" s="4" t="s">
        <v>386</v>
      </c>
      <c r="B1252" s="4" t="s">
        <v>387</v>
      </c>
    </row>
    <row r="1254" spans="1:4" x14ac:dyDescent="0.25">
      <c r="A1254" s="4" t="s">
        <v>388</v>
      </c>
      <c r="B1254" s="4" t="s">
        <v>389</v>
      </c>
      <c r="C1254" s="4" t="s">
        <v>390</v>
      </c>
      <c r="D1254" s="4" t="s">
        <v>391</v>
      </c>
    </row>
    <row r="1255" spans="1:4" x14ac:dyDescent="0.25">
      <c r="A1255" s="4" t="s">
        <v>392</v>
      </c>
      <c r="B1255" s="4">
        <v>5.625</v>
      </c>
      <c r="C1255" s="4">
        <v>0</v>
      </c>
      <c r="D1255" s="4">
        <v>5.625</v>
      </c>
    </row>
    <row r="1256" spans="1:4" x14ac:dyDescent="0.25">
      <c r="A1256" s="4" t="s">
        <v>393</v>
      </c>
      <c r="B1256" s="4">
        <v>0</v>
      </c>
      <c r="C1256" s="4">
        <v>0</v>
      </c>
      <c r="D1256" s="4">
        <v>0</v>
      </c>
    </row>
    <row r="1257" spans="1:4" x14ac:dyDescent="0.25">
      <c r="A1257" s="4" t="s">
        <v>394</v>
      </c>
      <c r="B1257" s="4">
        <v>-0.26874999999999999</v>
      </c>
      <c r="C1257" s="4">
        <v>0.04</v>
      </c>
      <c r="D1257" s="4">
        <v>-0.30875000000000002</v>
      </c>
    </row>
    <row r="1258" spans="1:4" x14ac:dyDescent="0.25">
      <c r="A1258" s="4" t="s">
        <v>395</v>
      </c>
      <c r="B1258" s="4">
        <v>4.3062500000000004</v>
      </c>
      <c r="C1258" s="4">
        <v>0.186667</v>
      </c>
      <c r="D1258" s="4">
        <v>4.1195830000000004</v>
      </c>
    </row>
    <row r="1259" spans="1:4" x14ac:dyDescent="0.25">
      <c r="A1259" s="4" t="s">
        <v>396</v>
      </c>
      <c r="B1259" s="4">
        <v>-3.5687500000000001</v>
      </c>
      <c r="C1259" s="4">
        <v>1.5</v>
      </c>
      <c r="D1259" s="4">
        <v>-5.0687499999999996</v>
      </c>
    </row>
    <row r="1261" spans="1:4" x14ac:dyDescent="0.25">
      <c r="A1261" s="4" t="s">
        <v>397</v>
      </c>
    </row>
    <row r="1262" spans="1:4" x14ac:dyDescent="0.25">
      <c r="A1262" s="4" t="s">
        <v>383</v>
      </c>
      <c r="B1262" s="4">
        <v>1</v>
      </c>
    </row>
    <row r="1263" spans="1:4" x14ac:dyDescent="0.25">
      <c r="A1263" s="4" t="s">
        <v>384</v>
      </c>
      <c r="B1263" s="4">
        <v>42801</v>
      </c>
    </row>
    <row r="1264" spans="1:4" x14ac:dyDescent="0.25">
      <c r="A1264" s="4" t="s">
        <v>39</v>
      </c>
      <c r="B1264" s="4">
        <v>0.63870370370370366</v>
      </c>
    </row>
    <row r="1265" spans="1:9" x14ac:dyDescent="0.25">
      <c r="A1265" s="4" t="s">
        <v>385</v>
      </c>
      <c r="B1265" s="4">
        <v>30</v>
      </c>
    </row>
    <row r="1266" spans="1:9" x14ac:dyDescent="0.25">
      <c r="A1266" s="4" t="s">
        <v>386</v>
      </c>
      <c r="B1266" s="4" t="s">
        <v>387</v>
      </c>
    </row>
    <row r="1267" spans="1:9" x14ac:dyDescent="0.25">
      <c r="A1267" s="4" t="s">
        <v>156</v>
      </c>
      <c r="B1267" s="4" t="s">
        <v>3</v>
      </c>
      <c r="C1267" s="4" t="s">
        <v>2</v>
      </c>
      <c r="D1267" s="4" t="s">
        <v>7</v>
      </c>
      <c r="E1267" s="4" t="s">
        <v>175</v>
      </c>
      <c r="F1267" s="4" t="s">
        <v>4</v>
      </c>
      <c r="G1267" s="4" t="s">
        <v>5</v>
      </c>
      <c r="H1267" s="4" t="s">
        <v>398</v>
      </c>
      <c r="I1267" s="4" t="s">
        <v>6</v>
      </c>
    </row>
    <row r="1268" spans="1:9" x14ac:dyDescent="0.25">
      <c r="A1268" s="4" t="s">
        <v>399</v>
      </c>
      <c r="B1268" s="4">
        <v>60000</v>
      </c>
      <c r="C1268" s="4">
        <v>15.7</v>
      </c>
      <c r="D1268" s="4">
        <v>20.9</v>
      </c>
      <c r="E1268" s="4">
        <v>3030</v>
      </c>
      <c r="F1268" s="4">
        <v>2055</v>
      </c>
      <c r="G1268" s="4">
        <v>246.2</v>
      </c>
      <c r="H1268" s="4">
        <v>0</v>
      </c>
      <c r="I1268" s="4">
        <v>3030</v>
      </c>
    </row>
    <row r="1270" spans="1:9" x14ac:dyDescent="0.25">
      <c r="A1270" s="4" t="s">
        <v>388</v>
      </c>
      <c r="B1270" s="4" t="s">
        <v>389</v>
      </c>
      <c r="C1270" s="4" t="s">
        <v>390</v>
      </c>
      <c r="D1270" s="4" t="s">
        <v>391</v>
      </c>
    </row>
    <row r="1271" spans="1:9" x14ac:dyDescent="0.25">
      <c r="A1271" s="4" t="s">
        <v>400</v>
      </c>
      <c r="B1271" s="4">
        <v>21.043749999999999</v>
      </c>
      <c r="C1271" s="4">
        <v>20.9</v>
      </c>
      <c r="D1271" s="4">
        <v>0.14374999999999999</v>
      </c>
    </row>
    <row r="1273" spans="1:9" x14ac:dyDescent="0.25">
      <c r="A1273" s="4" t="s">
        <v>397</v>
      </c>
    </row>
    <row r="1274" spans="1:9" x14ac:dyDescent="0.25">
      <c r="A1274" s="4" t="s">
        <v>383</v>
      </c>
      <c r="B1274" s="4">
        <v>1</v>
      </c>
    </row>
    <row r="1275" spans="1:9" x14ac:dyDescent="0.25">
      <c r="A1275" s="4" t="s">
        <v>384</v>
      </c>
      <c r="B1275" s="4">
        <v>42801</v>
      </c>
    </row>
    <row r="1276" spans="1:9" x14ac:dyDescent="0.25">
      <c r="A1276" s="4" t="s">
        <v>39</v>
      </c>
      <c r="B1276" s="4">
        <v>0.64027777777777783</v>
      </c>
    </row>
    <row r="1277" spans="1:9" x14ac:dyDescent="0.25">
      <c r="A1277" s="4" t="s">
        <v>385</v>
      </c>
      <c r="B1277" s="4">
        <v>30</v>
      </c>
    </row>
    <row r="1278" spans="1:9" x14ac:dyDescent="0.25">
      <c r="A1278" s="4" t="s">
        <v>386</v>
      </c>
      <c r="B1278" s="4" t="s">
        <v>397</v>
      </c>
    </row>
    <row r="1279" spans="1:9" x14ac:dyDescent="0.25">
      <c r="A1279" s="4" t="s">
        <v>156</v>
      </c>
      <c r="B1279" s="4" t="s">
        <v>3</v>
      </c>
      <c r="C1279" s="4" t="s">
        <v>2</v>
      </c>
      <c r="D1279" s="4" t="s">
        <v>7</v>
      </c>
      <c r="E1279" s="4" t="s">
        <v>175</v>
      </c>
      <c r="F1279" s="4" t="s">
        <v>4</v>
      </c>
      <c r="G1279" s="4" t="s">
        <v>5</v>
      </c>
      <c r="H1279" s="4" t="s">
        <v>398</v>
      </c>
      <c r="I1279" s="4" t="s">
        <v>6</v>
      </c>
    </row>
    <row r="1280" spans="1:9" x14ac:dyDescent="0.25">
      <c r="A1280" s="4" t="s">
        <v>399</v>
      </c>
      <c r="B1280" s="4">
        <v>60000</v>
      </c>
      <c r="C1280" s="4">
        <v>15.7</v>
      </c>
      <c r="D1280" s="4">
        <v>20.9</v>
      </c>
      <c r="E1280" s="4">
        <v>3030</v>
      </c>
      <c r="F1280" s="4">
        <v>2055</v>
      </c>
      <c r="G1280" s="4">
        <v>246.2</v>
      </c>
      <c r="H1280" s="4">
        <v>0</v>
      </c>
      <c r="I1280" s="4">
        <v>3030</v>
      </c>
    </row>
    <row r="1282" spans="1:9" x14ac:dyDescent="0.25">
      <c r="A1282" s="4" t="s">
        <v>388</v>
      </c>
      <c r="B1282" s="4" t="s">
        <v>389</v>
      </c>
      <c r="C1282" s="4" t="s">
        <v>390</v>
      </c>
      <c r="D1282" s="4" t="s">
        <v>391</v>
      </c>
    </row>
    <row r="1283" spans="1:9" x14ac:dyDescent="0.25">
      <c r="A1283" s="4" t="s">
        <v>392</v>
      </c>
      <c r="B1283" s="4">
        <v>60712.5</v>
      </c>
      <c r="C1283" s="4">
        <v>59968.666666999998</v>
      </c>
      <c r="D1283" s="4">
        <v>743.83333300000004</v>
      </c>
    </row>
    <row r="1284" spans="1:9" x14ac:dyDescent="0.25">
      <c r="A1284" s="4" t="s">
        <v>393</v>
      </c>
      <c r="B1284" s="4">
        <v>16.059374999999999</v>
      </c>
      <c r="C1284" s="4">
        <v>15.704667000000001</v>
      </c>
      <c r="D1284" s="4">
        <v>0.35470800000000002</v>
      </c>
    </row>
    <row r="1285" spans="1:9" x14ac:dyDescent="0.25">
      <c r="A1285" s="4" t="s">
        <v>394</v>
      </c>
      <c r="B1285" s="4">
        <v>1911.1</v>
      </c>
      <c r="C1285" s="4">
        <v>2057.853333</v>
      </c>
      <c r="D1285" s="4">
        <v>-146.753333</v>
      </c>
    </row>
    <row r="1286" spans="1:9" x14ac:dyDescent="0.25">
      <c r="A1286" s="4" t="s">
        <v>396</v>
      </c>
      <c r="B1286" s="4">
        <v>3106.7791670000001</v>
      </c>
      <c r="C1286" s="4">
        <v>3040.5222220000001</v>
      </c>
      <c r="D1286" s="4">
        <v>66.256944000000004</v>
      </c>
    </row>
    <row r="1288" spans="1:9" x14ac:dyDescent="0.25">
      <c r="A1288" s="4" t="s">
        <v>397</v>
      </c>
    </row>
    <row r="1289" spans="1:9" x14ac:dyDescent="0.25">
      <c r="A1289" s="4" t="s">
        <v>383</v>
      </c>
      <c r="B1289" s="4">
        <v>1</v>
      </c>
    </row>
    <row r="1290" spans="1:9" x14ac:dyDescent="0.25">
      <c r="A1290" s="4" t="s">
        <v>384</v>
      </c>
      <c r="B1290" s="4">
        <v>42801</v>
      </c>
    </row>
    <row r="1291" spans="1:9" x14ac:dyDescent="0.25">
      <c r="A1291" s="4" t="s">
        <v>39</v>
      </c>
      <c r="B1291" s="4">
        <v>0.64303240740740741</v>
      </c>
    </row>
    <row r="1292" spans="1:9" x14ac:dyDescent="0.25">
      <c r="A1292" s="4" t="s">
        <v>385</v>
      </c>
      <c r="B1292" s="4">
        <v>30</v>
      </c>
    </row>
    <row r="1293" spans="1:9" x14ac:dyDescent="0.25">
      <c r="A1293" s="4" t="s">
        <v>386</v>
      </c>
      <c r="B1293" s="4" t="s">
        <v>397</v>
      </c>
    </row>
    <row r="1294" spans="1:9" x14ac:dyDescent="0.25">
      <c r="A1294" s="4" t="s">
        <v>156</v>
      </c>
      <c r="B1294" s="4" t="s">
        <v>3</v>
      </c>
      <c r="C1294" s="4" t="s">
        <v>2</v>
      </c>
      <c r="D1294" s="4" t="s">
        <v>7</v>
      </c>
      <c r="E1294" s="4" t="s">
        <v>175</v>
      </c>
      <c r="F1294" s="4" t="s">
        <v>4</v>
      </c>
      <c r="G1294" s="4" t="s">
        <v>5</v>
      </c>
      <c r="H1294" s="4" t="s">
        <v>398</v>
      </c>
      <c r="I1294" s="4" t="s">
        <v>6</v>
      </c>
    </row>
    <row r="1295" spans="1:9" x14ac:dyDescent="0.25">
      <c r="A1295" s="4" t="s">
        <v>399</v>
      </c>
      <c r="B1295" s="4">
        <v>60000</v>
      </c>
      <c r="C1295" s="4">
        <v>15.7</v>
      </c>
      <c r="D1295" s="4">
        <v>20.9</v>
      </c>
      <c r="E1295" s="4">
        <v>3030</v>
      </c>
      <c r="F1295" s="4">
        <v>2055</v>
      </c>
      <c r="G1295" s="4">
        <v>246.2</v>
      </c>
      <c r="H1295" s="4">
        <v>0</v>
      </c>
      <c r="I1295" s="4">
        <v>3030</v>
      </c>
    </row>
    <row r="1297" spans="1:4" x14ac:dyDescent="0.25">
      <c r="A1297" s="4" t="s">
        <v>388</v>
      </c>
      <c r="B1297" s="4" t="s">
        <v>389</v>
      </c>
      <c r="C1297" s="4" t="s">
        <v>390</v>
      </c>
      <c r="D1297" s="4" t="s">
        <v>391</v>
      </c>
    </row>
    <row r="1298" spans="1:4" x14ac:dyDescent="0.25">
      <c r="A1298" s="4" t="s">
        <v>395</v>
      </c>
      <c r="B1298" s="4">
        <v>249.08750000000001</v>
      </c>
      <c r="C1298" s="4">
        <v>246.88666699999999</v>
      </c>
      <c r="D1298" s="4">
        <v>2.2008329999999998</v>
      </c>
    </row>
    <row r="1302" spans="1:4" x14ac:dyDescent="0.25">
      <c r="A1302" s="4" t="s">
        <v>401</v>
      </c>
    </row>
    <row r="1303" spans="1:4" x14ac:dyDescent="0.25">
      <c r="A1303" s="4" t="s">
        <v>402</v>
      </c>
      <c r="B1303" s="4">
        <v>42801</v>
      </c>
      <c r="C1303" s="4">
        <v>0.63621069444444445</v>
      </c>
      <c r="D1303" s="4" t="s">
        <v>403</v>
      </c>
    </row>
    <row r="1304" spans="1:4" x14ac:dyDescent="0.25">
      <c r="A1304" s="4" t="s">
        <v>404</v>
      </c>
    </row>
  </sheetData>
  <customSheetViews>
    <customSheetView guid="{2B424CCC-7244-4294-A128-8AE125D4F682}">
      <pane ySplit="4" topLeftCell="A5" activePane="bottomLeft" state="frozen"/>
      <selection pane="bottomLeft" activeCell="A4" sqref="A4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J24"/>
  <sheetViews>
    <sheetView showGridLines="0" tabSelected="1" workbookViewId="0">
      <selection activeCell="L16" sqref="L16"/>
    </sheetView>
  </sheetViews>
  <sheetFormatPr defaultRowHeight="15" x14ac:dyDescent="0.25"/>
  <cols>
    <col min="3" max="3" width="25.5703125" bestFit="1" customWidth="1"/>
    <col min="4" max="4" width="8" bestFit="1" customWidth="1"/>
    <col min="5" max="8" width="8.5703125" bestFit="1" customWidth="1"/>
    <col min="9" max="9" width="23.28515625" bestFit="1" customWidth="1"/>
    <col min="10" max="10" width="18.7109375" bestFit="1" customWidth="1"/>
  </cols>
  <sheetData>
    <row r="4" spans="3:10" x14ac:dyDescent="0.25">
      <c r="C4" s="9" t="s">
        <v>177</v>
      </c>
      <c r="D4" s="9" t="s">
        <v>163</v>
      </c>
      <c r="E4" s="9" t="s">
        <v>164</v>
      </c>
      <c r="F4" s="9" t="s">
        <v>165</v>
      </c>
      <c r="G4" s="9" t="s">
        <v>166</v>
      </c>
      <c r="H4" s="9" t="s">
        <v>167</v>
      </c>
      <c r="I4" s="18" t="s">
        <v>196</v>
      </c>
      <c r="J4" s="18" t="s">
        <v>195</v>
      </c>
    </row>
    <row r="5" spans="3:10" x14ac:dyDescent="0.25">
      <c r="C5" s="10" t="s">
        <v>178</v>
      </c>
      <c r="D5" s="10" t="s">
        <v>179</v>
      </c>
      <c r="E5" s="13">
        <f>'Lap 1 data'!$B$8</f>
        <v>1.8981481481481488E-3</v>
      </c>
      <c r="F5" s="11">
        <f>'Lap 2 data'!$B$8</f>
        <v>1.8865740740739989E-3</v>
      </c>
      <c r="G5" s="11">
        <f>'Lap 3 data'!$B$8</f>
        <v>1.9560185185185652E-3</v>
      </c>
      <c r="H5" s="11">
        <f>'Lap 4 data'!$B$8</f>
        <v>1.979166666666643E-3</v>
      </c>
      <c r="I5" s="11">
        <f>AVERAGE(F5,G5,H5)</f>
        <v>1.9405864197530691E-3</v>
      </c>
      <c r="J5" s="11">
        <f>STDEV(F5:H5)</f>
        <v>4.818671295064505E-5</v>
      </c>
    </row>
    <row r="6" spans="3:10" x14ac:dyDescent="0.25">
      <c r="C6" s="10" t="s">
        <v>180</v>
      </c>
      <c r="D6" s="10" t="s">
        <v>181</v>
      </c>
      <c r="E6" s="12">
        <f>'Lap 1 data'!$AT8</f>
        <v>1.2872777777777791</v>
      </c>
      <c r="F6" s="12">
        <f>'Lap 2 data'!$AT8</f>
        <v>1.3016111111111111</v>
      </c>
      <c r="G6" s="12">
        <f>'Lap 3 data'!$AT8</f>
        <v>1.2939999999999996</v>
      </c>
      <c r="H6" s="12">
        <f>'Lap 4 data'!$AT8</f>
        <v>1.2971388888888888</v>
      </c>
      <c r="I6" s="12">
        <f>AVERAGE(F6,G6,H6)</f>
        <v>1.2975833333333331</v>
      </c>
      <c r="J6" s="12">
        <f t="shared" ref="J6:J24" si="0">STDEV(F6:H6)</f>
        <v>3.8249707495050383E-3</v>
      </c>
    </row>
    <row r="7" spans="3:10" x14ac:dyDescent="0.25">
      <c r="C7" s="10" t="s">
        <v>182</v>
      </c>
      <c r="D7" s="10" t="s">
        <v>183</v>
      </c>
      <c r="E7" s="12">
        <f>'Lap 1 data'!$BW8</f>
        <v>6.934910062666666E-2</v>
      </c>
      <c r="F7" s="12">
        <f>'Lap 2 data'!$BW8</f>
        <v>6.2217226234888852E-2</v>
      </c>
      <c r="G7" s="12">
        <f>'Lap 3 data'!$BW8</f>
        <v>6.2051109971166675E-2</v>
      </c>
      <c r="H7" s="12">
        <f>'Lap 4 data'!$BW8</f>
        <v>5.8077992138611104E-2</v>
      </c>
      <c r="I7" s="12">
        <f>AVERAGE(F7,G7,H7)</f>
        <v>6.078210944822221E-2</v>
      </c>
      <c r="J7" s="12">
        <f t="shared" si="0"/>
        <v>2.3433067386435052E-3</v>
      </c>
    </row>
    <row r="8" spans="3:10" x14ac:dyDescent="0.25">
      <c r="C8" s="10" t="s">
        <v>184</v>
      </c>
      <c r="D8" s="10" t="s">
        <v>185</v>
      </c>
      <c r="E8" s="12">
        <f>'Lap 1 data'!$BW9</f>
        <v>18.562285107455093</v>
      </c>
      <c r="F8" s="12">
        <f>'Lap 2 data'!$BW9</f>
        <v>20.92042975681904</v>
      </c>
      <c r="G8" s="12">
        <f>'Lap 3 data'!$BW9</f>
        <v>20.853776839790349</v>
      </c>
      <c r="H8" s="12">
        <f>'Lap 4 data'!$BW9</f>
        <v>22.334430670280213</v>
      </c>
      <c r="I8" s="12">
        <f t="shared" ref="I8:I24" si="1">AVERAGE(F8,G8,H8)</f>
        <v>21.369545755629868</v>
      </c>
      <c r="J8" s="12">
        <f t="shared" si="0"/>
        <v>0.83627915598020375</v>
      </c>
    </row>
    <row r="9" spans="3:10" x14ac:dyDescent="0.25">
      <c r="C9" s="10" t="s">
        <v>2</v>
      </c>
      <c r="D9" s="10" t="s">
        <v>190</v>
      </c>
      <c r="E9" s="12">
        <f>'Lap 1 data'!BY5</f>
        <v>15157.41433021203</v>
      </c>
      <c r="F9" s="12">
        <f>'Lap 2 data'!BY5</f>
        <v>13682.147028001054</v>
      </c>
      <c r="G9" s="12">
        <f>'Lap 3 data'!BY5</f>
        <v>13165.333789921246</v>
      </c>
      <c r="H9" s="12">
        <f>'Lap 4 data'!BY5</f>
        <v>12178.677383914983</v>
      </c>
      <c r="I9" s="12">
        <f t="shared" si="1"/>
        <v>13008.719400612428</v>
      </c>
      <c r="J9" s="12">
        <f t="shared" si="0"/>
        <v>763.87256324337591</v>
      </c>
    </row>
    <row r="10" spans="3:10" x14ac:dyDescent="0.25">
      <c r="C10" s="10" t="s">
        <v>3</v>
      </c>
      <c r="D10" s="10" t="s">
        <v>190</v>
      </c>
      <c r="E10" s="12">
        <f>'Lap 1 data'!BZ5</f>
        <v>2.7863895854617318</v>
      </c>
      <c r="F10" s="12">
        <f>'Lap 2 data'!BZ5</f>
        <v>3.8101557106450676</v>
      </c>
      <c r="G10" s="12">
        <f>'Lap 3 data'!BZ5</f>
        <v>4.0247550657234994</v>
      </c>
      <c r="H10" s="12">
        <f>'Lap 4 data'!BZ5</f>
        <v>4.0590486037257785</v>
      </c>
      <c r="I10" s="12">
        <f t="shared" si="1"/>
        <v>3.9646531266981149</v>
      </c>
      <c r="J10" s="12">
        <f t="shared" si="0"/>
        <v>0.13489292183980517</v>
      </c>
    </row>
    <row r="11" spans="3:10" x14ac:dyDescent="0.25">
      <c r="C11" s="10" t="s">
        <v>4</v>
      </c>
      <c r="D11" s="10" t="s">
        <v>190</v>
      </c>
      <c r="E11" s="12">
        <f>'Lap 1 data'!CA5</f>
        <v>54.440369888215699</v>
      </c>
      <c r="F11" s="12">
        <f>'Lap 2 data'!CA5</f>
        <v>56.359435046023485</v>
      </c>
      <c r="G11" s="12">
        <f>'Lap 3 data'!CA5</f>
        <v>55.011163703215757</v>
      </c>
      <c r="H11" s="12">
        <f>'Lap 4 data'!CA5</f>
        <v>50.407997377798218</v>
      </c>
      <c r="I11" s="12">
        <f t="shared" si="1"/>
        <v>53.926198709012482</v>
      </c>
      <c r="J11" s="12">
        <f t="shared" si="0"/>
        <v>3.1205391134670193</v>
      </c>
    </row>
    <row r="12" spans="3:10" x14ac:dyDescent="0.25">
      <c r="C12" s="10" t="s">
        <v>175</v>
      </c>
      <c r="D12" s="10" t="s">
        <v>190</v>
      </c>
      <c r="E12" s="12">
        <f>'Lap 1 data'!CB5</f>
        <v>8.1755388809673937E-2</v>
      </c>
      <c r="F12" s="12">
        <f>'Lap 2 data'!CB5</f>
        <v>3.7996623581483917E-2</v>
      </c>
      <c r="G12" s="12">
        <f>'Lap 3 data'!CB5</f>
        <v>7.3064938166035057E-2</v>
      </c>
      <c r="H12" s="12">
        <f>'Lap 4 data'!CB5</f>
        <v>5.6337453985293974E-2</v>
      </c>
      <c r="I12" s="12">
        <f t="shared" si="1"/>
        <v>5.5799671910937647E-2</v>
      </c>
      <c r="J12" s="12">
        <f t="shared" si="0"/>
        <v>1.7540341476718308E-2</v>
      </c>
    </row>
    <row r="13" spans="3:10" x14ac:dyDescent="0.25">
      <c r="C13" s="10" t="s">
        <v>2</v>
      </c>
      <c r="D13" s="10" t="s">
        <v>186</v>
      </c>
      <c r="E13" s="12">
        <f>'Lap 1 data'!$CE$5</f>
        <v>539.67747712334005</v>
      </c>
      <c r="F13" s="12">
        <f>'Lap 2 data'!$CE$5</f>
        <v>478.86638622906929</v>
      </c>
      <c r="G13" s="12">
        <f>'Lap 3 data'!$CE$5</f>
        <v>480.44537701498638</v>
      </c>
      <c r="H13" s="12">
        <f>'Lap 4 data'!$CE$5</f>
        <v>448.57967536102473</v>
      </c>
      <c r="I13" s="12">
        <f t="shared" si="1"/>
        <v>469.29714620169347</v>
      </c>
      <c r="J13" s="12">
        <f t="shared" si="0"/>
        <v>17.959217730763562</v>
      </c>
    </row>
    <row r="14" spans="3:10" x14ac:dyDescent="0.25">
      <c r="C14" s="10" t="s">
        <v>3</v>
      </c>
      <c r="D14" s="10" t="s">
        <v>186</v>
      </c>
      <c r="E14" s="12">
        <f>'Lap 1 data'!$CF$5</f>
        <v>9.9208985715158016E-2</v>
      </c>
      <c r="F14" s="12">
        <f>'Lap 2 data'!$CF$5</f>
        <v>0.13335301048823917</v>
      </c>
      <c r="G14" s="12">
        <f>'Lap 3 data'!$CF$5</f>
        <v>0.14687625819444339</v>
      </c>
      <c r="H14" s="12">
        <f>'Lap 4 data'!$CF$5</f>
        <v>0.14950775421136989</v>
      </c>
      <c r="I14" s="12">
        <f t="shared" si="1"/>
        <v>0.14324567429801749</v>
      </c>
      <c r="J14" s="12">
        <f t="shared" si="0"/>
        <v>8.6677442718246026E-3</v>
      </c>
    </row>
    <row r="15" spans="3:10" x14ac:dyDescent="0.25">
      <c r="C15" s="10" t="s">
        <v>4</v>
      </c>
      <c r="D15" s="10" t="s">
        <v>186</v>
      </c>
      <c r="E15" s="12">
        <f>'Lap 1 data'!$CG$5</f>
        <v>1.9383412523317036</v>
      </c>
      <c r="F15" s="12">
        <f>'Lap 2 data'!$CG$5</f>
        <v>1.9725441434862461</v>
      </c>
      <c r="G15" s="12">
        <f>'Lap 3 data'!$CG$5</f>
        <v>2.0075343099662293</v>
      </c>
      <c r="H15" s="12">
        <f>'Lap 4 data'!$CG$5</f>
        <v>1.8566879133523126</v>
      </c>
      <c r="I15" s="12">
        <f t="shared" si="1"/>
        <v>1.9455887889349295</v>
      </c>
      <c r="J15" s="12">
        <f t="shared" si="0"/>
        <v>7.8953164579332435E-2</v>
      </c>
    </row>
    <row r="16" spans="3:10" x14ac:dyDescent="0.25">
      <c r="C16" s="10" t="s">
        <v>175</v>
      </c>
      <c r="D16" s="10" t="s">
        <v>186</v>
      </c>
      <c r="E16" s="12">
        <f>'Lap 1 data'!$CH$5</f>
        <v>2.9108884281205355E-3</v>
      </c>
      <c r="F16" s="12">
        <f>'Lap 2 data'!$CH$5</f>
        <v>1.3298574986903757E-3</v>
      </c>
      <c r="G16" s="12">
        <f>'Lap 3 data'!$CH$5</f>
        <v>2.6663746110737515E-3</v>
      </c>
      <c r="H16" s="12">
        <f>'Lap 4 data'!$CH$5</f>
        <v>2.0750887820353693E-3</v>
      </c>
      <c r="I16" s="12">
        <f t="shared" si="1"/>
        <v>2.0237736305998323E-3</v>
      </c>
      <c r="J16" s="12">
        <f t="shared" si="0"/>
        <v>6.6973459780612975E-4</v>
      </c>
    </row>
    <row r="17" spans="3:10" x14ac:dyDescent="0.25">
      <c r="C17" s="10" t="s">
        <v>2</v>
      </c>
      <c r="D17" s="10" t="s">
        <v>440</v>
      </c>
      <c r="E17" s="12">
        <f>'Lap 1 data'!BY8</f>
        <v>694.71482346805135</v>
      </c>
      <c r="F17" s="12">
        <f>'Lap 2 data'!BY8</f>
        <v>623.29780905338134</v>
      </c>
      <c r="G17" s="12">
        <f>'Lap 3 data'!BY8</f>
        <v>621.69631785739216</v>
      </c>
      <c r="H17" s="12">
        <f>'Lap 4 data'!BY8</f>
        <v>581.87014167593804</v>
      </c>
      <c r="I17" s="12">
        <f t="shared" ref="I17:I20" si="2">AVERAGE(F17,G17,H17)</f>
        <v>608.95475619557055</v>
      </c>
      <c r="J17" s="12">
        <f t="shared" ref="J17:J20" si="3">STDEV(F17:H17)</f>
        <v>23.469628272951457</v>
      </c>
    </row>
    <row r="18" spans="3:10" x14ac:dyDescent="0.25">
      <c r="C18" s="10" t="s">
        <v>3</v>
      </c>
      <c r="D18" s="10" t="s">
        <v>440</v>
      </c>
      <c r="E18" s="12">
        <f>'Lap 1 data'!BZ8</f>
        <v>0.12770952266699603</v>
      </c>
      <c r="F18" s="12">
        <f>'Lap 2 data'!BZ8</f>
        <v>0.17357376015160864</v>
      </c>
      <c r="G18" s="12">
        <f>'Lap 3 data'!BZ8</f>
        <v>0.19005787810360969</v>
      </c>
      <c r="H18" s="12">
        <f>'Lap 4 data'!BZ8</f>
        <v>0.19393232217800943</v>
      </c>
      <c r="I18" s="12">
        <f t="shared" si="2"/>
        <v>0.18585465347774258</v>
      </c>
      <c r="J18" s="12">
        <f t="shared" si="3"/>
        <v>1.0810554328401658E-2</v>
      </c>
    </row>
    <row r="19" spans="3:10" x14ac:dyDescent="0.25">
      <c r="C19" s="10" t="s">
        <v>4</v>
      </c>
      <c r="D19" s="10" t="s">
        <v>440</v>
      </c>
      <c r="E19" s="12">
        <f>'Lap 1 data'!CA8</f>
        <v>2.4951836198765527</v>
      </c>
      <c r="F19" s="12">
        <f>'Lap 2 data'!CA8</f>
        <v>2.5674853743188475</v>
      </c>
      <c r="G19" s="12">
        <f>'Lap 3 data'!CA8</f>
        <v>2.5977493970962997</v>
      </c>
      <c r="H19" s="12">
        <f>'Lap 4 data'!CA8</f>
        <v>2.4083820969392482</v>
      </c>
      <c r="I19" s="12">
        <f t="shared" si="2"/>
        <v>2.5245389561181315</v>
      </c>
      <c r="J19" s="12">
        <f t="shared" si="3"/>
        <v>0.10172654382901143</v>
      </c>
    </row>
    <row r="20" spans="3:10" x14ac:dyDescent="0.25">
      <c r="C20" s="10" t="s">
        <v>175</v>
      </c>
      <c r="D20" s="10" t="s">
        <v>440</v>
      </c>
      <c r="E20" s="12">
        <f>'Lap 1 data'!CB8</f>
        <v>3.7471219871100555E-3</v>
      </c>
      <c r="F20" s="12">
        <f>'Lap 2 data'!CB8</f>
        <v>1.7309572964898229E-3</v>
      </c>
      <c r="G20" s="12">
        <f>'Lap 3 data'!CB8</f>
        <v>3.4502887467294332E-3</v>
      </c>
      <c r="H20" s="12">
        <f>'Lap 4 data'!CB8</f>
        <v>2.6916783570751566E-3</v>
      </c>
      <c r="I20" s="12">
        <f t="shared" si="2"/>
        <v>2.6243081334314708E-3</v>
      </c>
      <c r="J20" s="12">
        <f t="shared" si="3"/>
        <v>8.6164332482826708E-4</v>
      </c>
    </row>
    <row r="21" spans="3:10" x14ac:dyDescent="0.25">
      <c r="C21" s="10" t="s">
        <v>194</v>
      </c>
      <c r="D21" s="10" t="s">
        <v>190</v>
      </c>
      <c r="E21" s="12">
        <f>'Lap 1 data'!CC5</f>
        <v>57.657957026282752</v>
      </c>
      <c r="F21" s="12">
        <f>'Lap 2 data'!CC5</f>
        <v>57.075400753531824</v>
      </c>
      <c r="G21" s="12">
        <f>'Lap 3 data'!CC5</f>
        <v>59.458741007147339</v>
      </c>
      <c r="H21" s="12">
        <f>'Lap 4 data'!CC5</f>
        <v>54.842233631038582</v>
      </c>
      <c r="I21" s="12">
        <f t="shared" si="1"/>
        <v>57.125458463905915</v>
      </c>
      <c r="J21" s="12">
        <f t="shared" si="0"/>
        <v>2.3086607414673472</v>
      </c>
    </row>
    <row r="22" spans="3:10" x14ac:dyDescent="0.25">
      <c r="C22" s="10" t="s">
        <v>194</v>
      </c>
      <c r="D22" s="10" t="s">
        <v>186</v>
      </c>
      <c r="E22" s="12">
        <f>'Lap 1 data'!$CI5</f>
        <v>2.0404611264749821</v>
      </c>
      <c r="F22" s="12">
        <f>'Lap 2 data'!$CI5</f>
        <v>2.1072270114731753</v>
      </c>
      <c r="G22" s="12">
        <f>'Lap 3 data'!$CI5</f>
        <v>2.157076942771746</v>
      </c>
      <c r="H22" s="12">
        <f>'Lap 4 data'!$CI5</f>
        <v>2.0082707563457181</v>
      </c>
      <c r="I22" s="12">
        <f t="shared" si="1"/>
        <v>2.0908582368635464</v>
      </c>
      <c r="J22" s="12">
        <f t="shared" si="0"/>
        <v>7.5741487088187467E-2</v>
      </c>
    </row>
    <row r="23" spans="3:10" x14ac:dyDescent="0.25">
      <c r="C23" s="10" t="s">
        <v>194</v>
      </c>
      <c r="D23" s="10" t="s">
        <v>440</v>
      </c>
      <c r="E23" s="12">
        <f>'Lap 1 data'!CC8</f>
        <v>2.6266402645306588</v>
      </c>
      <c r="F23" s="12">
        <f>'Lap 2 data'!CC8</f>
        <v>2.7427900917669459</v>
      </c>
      <c r="G23" s="12">
        <f>'Lap 3 data'!CC8</f>
        <v>2.791257563946639</v>
      </c>
      <c r="H23" s="12">
        <f>'Lap 4 data'!CC8</f>
        <v>2.6050060974743325</v>
      </c>
      <c r="I23" s="12">
        <f t="shared" ref="I23" si="4">AVERAGE(F23,G23,H23)</f>
        <v>2.7130179177293061</v>
      </c>
      <c r="J23" s="12">
        <f t="shared" ref="J23" si="5">STDEV(F23:H23)</f>
        <v>9.6629130964563811E-2</v>
      </c>
    </row>
    <row r="24" spans="3:10" x14ac:dyDescent="0.25">
      <c r="C24" s="19" t="s">
        <v>52</v>
      </c>
      <c r="D24" s="19" t="s">
        <v>187</v>
      </c>
      <c r="E24" s="12">
        <f>'Lap 1 data'!BC5</f>
        <v>1.6712727272727275</v>
      </c>
      <c r="F24" s="12">
        <f>'Lap 2 data'!BC5</f>
        <v>1.7660975609756098</v>
      </c>
      <c r="G24" s="12">
        <f>'Lap 3 data'!BC5</f>
        <v>1.8949411764705881</v>
      </c>
      <c r="H24" s="12">
        <f>'Lap 4 data'!BC5</f>
        <v>1.8938372093023252</v>
      </c>
      <c r="I24" s="12">
        <f t="shared" si="1"/>
        <v>1.851625315582841</v>
      </c>
      <c r="J24" s="12">
        <f t="shared" si="0"/>
        <v>7.407126495472606E-2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5"/>
  <sheetViews>
    <sheetView workbookViewId="0">
      <selection activeCell="D11" sqref="D11"/>
    </sheetView>
  </sheetViews>
  <sheetFormatPr defaultRowHeight="15" x14ac:dyDescent="0.25"/>
  <cols>
    <col min="1" max="1" width="13.5703125" style="4" customWidth="1"/>
    <col min="2" max="2" width="13.42578125" style="4" customWidth="1"/>
    <col min="3" max="3" width="13.85546875" style="4" customWidth="1"/>
    <col min="4" max="4" width="13.42578125" style="4" customWidth="1"/>
  </cols>
  <sheetData>
    <row r="1" spans="1:5" x14ac:dyDescent="0.25">
      <c r="A1" s="31" t="s">
        <v>164</v>
      </c>
      <c r="B1" s="31" t="s">
        <v>165</v>
      </c>
      <c r="C1" s="31" t="s">
        <v>166</v>
      </c>
      <c r="D1" s="31" t="s">
        <v>167</v>
      </c>
      <c r="E1" s="34"/>
    </row>
    <row r="2" spans="1:5" x14ac:dyDescent="0.25">
      <c r="A2" s="31" t="s">
        <v>436</v>
      </c>
      <c r="B2" s="32" t="s">
        <v>437</v>
      </c>
      <c r="C2" s="32" t="s">
        <v>438</v>
      </c>
      <c r="D2" s="33" t="s">
        <v>439</v>
      </c>
      <c r="E2" s="33"/>
    </row>
    <row r="3" spans="1:5" x14ac:dyDescent="0.25">
      <c r="A3" s="31" t="s">
        <v>168</v>
      </c>
      <c r="B3" s="31" t="s">
        <v>168</v>
      </c>
      <c r="C3" s="31" t="s">
        <v>168</v>
      </c>
      <c r="D3" s="31" t="s">
        <v>168</v>
      </c>
    </row>
    <row r="4" spans="1:5" x14ac:dyDescent="0.25">
      <c r="A4" s="4">
        <f>'Raw Data'!AT221</f>
        <v>0.9</v>
      </c>
      <c r="B4" s="4">
        <f>'Raw Data'!AT385</f>
        <v>29</v>
      </c>
      <c r="C4" s="4">
        <f>'Raw Data'!AT548</f>
        <v>29</v>
      </c>
      <c r="D4" s="4">
        <f>'Raw Data'!AT717</f>
        <v>28.8</v>
      </c>
    </row>
    <row r="5" spans="1:5" x14ac:dyDescent="0.25">
      <c r="A5" s="4">
        <f>'Raw Data'!AT222</f>
        <v>4.0999999999999996</v>
      </c>
      <c r="B5" s="4">
        <f>'Raw Data'!AT386</f>
        <v>29</v>
      </c>
      <c r="C5" s="4">
        <f>'Raw Data'!AT549</f>
        <v>29.1</v>
      </c>
      <c r="D5" s="4">
        <f>'Raw Data'!AT718</f>
        <v>28.3</v>
      </c>
    </row>
    <row r="6" spans="1:5" x14ac:dyDescent="0.25">
      <c r="A6" s="4">
        <f>'Raw Data'!AT223</f>
        <v>8.8000000000000007</v>
      </c>
      <c r="B6" s="4">
        <f>'Raw Data'!AT387</f>
        <v>28.9</v>
      </c>
      <c r="C6" s="4">
        <f>'Raw Data'!AT550</f>
        <v>29.3</v>
      </c>
      <c r="D6" s="4">
        <f>'Raw Data'!AT719</f>
        <v>28.5</v>
      </c>
    </row>
    <row r="7" spans="1:5" x14ac:dyDescent="0.25">
      <c r="A7" s="4">
        <f>'Raw Data'!AT224</f>
        <v>13.4</v>
      </c>
      <c r="B7" s="4">
        <f>'Raw Data'!AT388</f>
        <v>29.2</v>
      </c>
      <c r="C7" s="4">
        <f>'Raw Data'!AT551</f>
        <v>29.9</v>
      </c>
      <c r="D7" s="4">
        <f>'Raw Data'!AT720</f>
        <v>28.7</v>
      </c>
    </row>
    <row r="8" spans="1:5" x14ac:dyDescent="0.25">
      <c r="A8" s="4">
        <f>'Raw Data'!AT225</f>
        <v>17.5</v>
      </c>
      <c r="B8" s="4">
        <f>'Raw Data'!AT389</f>
        <v>29.8</v>
      </c>
      <c r="C8" s="4">
        <f>'Raw Data'!AT552</f>
        <v>30.5</v>
      </c>
      <c r="D8" s="4">
        <f>'Raw Data'!AT721</f>
        <v>28.8</v>
      </c>
    </row>
    <row r="9" spans="1:5" x14ac:dyDescent="0.25">
      <c r="A9" s="4">
        <f>'Raw Data'!AT226</f>
        <v>23.5</v>
      </c>
      <c r="B9" s="4">
        <f>'Raw Data'!AT390</f>
        <v>30.3</v>
      </c>
      <c r="C9" s="4">
        <f>'Raw Data'!AT553</f>
        <v>30.7</v>
      </c>
      <c r="D9" s="4">
        <f>'Raw Data'!AT722</f>
        <v>28.8</v>
      </c>
    </row>
    <row r="10" spans="1:5" x14ac:dyDescent="0.25">
      <c r="A10" s="4">
        <f>'Raw Data'!AT227</f>
        <v>26.7</v>
      </c>
      <c r="B10" s="4">
        <f>'Raw Data'!AT391</f>
        <v>31.3</v>
      </c>
      <c r="C10" s="4">
        <f>'Raw Data'!AT554</f>
        <v>31.5</v>
      </c>
      <c r="D10" s="4">
        <f>'Raw Data'!AT723</f>
        <v>29.2</v>
      </c>
    </row>
    <row r="11" spans="1:5" x14ac:dyDescent="0.25">
      <c r="A11" s="4">
        <f>'Raw Data'!AT228</f>
        <v>28.1</v>
      </c>
      <c r="B11" s="4">
        <f>'Raw Data'!AT392</f>
        <v>32.299999999999997</v>
      </c>
      <c r="C11" s="4">
        <f>'Raw Data'!AT555</f>
        <v>32.299999999999997</v>
      </c>
      <c r="D11" s="4">
        <f>'Raw Data'!AT724</f>
        <v>29.8</v>
      </c>
    </row>
    <row r="12" spans="1:5" x14ac:dyDescent="0.25">
      <c r="A12" s="4">
        <f>'Raw Data'!AT229</f>
        <v>30.7</v>
      </c>
      <c r="B12" s="4">
        <f>'Raw Data'!AT393</f>
        <v>34</v>
      </c>
      <c r="C12" s="4">
        <f>'Raw Data'!AT556</f>
        <v>32.5</v>
      </c>
      <c r="D12" s="4">
        <f>'Raw Data'!AT725</f>
        <v>29.8</v>
      </c>
    </row>
    <row r="13" spans="1:5" x14ac:dyDescent="0.25">
      <c r="A13" s="4">
        <f>'Raw Data'!AT230</f>
        <v>31.3</v>
      </c>
      <c r="B13" s="4">
        <f>'Raw Data'!AT394</f>
        <v>35.200000000000003</v>
      </c>
      <c r="C13" s="4">
        <f>'Raw Data'!AT557</f>
        <v>33.6</v>
      </c>
      <c r="D13" s="4">
        <f>'Raw Data'!AT726</f>
        <v>30.6</v>
      </c>
    </row>
    <row r="14" spans="1:5" x14ac:dyDescent="0.25">
      <c r="A14" s="4">
        <f>'Raw Data'!AT231</f>
        <v>33.200000000000003</v>
      </c>
      <c r="B14" s="4">
        <f>'Raw Data'!AT395</f>
        <v>36.4</v>
      </c>
      <c r="C14" s="4">
        <f>'Raw Data'!AT558</f>
        <v>35.299999999999997</v>
      </c>
      <c r="D14" s="4">
        <f>'Raw Data'!AT727</f>
        <v>32.6</v>
      </c>
    </row>
    <row r="15" spans="1:5" x14ac:dyDescent="0.25">
      <c r="A15" s="4">
        <f>'Raw Data'!AT232</f>
        <v>34.700000000000003</v>
      </c>
      <c r="B15" s="4">
        <f>'Raw Data'!AT396</f>
        <v>36.700000000000003</v>
      </c>
      <c r="C15" s="4">
        <f>'Raw Data'!AT559</f>
        <v>35.6</v>
      </c>
      <c r="D15" s="4">
        <f>'Raw Data'!AT728</f>
        <v>33.700000000000003</v>
      </c>
    </row>
    <row r="16" spans="1:5" x14ac:dyDescent="0.25">
      <c r="A16" s="4">
        <f>'Raw Data'!AT233</f>
        <v>35.200000000000003</v>
      </c>
      <c r="B16" s="4">
        <f>'Raw Data'!AT397</f>
        <v>37</v>
      </c>
      <c r="C16" s="4">
        <f>'Raw Data'!AT560</f>
        <v>35.5</v>
      </c>
      <c r="D16" s="4">
        <f>'Raw Data'!AT729</f>
        <v>34.4</v>
      </c>
    </row>
    <row r="17" spans="1:4" x14ac:dyDescent="0.25">
      <c r="A17" s="4">
        <f>'Raw Data'!AT234</f>
        <v>35.4</v>
      </c>
      <c r="B17" s="4">
        <f>'Raw Data'!AT398</f>
        <v>36.6</v>
      </c>
      <c r="C17" s="4">
        <f>'Raw Data'!AT561</f>
        <v>35.5</v>
      </c>
      <c r="D17" s="4">
        <f>'Raw Data'!AT730</f>
        <v>35.799999999999997</v>
      </c>
    </row>
    <row r="18" spans="1:4" x14ac:dyDescent="0.25">
      <c r="A18" s="4">
        <f>'Raw Data'!AT235</f>
        <v>35.700000000000003</v>
      </c>
      <c r="B18" s="4">
        <f>'Raw Data'!AT399</f>
        <v>36.4</v>
      </c>
      <c r="C18" s="4">
        <f>'Raw Data'!AT562</f>
        <v>35.799999999999997</v>
      </c>
      <c r="D18" s="4">
        <f>'Raw Data'!AT731</f>
        <v>36.200000000000003</v>
      </c>
    </row>
    <row r="19" spans="1:4" x14ac:dyDescent="0.25">
      <c r="A19" s="4">
        <f>'Raw Data'!AT236</f>
        <v>35.700000000000003</v>
      </c>
      <c r="B19" s="4">
        <f>'Raw Data'!AT400</f>
        <v>36</v>
      </c>
      <c r="C19" s="4">
        <f>'Raw Data'!AT563</f>
        <v>35.700000000000003</v>
      </c>
      <c r="D19" s="4">
        <f>'Raw Data'!AT732</f>
        <v>36.1</v>
      </c>
    </row>
    <row r="20" spans="1:4" x14ac:dyDescent="0.25">
      <c r="A20" s="4">
        <f>'Raw Data'!AT237</f>
        <v>35.700000000000003</v>
      </c>
      <c r="B20" s="4">
        <f>'Raw Data'!AT401</f>
        <v>35.5</v>
      </c>
      <c r="C20" s="4">
        <f>'Raw Data'!AT564</f>
        <v>35</v>
      </c>
      <c r="D20" s="4">
        <f>'Raw Data'!AT733</f>
        <v>35.6</v>
      </c>
    </row>
    <row r="21" spans="1:4" x14ac:dyDescent="0.25">
      <c r="A21" s="4">
        <f>'Raw Data'!AT238</f>
        <v>35</v>
      </c>
      <c r="B21" s="4">
        <f>'Raw Data'!AT402</f>
        <v>34.700000000000003</v>
      </c>
      <c r="C21" s="4">
        <f>'Raw Data'!AT565</f>
        <v>34.299999999999997</v>
      </c>
      <c r="D21" s="4">
        <f>'Raw Data'!AT734</f>
        <v>35.1</v>
      </c>
    </row>
    <row r="22" spans="1:4" x14ac:dyDescent="0.25">
      <c r="A22" s="4">
        <f>'Raw Data'!AT239</f>
        <v>33.9</v>
      </c>
      <c r="B22" s="4">
        <f>'Raw Data'!AT403</f>
        <v>33.6</v>
      </c>
      <c r="C22" s="4">
        <f>'Raw Data'!AT566</f>
        <v>34</v>
      </c>
      <c r="D22" s="4">
        <f>'Raw Data'!AT735</f>
        <v>34.1</v>
      </c>
    </row>
    <row r="23" spans="1:4" x14ac:dyDescent="0.25">
      <c r="A23" s="4">
        <f>'Raw Data'!AT240</f>
        <v>33.700000000000003</v>
      </c>
      <c r="B23" s="4">
        <f>'Raw Data'!AT404</f>
        <v>30.9</v>
      </c>
      <c r="C23" s="4">
        <f>'Raw Data'!AT567</f>
        <v>32.299999999999997</v>
      </c>
      <c r="D23" s="4">
        <f>'Raw Data'!AT736</f>
        <v>32.700000000000003</v>
      </c>
    </row>
    <row r="24" spans="1:4" x14ac:dyDescent="0.25">
      <c r="A24" s="4">
        <f>'Raw Data'!AT241</f>
        <v>33.1</v>
      </c>
      <c r="B24" s="4">
        <f>'Raw Data'!AT405</f>
        <v>28.9</v>
      </c>
      <c r="C24" s="4">
        <f>'Raw Data'!AT568</f>
        <v>29.9</v>
      </c>
      <c r="D24" s="4">
        <f>'Raw Data'!AT737</f>
        <v>30.9</v>
      </c>
    </row>
    <row r="25" spans="1:4" x14ac:dyDescent="0.25">
      <c r="A25" s="4">
        <f>'Raw Data'!AT242</f>
        <v>31.9</v>
      </c>
      <c r="B25" s="4">
        <f>'Raw Data'!AT406</f>
        <v>29.1</v>
      </c>
      <c r="C25" s="4">
        <f>'Raw Data'!AT569</f>
        <v>28.7</v>
      </c>
      <c r="D25" s="4">
        <f>'Raw Data'!AT738</f>
        <v>30.5</v>
      </c>
    </row>
    <row r="26" spans="1:4" x14ac:dyDescent="0.25">
      <c r="A26" s="4">
        <f>'Raw Data'!AT243</f>
        <v>30.9</v>
      </c>
      <c r="B26" s="4">
        <f>'Raw Data'!AT407</f>
        <v>28.7</v>
      </c>
      <c r="C26" s="4">
        <f>'Raw Data'!AT570</f>
        <v>27.5</v>
      </c>
      <c r="D26" s="4">
        <f>'Raw Data'!AT739</f>
        <v>29.9</v>
      </c>
    </row>
    <row r="27" spans="1:4" x14ac:dyDescent="0.25">
      <c r="A27" s="4">
        <f>'Raw Data'!AT244</f>
        <v>29.5</v>
      </c>
      <c r="B27" s="4">
        <f>'Raw Data'!AT408</f>
        <v>27.6</v>
      </c>
      <c r="C27" s="4">
        <f>'Raw Data'!AT571</f>
        <v>27.2</v>
      </c>
      <c r="D27" s="4">
        <f>'Raw Data'!AT740</f>
        <v>29.4</v>
      </c>
    </row>
    <row r="28" spans="1:4" x14ac:dyDescent="0.25">
      <c r="A28" s="4">
        <f>'Raw Data'!AT245</f>
        <v>28.2</v>
      </c>
      <c r="B28" s="4">
        <f>'Raw Data'!AT409</f>
        <v>26.8</v>
      </c>
      <c r="C28" s="4">
        <f>'Raw Data'!AT572</f>
        <v>26.7</v>
      </c>
      <c r="D28" s="4">
        <f>'Raw Data'!AT741</f>
        <v>28</v>
      </c>
    </row>
    <row r="29" spans="1:4" x14ac:dyDescent="0.25">
      <c r="A29" s="4">
        <f>'Raw Data'!AT246</f>
        <v>27.1</v>
      </c>
      <c r="B29" s="4">
        <f>'Raw Data'!AT410</f>
        <v>26.5</v>
      </c>
      <c r="C29" s="4">
        <f>'Raw Data'!AT573</f>
        <v>25.2</v>
      </c>
      <c r="D29" s="4">
        <f>'Raw Data'!AT742</f>
        <v>26.5</v>
      </c>
    </row>
    <row r="30" spans="1:4" x14ac:dyDescent="0.25">
      <c r="A30" s="4">
        <f>'Raw Data'!AT247</f>
        <v>26.5</v>
      </c>
      <c r="B30" s="4">
        <f>'Raw Data'!AT411</f>
        <v>25.6</v>
      </c>
      <c r="C30" s="4">
        <f>'Raw Data'!AT574</f>
        <v>24.2</v>
      </c>
      <c r="D30" s="4">
        <f>'Raw Data'!AT743</f>
        <v>25.7</v>
      </c>
    </row>
    <row r="31" spans="1:4" x14ac:dyDescent="0.25">
      <c r="A31" s="4">
        <f>'Raw Data'!AT248</f>
        <v>25.9</v>
      </c>
      <c r="B31" s="4">
        <f>'Raw Data'!AT412</f>
        <v>25</v>
      </c>
      <c r="C31" s="4">
        <f>'Raw Data'!AT575</f>
        <v>23.8</v>
      </c>
      <c r="D31" s="4">
        <f>'Raw Data'!AT744</f>
        <v>24.9</v>
      </c>
    </row>
    <row r="32" spans="1:4" x14ac:dyDescent="0.25">
      <c r="A32" s="4">
        <f>'Raw Data'!AT249</f>
        <v>24.9</v>
      </c>
      <c r="B32" s="4">
        <f>'Raw Data'!AT413</f>
        <v>24.8</v>
      </c>
      <c r="C32" s="4">
        <f>'Raw Data'!AT576</f>
        <v>22.4</v>
      </c>
      <c r="D32" s="4">
        <f>'Raw Data'!AT745</f>
        <v>23.3</v>
      </c>
    </row>
    <row r="33" spans="1:4" x14ac:dyDescent="0.25">
      <c r="A33" s="4">
        <f>'Raw Data'!AT250</f>
        <v>24.6</v>
      </c>
      <c r="B33" s="4">
        <f>'Raw Data'!AT414</f>
        <v>23.3</v>
      </c>
      <c r="C33" s="4">
        <f>'Raw Data'!AT577</f>
        <v>20.100000000000001</v>
      </c>
      <c r="D33" s="4">
        <f>'Raw Data'!AT746</f>
        <v>22.9</v>
      </c>
    </row>
    <row r="34" spans="1:4" x14ac:dyDescent="0.25">
      <c r="A34" s="4">
        <f>'Raw Data'!AT251</f>
        <v>24.1</v>
      </c>
      <c r="B34" s="4">
        <f>'Raw Data'!AT415</f>
        <v>20.2</v>
      </c>
      <c r="C34" s="4">
        <f>'Raw Data'!AT578</f>
        <v>18.600000000000001</v>
      </c>
      <c r="D34" s="4">
        <f>'Raw Data'!AT747</f>
        <v>22.6</v>
      </c>
    </row>
    <row r="35" spans="1:4" x14ac:dyDescent="0.25">
      <c r="A35" s="4">
        <f>'Raw Data'!AT252</f>
        <v>23.9</v>
      </c>
      <c r="B35" s="4">
        <f>'Raw Data'!AT416</f>
        <v>19.2</v>
      </c>
      <c r="C35" s="4">
        <f>'Raw Data'!AT579</f>
        <v>18.2</v>
      </c>
      <c r="D35" s="4">
        <f>'Raw Data'!AT748</f>
        <v>21.2</v>
      </c>
    </row>
    <row r="36" spans="1:4" x14ac:dyDescent="0.25">
      <c r="A36" s="4">
        <f>'Raw Data'!AT253</f>
        <v>22.4</v>
      </c>
      <c r="B36" s="4">
        <f>'Raw Data'!AT417</f>
        <v>18.600000000000001</v>
      </c>
      <c r="C36" s="4">
        <f>'Raw Data'!AT580</f>
        <v>17</v>
      </c>
      <c r="D36" s="4">
        <f>'Raw Data'!AT749</f>
        <v>18.899999999999999</v>
      </c>
    </row>
    <row r="37" spans="1:4" x14ac:dyDescent="0.25">
      <c r="A37" s="4">
        <f>'Raw Data'!AT254</f>
        <v>20</v>
      </c>
      <c r="B37" s="4">
        <f>'Raw Data'!AT418</f>
        <v>17.399999999999999</v>
      </c>
      <c r="C37" s="4">
        <f>'Raw Data'!AT581</f>
        <v>16</v>
      </c>
      <c r="D37" s="4">
        <f>'Raw Data'!AT750</f>
        <v>17.399999999999999</v>
      </c>
    </row>
    <row r="38" spans="1:4" x14ac:dyDescent="0.25">
      <c r="A38" s="4">
        <f>'Raw Data'!AT255</f>
        <v>19.399999999999999</v>
      </c>
      <c r="B38" s="4">
        <f>'Raw Data'!AT419</f>
        <v>17.7</v>
      </c>
      <c r="C38" s="4">
        <f>'Raw Data'!AT582</f>
        <v>15.4</v>
      </c>
      <c r="D38" s="4">
        <f>'Raw Data'!AT751</f>
        <v>16.7</v>
      </c>
    </row>
    <row r="39" spans="1:4" x14ac:dyDescent="0.25">
      <c r="A39" s="4">
        <f>'Raw Data'!AT256</f>
        <v>19.100000000000001</v>
      </c>
      <c r="B39" s="4">
        <f>'Raw Data'!AT420</f>
        <v>18.399999999999999</v>
      </c>
      <c r="C39" s="4">
        <f>'Raw Data'!AT583</f>
        <v>15.1</v>
      </c>
      <c r="D39" s="4">
        <f>'Raw Data'!AT752</f>
        <v>15.4</v>
      </c>
    </row>
    <row r="40" spans="1:4" x14ac:dyDescent="0.25">
      <c r="A40" s="4">
        <f>'Raw Data'!AT257</f>
        <v>18.5</v>
      </c>
      <c r="B40" s="4">
        <f>'Raw Data'!AT421</f>
        <v>19.2</v>
      </c>
      <c r="C40" s="4">
        <f>'Raw Data'!AT584</f>
        <v>15.5</v>
      </c>
      <c r="D40" s="4">
        <f>'Raw Data'!AT753</f>
        <v>15.4</v>
      </c>
    </row>
    <row r="41" spans="1:4" x14ac:dyDescent="0.25">
      <c r="A41" s="4">
        <f>'Raw Data'!AT258</f>
        <v>18.2</v>
      </c>
      <c r="B41" s="4">
        <f>'Raw Data'!AT422</f>
        <v>21.5</v>
      </c>
      <c r="C41" s="4">
        <f>'Raw Data'!AT585</f>
        <v>16.2</v>
      </c>
      <c r="D41" s="4">
        <f>'Raw Data'!AT754</f>
        <v>15.8</v>
      </c>
    </row>
    <row r="42" spans="1:4" x14ac:dyDescent="0.25">
      <c r="A42" s="4">
        <f>'Raw Data'!AT259</f>
        <v>18.899999999999999</v>
      </c>
      <c r="B42" s="4">
        <f>'Raw Data'!AT423</f>
        <v>23.5</v>
      </c>
      <c r="C42" s="4">
        <f>'Raw Data'!AT586</f>
        <v>17.8</v>
      </c>
      <c r="D42" s="4">
        <f>'Raw Data'!AT755</f>
        <v>16.399999999999999</v>
      </c>
    </row>
    <row r="43" spans="1:4" x14ac:dyDescent="0.25">
      <c r="A43" s="4">
        <f>'Raw Data'!AT260</f>
        <v>21</v>
      </c>
      <c r="B43" s="4">
        <f>'Raw Data'!AT424</f>
        <v>25.1</v>
      </c>
      <c r="C43" s="4">
        <f>'Raw Data'!AT587</f>
        <v>20.3</v>
      </c>
      <c r="D43" s="4">
        <f>'Raw Data'!AT756</f>
        <v>18.3</v>
      </c>
    </row>
    <row r="44" spans="1:4" x14ac:dyDescent="0.25">
      <c r="A44" s="4">
        <f>'Raw Data'!AT261</f>
        <v>22.4</v>
      </c>
      <c r="B44" s="4">
        <f>'Raw Data'!AT425</f>
        <v>26.4</v>
      </c>
      <c r="C44" s="4">
        <f>'Raw Data'!AT588</f>
        <v>21.8</v>
      </c>
      <c r="D44" s="4">
        <f>'Raw Data'!AT757</f>
        <v>20.9</v>
      </c>
    </row>
    <row r="45" spans="1:4" x14ac:dyDescent="0.25">
      <c r="A45" s="4">
        <f>'Raw Data'!AT262</f>
        <v>23.1</v>
      </c>
      <c r="B45" s="4">
        <f>'Raw Data'!AT426</f>
        <v>27</v>
      </c>
      <c r="C45" s="4">
        <f>'Raw Data'!AT589</f>
        <v>22.8</v>
      </c>
      <c r="D45" s="4">
        <f>'Raw Data'!AT758</f>
        <v>22.1</v>
      </c>
    </row>
    <row r="46" spans="1:4" x14ac:dyDescent="0.25">
      <c r="A46" s="4">
        <f>'Raw Data'!AT263</f>
        <v>24.8</v>
      </c>
      <c r="B46" s="4">
        <f>'Raw Data'!AT427</f>
        <v>27.2</v>
      </c>
      <c r="C46" s="4">
        <f>'Raw Data'!AT590</f>
        <v>23.6</v>
      </c>
      <c r="D46" s="4">
        <f>'Raw Data'!AT759</f>
        <v>23.2</v>
      </c>
    </row>
    <row r="47" spans="1:4" x14ac:dyDescent="0.25">
      <c r="A47" s="4">
        <f>'Raw Data'!AT264</f>
        <v>26.3</v>
      </c>
      <c r="B47" s="4">
        <f>'Raw Data'!AT428</f>
        <v>27.6</v>
      </c>
      <c r="C47" s="4">
        <f>'Raw Data'!AT591</f>
        <v>24.1</v>
      </c>
      <c r="D47" s="4">
        <f>'Raw Data'!AT760</f>
        <v>24</v>
      </c>
    </row>
    <row r="48" spans="1:4" x14ac:dyDescent="0.25">
      <c r="A48" s="4">
        <f>'Raw Data'!AT265</f>
        <v>27.4</v>
      </c>
      <c r="B48" s="4">
        <f>'Raw Data'!AT429</f>
        <v>27.7</v>
      </c>
      <c r="C48" s="4">
        <f>'Raw Data'!AT592</f>
        <v>25.1</v>
      </c>
      <c r="D48" s="4">
        <f>'Raw Data'!AT761</f>
        <v>24.8</v>
      </c>
    </row>
    <row r="49" spans="1:4" x14ac:dyDescent="0.25">
      <c r="A49" s="4">
        <f>'Raw Data'!AT266</f>
        <v>27.6</v>
      </c>
      <c r="B49" s="4">
        <f>'Raw Data'!AT430</f>
        <v>27.7</v>
      </c>
      <c r="C49" s="4">
        <f>'Raw Data'!AT593</f>
        <v>26.2</v>
      </c>
      <c r="D49" s="4">
        <f>'Raw Data'!AT762</f>
        <v>25.6</v>
      </c>
    </row>
    <row r="50" spans="1:4" x14ac:dyDescent="0.25">
      <c r="A50" s="4">
        <f>'Raw Data'!AT267</f>
        <v>28.4</v>
      </c>
      <c r="B50" s="4">
        <f>'Raw Data'!AT431</f>
        <v>27.9</v>
      </c>
      <c r="C50" s="4">
        <f>'Raw Data'!AT594</f>
        <v>26.3</v>
      </c>
      <c r="D50" s="4">
        <f>'Raw Data'!AT763</f>
        <v>26.1</v>
      </c>
    </row>
    <row r="51" spans="1:4" x14ac:dyDescent="0.25">
      <c r="A51" s="4">
        <f>'Raw Data'!AT268</f>
        <v>29.1</v>
      </c>
      <c r="B51" s="4">
        <f>'Raw Data'!AT432</f>
        <v>28.2</v>
      </c>
      <c r="C51" s="4">
        <f>'Raw Data'!AT595</f>
        <v>26.5</v>
      </c>
      <c r="D51" s="4">
        <f>'Raw Data'!AT764</f>
        <v>26.6</v>
      </c>
    </row>
    <row r="52" spans="1:4" x14ac:dyDescent="0.25">
      <c r="A52" s="4">
        <f>'Raw Data'!AT269</f>
        <v>29.7</v>
      </c>
      <c r="B52" s="4">
        <f>'Raw Data'!AT433</f>
        <v>28.4</v>
      </c>
      <c r="C52" s="4">
        <f>'Raw Data'!AT596</f>
        <v>26.9</v>
      </c>
      <c r="D52" s="4">
        <f>'Raw Data'!AT765</f>
        <v>27.1</v>
      </c>
    </row>
    <row r="53" spans="1:4" x14ac:dyDescent="0.25">
      <c r="A53" s="4">
        <f>'Raw Data'!AT270</f>
        <v>30</v>
      </c>
      <c r="B53" s="4">
        <f>'Raw Data'!AT434</f>
        <v>28.8</v>
      </c>
      <c r="C53" s="4">
        <f>'Raw Data'!AT597</f>
        <v>27.5</v>
      </c>
      <c r="D53" s="4">
        <f>'Raw Data'!AT766</f>
        <v>27.5</v>
      </c>
    </row>
    <row r="54" spans="1:4" x14ac:dyDescent="0.25">
      <c r="A54" s="4">
        <f>'Raw Data'!AT271</f>
        <v>30.2</v>
      </c>
      <c r="B54" s="4">
        <f>'Raw Data'!AT435</f>
        <v>29.1</v>
      </c>
      <c r="C54" s="4">
        <f>'Raw Data'!AT598</f>
        <v>27.9</v>
      </c>
      <c r="D54" s="4">
        <f>'Raw Data'!AT767</f>
        <v>28.2</v>
      </c>
    </row>
    <row r="55" spans="1:4" x14ac:dyDescent="0.25">
      <c r="A55" s="4">
        <f>'Raw Data'!AT272</f>
        <v>29.7</v>
      </c>
      <c r="B55" s="4">
        <f>'Raw Data'!AT436</f>
        <v>29.6</v>
      </c>
      <c r="C55" s="4">
        <f>'Raw Data'!AT599</f>
        <v>29.1</v>
      </c>
      <c r="D55" s="4">
        <f>'Raw Data'!AT768</f>
        <v>29</v>
      </c>
    </row>
    <row r="56" spans="1:4" x14ac:dyDescent="0.25">
      <c r="A56" s="4">
        <f>'Raw Data'!AT273</f>
        <v>28.7</v>
      </c>
      <c r="B56" s="4">
        <f>'Raw Data'!AT437</f>
        <v>29.5</v>
      </c>
      <c r="C56" s="4">
        <f>'Raw Data'!AT600</f>
        <v>30</v>
      </c>
      <c r="D56" s="4">
        <f>'Raw Data'!AT769</f>
        <v>29.2</v>
      </c>
    </row>
    <row r="57" spans="1:4" x14ac:dyDescent="0.25">
      <c r="A57" s="4">
        <f>'Raw Data'!AT274</f>
        <v>28.4</v>
      </c>
      <c r="B57" s="4">
        <f>'Raw Data'!AT438</f>
        <v>28.8</v>
      </c>
      <c r="C57" s="4">
        <f>'Raw Data'!AT601</f>
        <v>30.5</v>
      </c>
      <c r="D57" s="4">
        <f>'Raw Data'!AT770</f>
        <v>29.9</v>
      </c>
    </row>
    <row r="58" spans="1:4" x14ac:dyDescent="0.25">
      <c r="A58" s="4">
        <f>'Raw Data'!AT275</f>
        <v>27.6</v>
      </c>
      <c r="B58" s="4">
        <f>'Raw Data'!AT439</f>
        <v>27.6</v>
      </c>
      <c r="C58" s="4">
        <f>'Raw Data'!AT602</f>
        <v>29.3</v>
      </c>
      <c r="D58" s="4">
        <f>'Raw Data'!AT771</f>
        <v>30.2</v>
      </c>
    </row>
    <row r="59" spans="1:4" x14ac:dyDescent="0.25">
      <c r="A59" s="4">
        <f>'Raw Data'!AT276</f>
        <v>26.9</v>
      </c>
      <c r="B59" s="4">
        <f>'Raw Data'!AT440</f>
        <v>26.7</v>
      </c>
      <c r="C59" s="4">
        <f>'Raw Data'!AT603</f>
        <v>27.3</v>
      </c>
      <c r="D59" s="4">
        <f>'Raw Data'!AT772</f>
        <v>30.7</v>
      </c>
    </row>
    <row r="60" spans="1:4" x14ac:dyDescent="0.25">
      <c r="A60" s="4">
        <f>'Raw Data'!AT277</f>
        <v>26</v>
      </c>
      <c r="B60" s="4">
        <f>'Raw Data'!AT441</f>
        <v>26.1</v>
      </c>
      <c r="C60" s="4">
        <f>'Raw Data'!AT604</f>
        <v>26.9</v>
      </c>
      <c r="D60" s="4">
        <f>'Raw Data'!AT773</f>
        <v>31.4</v>
      </c>
    </row>
    <row r="61" spans="1:4" x14ac:dyDescent="0.25">
      <c r="A61" s="4">
        <f>'Raw Data'!AT278</f>
        <v>25.7</v>
      </c>
      <c r="B61" s="4">
        <f>'Raw Data'!AT442</f>
        <v>26.1</v>
      </c>
      <c r="C61" s="4">
        <f>'Raw Data'!AT605</f>
        <v>26</v>
      </c>
      <c r="D61" s="4">
        <f>'Raw Data'!AT774</f>
        <v>30.2</v>
      </c>
    </row>
    <row r="62" spans="1:4" x14ac:dyDescent="0.25">
      <c r="A62" s="4">
        <f>'Raw Data'!AT279</f>
        <v>25.4</v>
      </c>
      <c r="B62" s="4">
        <f>'Raw Data'!AT443</f>
        <v>26.1</v>
      </c>
      <c r="C62" s="4">
        <f>'Raw Data'!AT606</f>
        <v>25.4</v>
      </c>
      <c r="D62" s="4">
        <f>'Raw Data'!AT775</f>
        <v>28.3</v>
      </c>
    </row>
    <row r="63" spans="1:4" x14ac:dyDescent="0.25">
      <c r="A63" s="4">
        <f>'Raw Data'!AT280</f>
        <v>25.3</v>
      </c>
      <c r="B63" s="4">
        <f>'Raw Data'!AT444</f>
        <v>26</v>
      </c>
      <c r="C63" s="4">
        <f>'Raw Data'!AT607</f>
        <v>24.9</v>
      </c>
      <c r="D63" s="4">
        <f>'Raw Data'!AT776</f>
        <v>27.3</v>
      </c>
    </row>
    <row r="64" spans="1:4" x14ac:dyDescent="0.25">
      <c r="A64" s="4">
        <f>'Raw Data'!AT281</f>
        <v>25.3</v>
      </c>
      <c r="B64" s="4">
        <f>'Raw Data'!AT445</f>
        <v>26.1</v>
      </c>
      <c r="C64" s="4">
        <f>'Raw Data'!AT608</f>
        <v>25</v>
      </c>
      <c r="D64" s="4">
        <f>'Raw Data'!AT777</f>
        <v>27.1</v>
      </c>
    </row>
    <row r="65" spans="1:4" x14ac:dyDescent="0.25">
      <c r="A65" s="4">
        <f>'Raw Data'!AT282</f>
        <v>25.3</v>
      </c>
      <c r="B65" s="4">
        <f>'Raw Data'!AT446</f>
        <v>26.6</v>
      </c>
      <c r="C65" s="4">
        <f>'Raw Data'!AT609</f>
        <v>25.1</v>
      </c>
      <c r="D65" s="4">
        <f>'Raw Data'!AT778</f>
        <v>26.6</v>
      </c>
    </row>
    <row r="66" spans="1:4" x14ac:dyDescent="0.25">
      <c r="A66" s="4">
        <f>'Raw Data'!AT283</f>
        <v>26.2</v>
      </c>
      <c r="B66" s="4">
        <f>'Raw Data'!AT447</f>
        <v>27.2</v>
      </c>
      <c r="C66" s="4">
        <f>'Raw Data'!AT610</f>
        <v>25.3</v>
      </c>
      <c r="D66" s="4">
        <f>'Raw Data'!AT779</f>
        <v>25.8</v>
      </c>
    </row>
    <row r="67" spans="1:4" x14ac:dyDescent="0.25">
      <c r="A67" s="4">
        <f>'Raw Data'!AT284</f>
        <v>27.7</v>
      </c>
      <c r="B67" s="4">
        <f>'Raw Data'!AT448</f>
        <v>28</v>
      </c>
      <c r="C67" s="4">
        <f>'Raw Data'!AT611</f>
        <v>25.3</v>
      </c>
      <c r="D67" s="4">
        <f>'Raw Data'!AT780</f>
        <v>25.3</v>
      </c>
    </row>
    <row r="68" spans="1:4" x14ac:dyDescent="0.25">
      <c r="A68" s="4">
        <f>'Raw Data'!AT285</f>
        <v>28</v>
      </c>
      <c r="B68" s="4">
        <f>'Raw Data'!AT449</f>
        <v>29</v>
      </c>
      <c r="C68" s="4">
        <f>'Raw Data'!AT612</f>
        <v>25.9</v>
      </c>
      <c r="D68" s="4">
        <f>'Raw Data'!AT781</f>
        <v>24.7</v>
      </c>
    </row>
    <row r="69" spans="1:4" x14ac:dyDescent="0.25">
      <c r="A69" s="4">
        <f>'Raw Data'!AT286</f>
        <v>28.5</v>
      </c>
      <c r="B69" s="4">
        <f>'Raw Data'!AT450</f>
        <v>30.2</v>
      </c>
      <c r="C69" s="4">
        <f>'Raw Data'!AT613</f>
        <v>26.8</v>
      </c>
      <c r="D69" s="4">
        <f>'Raw Data'!AT782</f>
        <v>24.2</v>
      </c>
    </row>
    <row r="70" spans="1:4" x14ac:dyDescent="0.25">
      <c r="A70" s="4">
        <f>'Raw Data'!AT287</f>
        <v>29</v>
      </c>
      <c r="B70" s="4">
        <f>'Raw Data'!AT451</f>
        <v>30.7</v>
      </c>
      <c r="C70" s="4">
        <f>'Raw Data'!AT614</f>
        <v>26.8</v>
      </c>
      <c r="D70" s="4">
        <f>'Raw Data'!AT783</f>
        <v>24.2</v>
      </c>
    </row>
    <row r="71" spans="1:4" x14ac:dyDescent="0.25">
      <c r="A71" s="4">
        <f>'Raw Data'!AT288</f>
        <v>30.3</v>
      </c>
      <c r="B71" s="4">
        <f>'Raw Data'!AT452</f>
        <v>31</v>
      </c>
      <c r="C71" s="4">
        <f>'Raw Data'!AT615</f>
        <v>27.7</v>
      </c>
      <c r="D71" s="4">
        <f>'Raw Data'!AT784</f>
        <v>24.7</v>
      </c>
    </row>
    <row r="72" spans="1:4" x14ac:dyDescent="0.25">
      <c r="A72" s="4">
        <f>'Raw Data'!AT289</f>
        <v>31.2</v>
      </c>
      <c r="B72" s="4">
        <f>'Raw Data'!AT453</f>
        <v>31.3</v>
      </c>
      <c r="C72" s="4">
        <f>'Raw Data'!AT616</f>
        <v>28.3</v>
      </c>
      <c r="D72" s="4">
        <f>'Raw Data'!AT785</f>
        <v>26</v>
      </c>
    </row>
    <row r="73" spans="1:4" x14ac:dyDescent="0.25">
      <c r="A73" s="4">
        <f>'Raw Data'!AT290</f>
        <v>30.8</v>
      </c>
      <c r="B73" s="4">
        <f>'Raw Data'!AT454</f>
        <v>31.5</v>
      </c>
      <c r="C73" s="4">
        <f>'Raw Data'!AT617</f>
        <v>28.7</v>
      </c>
      <c r="D73" s="4">
        <f>'Raw Data'!AT786</f>
        <v>26.7</v>
      </c>
    </row>
    <row r="74" spans="1:4" x14ac:dyDescent="0.25">
      <c r="A74" s="4">
        <f>'Raw Data'!AT291</f>
        <v>30.3</v>
      </c>
      <c r="B74" s="4">
        <f>'Raw Data'!AT455</f>
        <v>32.299999999999997</v>
      </c>
      <c r="C74" s="4">
        <f>'Raw Data'!AT618</f>
        <v>29.3</v>
      </c>
      <c r="D74" s="4">
        <f>'Raw Data'!AT787</f>
        <v>27.7</v>
      </c>
    </row>
    <row r="75" spans="1:4" x14ac:dyDescent="0.25">
      <c r="A75" s="4">
        <f>'Raw Data'!AT292</f>
        <v>30.9</v>
      </c>
      <c r="B75" s="4">
        <f>'Raw Data'!AT456</f>
        <v>33.200000000000003</v>
      </c>
      <c r="C75" s="4">
        <f>'Raw Data'!AT619</f>
        <v>29.4</v>
      </c>
      <c r="D75" s="4">
        <f>'Raw Data'!AT788</f>
        <v>28</v>
      </c>
    </row>
    <row r="76" spans="1:4" x14ac:dyDescent="0.25">
      <c r="A76" s="4">
        <f>'Raw Data'!AT293</f>
        <v>31.8</v>
      </c>
      <c r="B76" s="4">
        <f>'Raw Data'!AT457</f>
        <v>33.799999999999997</v>
      </c>
      <c r="C76" s="4">
        <f>'Raw Data'!AT620</f>
        <v>30</v>
      </c>
      <c r="D76" s="4">
        <f>'Raw Data'!AT789</f>
        <v>29</v>
      </c>
    </row>
    <row r="77" spans="1:4" x14ac:dyDescent="0.25">
      <c r="A77" s="4">
        <f>'Raw Data'!AT294</f>
        <v>32.5</v>
      </c>
      <c r="B77" s="4">
        <f>'Raw Data'!AT458</f>
        <v>34</v>
      </c>
      <c r="C77" s="4">
        <f>'Raw Data'!AT621</f>
        <v>30.8</v>
      </c>
      <c r="D77" s="4">
        <f>'Raw Data'!AT790</f>
        <v>30.5</v>
      </c>
    </row>
    <row r="78" spans="1:4" x14ac:dyDescent="0.25">
      <c r="A78" s="4">
        <f>'Raw Data'!AT295</f>
        <v>33</v>
      </c>
      <c r="B78" s="4">
        <f>'Raw Data'!AT459</f>
        <v>34.299999999999997</v>
      </c>
      <c r="C78" s="4">
        <f>'Raw Data'!AT622</f>
        <v>31.2</v>
      </c>
      <c r="D78" s="4">
        <f>'Raw Data'!AT791</f>
        <v>32</v>
      </c>
    </row>
    <row r="79" spans="1:4" x14ac:dyDescent="0.25">
      <c r="A79" s="4">
        <f>'Raw Data'!AT296</f>
        <v>33.299999999999997</v>
      </c>
      <c r="B79" s="4">
        <f>'Raw Data'!AT460</f>
        <v>34.6</v>
      </c>
      <c r="C79" s="4">
        <f>'Raw Data'!AT623</f>
        <v>31.9</v>
      </c>
      <c r="D79" s="4">
        <f>'Raw Data'!AT792</f>
        <v>32.9</v>
      </c>
    </row>
    <row r="80" spans="1:4" x14ac:dyDescent="0.25">
      <c r="A80" s="4">
        <f>'Raw Data'!AT297</f>
        <v>33.700000000000003</v>
      </c>
      <c r="B80" s="4">
        <f>'Raw Data'!AT461</f>
        <v>35.200000000000003</v>
      </c>
      <c r="C80" s="4">
        <f>'Raw Data'!AT624</f>
        <v>33.4</v>
      </c>
      <c r="D80" s="4">
        <f>'Raw Data'!AT793</f>
        <v>33.5</v>
      </c>
    </row>
    <row r="81" spans="1:4" x14ac:dyDescent="0.25">
      <c r="A81" s="4">
        <f>'Raw Data'!AT298</f>
        <v>33.9</v>
      </c>
      <c r="B81" s="4">
        <f>'Raw Data'!AT462</f>
        <v>35.700000000000003</v>
      </c>
      <c r="C81" s="4">
        <f>'Raw Data'!AT625</f>
        <v>34.1</v>
      </c>
      <c r="D81" s="4">
        <f>'Raw Data'!AT794</f>
        <v>33.6</v>
      </c>
    </row>
    <row r="82" spans="1:4" x14ac:dyDescent="0.25">
      <c r="A82" s="4">
        <f>'Raw Data'!AT299</f>
        <v>34.200000000000003</v>
      </c>
      <c r="B82" s="4">
        <f>'Raw Data'!AT463</f>
        <v>35.6</v>
      </c>
      <c r="C82" s="4">
        <f>'Raw Data'!AT626</f>
        <v>34.4</v>
      </c>
      <c r="D82" s="4">
        <f>'Raw Data'!AT795</f>
        <v>34.1</v>
      </c>
    </row>
    <row r="83" spans="1:4" x14ac:dyDescent="0.25">
      <c r="A83" s="4">
        <f>'Raw Data'!AT300</f>
        <v>34.9</v>
      </c>
      <c r="B83" s="4">
        <f>'Raw Data'!AT464</f>
        <v>35.299999999999997</v>
      </c>
      <c r="C83" s="4">
        <f>'Raw Data'!AT627</f>
        <v>34.700000000000003</v>
      </c>
      <c r="D83" s="4">
        <f>'Raw Data'!AT796</f>
        <v>34.700000000000003</v>
      </c>
    </row>
    <row r="84" spans="1:4" x14ac:dyDescent="0.25">
      <c r="A84" s="4">
        <f>'Raw Data'!AT301</f>
        <v>35.4</v>
      </c>
      <c r="B84" s="4">
        <f>'Raw Data'!AT465</f>
        <v>35.200000000000003</v>
      </c>
      <c r="C84" s="4">
        <f>'Raw Data'!AT628</f>
        <v>35.5</v>
      </c>
      <c r="D84" s="4">
        <f>'Raw Data'!AT797</f>
        <v>35.299999999999997</v>
      </c>
    </row>
    <row r="85" spans="1:4" x14ac:dyDescent="0.25">
      <c r="A85" s="4">
        <f>'Raw Data'!AT302</f>
        <v>35.799999999999997</v>
      </c>
      <c r="B85" s="4">
        <f>'Raw Data'!AT466</f>
        <v>34.799999999999997</v>
      </c>
      <c r="C85" s="4">
        <f>'Raw Data'!AT629</f>
        <v>35.6</v>
      </c>
      <c r="D85" s="4">
        <f>'Raw Data'!AT798</f>
        <v>35.700000000000003</v>
      </c>
    </row>
    <row r="86" spans="1:4" x14ac:dyDescent="0.25">
      <c r="A86" s="4">
        <f>'Raw Data'!AT303</f>
        <v>35.799999999999997</v>
      </c>
      <c r="B86" s="4">
        <f>'Raw Data'!AT467</f>
        <v>34.4</v>
      </c>
      <c r="C86" s="4">
        <f>'Raw Data'!AT630</f>
        <v>35.1</v>
      </c>
      <c r="D86" s="4">
        <f>'Raw Data'!AT799</f>
        <v>35.5</v>
      </c>
    </row>
    <row r="87" spans="1:4" x14ac:dyDescent="0.25">
      <c r="A87" s="4">
        <f>'Raw Data'!AT304</f>
        <v>35.5</v>
      </c>
      <c r="B87" s="4">
        <f>'Raw Data'!AT468</f>
        <v>34</v>
      </c>
      <c r="C87" s="4">
        <f>'Raw Data'!AT631</f>
        <v>35.200000000000003</v>
      </c>
      <c r="D87" s="4">
        <f>'Raw Data'!AT800</f>
        <v>35.5</v>
      </c>
    </row>
    <row r="88" spans="1:4" x14ac:dyDescent="0.25">
      <c r="A88" s="4">
        <f>'Raw Data'!AT305</f>
        <v>34.6</v>
      </c>
      <c r="B88" s="4">
        <f>'Raw Data'!AT469</f>
        <v>33.700000000000003</v>
      </c>
      <c r="C88" s="4">
        <f>'Raw Data'!AT632</f>
        <v>35.200000000000003</v>
      </c>
      <c r="D88" s="4">
        <f>'Raw Data'!AT801</f>
        <v>35.6</v>
      </c>
    </row>
    <row r="89" spans="1:4" x14ac:dyDescent="0.25">
      <c r="A89" s="4">
        <f>'Raw Data'!AT306</f>
        <v>33.799999999999997</v>
      </c>
      <c r="B89" s="4">
        <f>'Raw Data'!AT470</f>
        <v>33.700000000000003</v>
      </c>
      <c r="C89" s="4">
        <f>'Raw Data'!AT633</f>
        <v>35.4</v>
      </c>
      <c r="D89" s="4">
        <f>'Raw Data'!AT802</f>
        <v>35.5</v>
      </c>
    </row>
    <row r="90" spans="1:4" x14ac:dyDescent="0.25">
      <c r="A90" s="4">
        <f>'Raw Data'!AT307</f>
        <v>33.700000000000003</v>
      </c>
      <c r="B90" s="4">
        <f>'Raw Data'!AT471</f>
        <v>33.299999999999997</v>
      </c>
      <c r="C90" s="4">
        <f>'Raw Data'!AT634</f>
        <v>35.9</v>
      </c>
      <c r="D90" s="4">
        <f>'Raw Data'!AT803</f>
        <v>35.200000000000003</v>
      </c>
    </row>
    <row r="91" spans="1:4" x14ac:dyDescent="0.25">
      <c r="A91" s="4">
        <f>'Raw Data'!AT308</f>
        <v>33.799999999999997</v>
      </c>
      <c r="B91" s="4">
        <f>'Raw Data'!AT472</f>
        <v>32.299999999999997</v>
      </c>
      <c r="C91" s="4">
        <f>'Raw Data'!AT635</f>
        <v>36.299999999999997</v>
      </c>
      <c r="D91" s="4">
        <f>'Raw Data'!AT804</f>
        <v>35.299999999999997</v>
      </c>
    </row>
    <row r="92" spans="1:4" x14ac:dyDescent="0.25">
      <c r="A92" s="4">
        <f>'Raw Data'!AT309</f>
        <v>33.700000000000003</v>
      </c>
      <c r="B92" s="4">
        <f>'Raw Data'!AT473</f>
        <v>30.5</v>
      </c>
      <c r="C92" s="4">
        <f>'Raw Data'!AT636</f>
        <v>35.9</v>
      </c>
      <c r="D92" s="4">
        <f>'Raw Data'!AT805</f>
        <v>35.299999999999997</v>
      </c>
    </row>
    <row r="93" spans="1:4" x14ac:dyDescent="0.25">
      <c r="A93" s="4">
        <f>'Raw Data'!AT310</f>
        <v>33.299999999999997</v>
      </c>
      <c r="B93" s="4">
        <f>'Raw Data'!AT474</f>
        <v>29.1</v>
      </c>
      <c r="C93" s="4">
        <f>'Raw Data'!AT637</f>
        <v>34.700000000000003</v>
      </c>
      <c r="D93" s="4">
        <f>'Raw Data'!AT806</f>
        <v>34.9</v>
      </c>
    </row>
    <row r="94" spans="1:4" x14ac:dyDescent="0.25">
      <c r="A94" s="4">
        <f>'Raw Data'!AT311</f>
        <v>32.1</v>
      </c>
      <c r="B94" s="4">
        <f>'Raw Data'!AT475</f>
        <v>29</v>
      </c>
      <c r="C94" s="4">
        <f>'Raw Data'!AT638</f>
        <v>33.700000000000003</v>
      </c>
      <c r="D94" s="4">
        <f>'Raw Data'!AT807</f>
        <v>33.4</v>
      </c>
    </row>
    <row r="95" spans="1:4" x14ac:dyDescent="0.25">
      <c r="A95" s="4">
        <f>'Raw Data'!AT312</f>
        <v>30.4</v>
      </c>
      <c r="B95" s="4">
        <f>'Raw Data'!AT476</f>
        <v>28.6</v>
      </c>
      <c r="C95" s="4">
        <f>'Raw Data'!AT639</f>
        <v>32.5</v>
      </c>
      <c r="D95" s="4">
        <f>'Raw Data'!AT808</f>
        <v>31.9</v>
      </c>
    </row>
    <row r="96" spans="1:4" x14ac:dyDescent="0.25">
      <c r="A96" s="4">
        <f>'Raw Data'!AT313</f>
        <v>29.1</v>
      </c>
      <c r="B96" s="4">
        <f>'Raw Data'!AT477</f>
        <v>28.1</v>
      </c>
      <c r="C96" s="4">
        <f>'Raw Data'!AT640</f>
        <v>31.5</v>
      </c>
      <c r="D96" s="4">
        <f>'Raw Data'!AT809</f>
        <v>31.1</v>
      </c>
    </row>
    <row r="97" spans="1:4" x14ac:dyDescent="0.25">
      <c r="A97" s="4">
        <f>'Raw Data'!AT314</f>
        <v>28.5</v>
      </c>
      <c r="B97" s="4">
        <f>'Raw Data'!AT478</f>
        <v>27.7</v>
      </c>
      <c r="C97" s="4">
        <f>'Raw Data'!AT641</f>
        <v>30</v>
      </c>
      <c r="D97" s="4">
        <f>'Raw Data'!AT810</f>
        <v>30.2</v>
      </c>
    </row>
    <row r="98" spans="1:4" x14ac:dyDescent="0.25">
      <c r="A98" s="4">
        <f>'Raw Data'!AT315</f>
        <v>28</v>
      </c>
      <c r="B98" s="4">
        <f>'Raw Data'!AT479</f>
        <v>27.5</v>
      </c>
      <c r="C98" s="4">
        <f>'Raw Data'!AT642</f>
        <v>28.7</v>
      </c>
      <c r="D98" s="4">
        <f>'Raw Data'!AT811</f>
        <v>29</v>
      </c>
    </row>
    <row r="99" spans="1:4" x14ac:dyDescent="0.25">
      <c r="A99" s="4">
        <f>'Raw Data'!AT316</f>
        <v>27.5</v>
      </c>
      <c r="B99" s="4">
        <f>'Raw Data'!AT480</f>
        <v>27.4</v>
      </c>
      <c r="C99" s="4">
        <f>'Raw Data'!AT643</f>
        <v>27.8</v>
      </c>
      <c r="D99" s="4">
        <f>'Raw Data'!AT812</f>
        <v>27.6</v>
      </c>
    </row>
    <row r="100" spans="1:4" x14ac:dyDescent="0.25">
      <c r="A100" s="4">
        <f>'Raw Data'!AT317</f>
        <v>27.1</v>
      </c>
      <c r="B100" s="4">
        <f>'Raw Data'!AT481</f>
        <v>27.3</v>
      </c>
      <c r="C100" s="4">
        <f>'Raw Data'!AT644</f>
        <v>26.8</v>
      </c>
      <c r="D100" s="4">
        <f>'Raw Data'!AT813</f>
        <v>26.6</v>
      </c>
    </row>
    <row r="101" spans="1:4" x14ac:dyDescent="0.25">
      <c r="A101" s="4">
        <f>'Raw Data'!AT318</f>
        <v>26.4</v>
      </c>
      <c r="B101" s="4">
        <f>'Raw Data'!AT482</f>
        <v>27</v>
      </c>
      <c r="C101" s="4">
        <f>'Raw Data'!AT645</f>
        <v>25.7</v>
      </c>
      <c r="D101" s="4">
        <f>'Raw Data'!AT814</f>
        <v>25.4</v>
      </c>
    </row>
    <row r="102" spans="1:4" x14ac:dyDescent="0.25">
      <c r="A102" s="4">
        <f>'Raw Data'!AT319</f>
        <v>26</v>
      </c>
      <c r="B102" s="4">
        <f>'Raw Data'!AT483</f>
        <v>26.4</v>
      </c>
      <c r="C102" s="4">
        <f>'Raw Data'!AT646</f>
        <v>24.9</v>
      </c>
      <c r="D102" s="4">
        <f>'Raw Data'!AT815</f>
        <v>24.7</v>
      </c>
    </row>
    <row r="103" spans="1:4" x14ac:dyDescent="0.25">
      <c r="A103" s="4">
        <f>'Raw Data'!AT320</f>
        <v>25.8</v>
      </c>
      <c r="B103" s="4">
        <f>'Raw Data'!AT484</f>
        <v>23.5</v>
      </c>
      <c r="C103" s="4">
        <f>'Raw Data'!AT647</f>
        <v>24.3</v>
      </c>
      <c r="D103" s="4">
        <f>'Raw Data'!AT816</f>
        <v>24.4</v>
      </c>
    </row>
    <row r="104" spans="1:4" x14ac:dyDescent="0.25">
      <c r="A104" s="4">
        <f>'Raw Data'!AT321</f>
        <v>25.8</v>
      </c>
      <c r="B104" s="4">
        <f>'Raw Data'!AT485</f>
        <v>21.8</v>
      </c>
      <c r="C104" s="4">
        <f>'Raw Data'!AT648</f>
        <v>23.6</v>
      </c>
      <c r="D104" s="4">
        <f>'Raw Data'!AT817</f>
        <v>23.6</v>
      </c>
    </row>
    <row r="105" spans="1:4" x14ac:dyDescent="0.25">
      <c r="A105" s="4">
        <f>'Raw Data'!AT322</f>
        <v>25.4</v>
      </c>
      <c r="B105" s="4">
        <f>'Raw Data'!AT486</f>
        <v>24.8</v>
      </c>
      <c r="C105" s="4">
        <f>'Raw Data'!AT649</f>
        <v>21.5</v>
      </c>
      <c r="D105" s="4">
        <f>'Raw Data'!AT818</f>
        <v>22.8</v>
      </c>
    </row>
    <row r="106" spans="1:4" x14ac:dyDescent="0.25">
      <c r="A106" s="4">
        <f>'Raw Data'!AT323</f>
        <v>24.7</v>
      </c>
      <c r="B106" s="4">
        <f>'Raw Data'!AT487</f>
        <v>21.1</v>
      </c>
      <c r="C106" s="4">
        <f>'Raw Data'!AT650</f>
        <v>19.7</v>
      </c>
      <c r="D106" s="4">
        <f>'Raw Data'!AT819</f>
        <v>22.3</v>
      </c>
    </row>
    <row r="107" spans="1:4" x14ac:dyDescent="0.25">
      <c r="A107" s="4">
        <f>'Raw Data'!AT324</f>
        <v>24.2</v>
      </c>
      <c r="B107" s="4">
        <f>'Raw Data'!AT488</f>
        <v>21</v>
      </c>
      <c r="C107" s="4">
        <f>'Raw Data'!AT651</f>
        <v>18.7</v>
      </c>
      <c r="D107" s="4">
        <f>'Raw Data'!AT820</f>
        <v>21.1</v>
      </c>
    </row>
    <row r="108" spans="1:4" x14ac:dyDescent="0.25">
      <c r="A108" s="4">
        <f>'Raw Data'!AT325</f>
        <v>23.8</v>
      </c>
      <c r="B108" s="4">
        <f>'Raw Data'!AT489</f>
        <v>20.9</v>
      </c>
      <c r="C108" s="4">
        <f>'Raw Data'!AT652</f>
        <v>18.3</v>
      </c>
      <c r="D108" s="4">
        <f>'Raw Data'!AT821</f>
        <v>18.600000000000001</v>
      </c>
    </row>
    <row r="109" spans="1:4" x14ac:dyDescent="0.25">
      <c r="A109" s="4">
        <f>'Raw Data'!AT326</f>
        <v>22.9</v>
      </c>
      <c r="B109" s="4">
        <f>'Raw Data'!AT490</f>
        <v>21.1</v>
      </c>
      <c r="C109" s="4">
        <f>'Raw Data'!AT653</f>
        <v>17.600000000000001</v>
      </c>
      <c r="D109" s="4">
        <f>'Raw Data'!AT822</f>
        <v>18</v>
      </c>
    </row>
    <row r="110" spans="1:4" x14ac:dyDescent="0.25">
      <c r="A110" s="4">
        <f>'Raw Data'!AT327</f>
        <v>22.7</v>
      </c>
      <c r="B110" s="4">
        <f>'Raw Data'!AT491</f>
        <v>22.4</v>
      </c>
      <c r="C110" s="4">
        <f>'Raw Data'!AT654</f>
        <v>16.8</v>
      </c>
      <c r="D110" s="4">
        <f>'Raw Data'!AT823</f>
        <v>17.100000000000001</v>
      </c>
    </row>
    <row r="111" spans="1:4" x14ac:dyDescent="0.25">
      <c r="A111" s="4">
        <f>'Raw Data'!AT328</f>
        <v>22.8</v>
      </c>
      <c r="B111" s="4">
        <f>'Raw Data'!AT492</f>
        <v>24.1</v>
      </c>
      <c r="C111" s="4">
        <f>'Raw Data'!AT655</f>
        <v>17</v>
      </c>
      <c r="D111" s="4">
        <f>'Raw Data'!AT824</f>
        <v>16.399999999999999</v>
      </c>
    </row>
    <row r="112" spans="1:4" x14ac:dyDescent="0.25">
      <c r="A112" s="4">
        <f>'Raw Data'!AT329</f>
        <v>22.9</v>
      </c>
      <c r="B112" s="4">
        <f>'Raw Data'!AT493</f>
        <v>25</v>
      </c>
      <c r="C112" s="4">
        <f>'Raw Data'!AT656</f>
        <v>17.100000000000001</v>
      </c>
      <c r="D112" s="4">
        <f>'Raw Data'!AT825</f>
        <v>16</v>
      </c>
    </row>
    <row r="113" spans="1:4" x14ac:dyDescent="0.25">
      <c r="A113" s="4">
        <f>'Raw Data'!AT330</f>
        <v>23</v>
      </c>
      <c r="B113" s="4">
        <f>'Raw Data'!AT494</f>
        <v>25.3</v>
      </c>
      <c r="C113" s="4">
        <f>'Raw Data'!AT657</f>
        <v>17.3</v>
      </c>
      <c r="D113" s="4">
        <f>'Raw Data'!AT826</f>
        <v>15.9</v>
      </c>
    </row>
    <row r="114" spans="1:4" x14ac:dyDescent="0.25">
      <c r="A114" s="4">
        <f>'Raw Data'!AT331</f>
        <v>23.3</v>
      </c>
      <c r="B114" s="4">
        <f>'Raw Data'!AT495</f>
        <v>25</v>
      </c>
      <c r="C114" s="4">
        <f>'Raw Data'!AT658</f>
        <v>18.2</v>
      </c>
      <c r="D114" s="4">
        <f>'Raw Data'!AT827</f>
        <v>15.9</v>
      </c>
    </row>
    <row r="115" spans="1:4" x14ac:dyDescent="0.25">
      <c r="A115" s="4">
        <f>'Raw Data'!AT332</f>
        <v>23.8</v>
      </c>
      <c r="B115" s="4">
        <f>'Raw Data'!AT496</f>
        <v>25.9</v>
      </c>
      <c r="C115" s="4">
        <f>'Raw Data'!AT659</f>
        <v>19.3</v>
      </c>
      <c r="D115" s="4">
        <f>'Raw Data'!AT828</f>
        <v>16.3</v>
      </c>
    </row>
    <row r="116" spans="1:4" x14ac:dyDescent="0.25">
      <c r="A116" s="4">
        <f>'Raw Data'!AT333</f>
        <v>24</v>
      </c>
      <c r="B116" s="4">
        <f>'Raw Data'!AT497</f>
        <v>25.9</v>
      </c>
      <c r="C116" s="4">
        <f>'Raw Data'!AT660</f>
        <v>20.7</v>
      </c>
      <c r="D116" s="4">
        <f>'Raw Data'!AT829</f>
        <v>16.899999999999999</v>
      </c>
    </row>
    <row r="117" spans="1:4" x14ac:dyDescent="0.25">
      <c r="A117" s="4">
        <f>'Raw Data'!AT334</f>
        <v>24</v>
      </c>
      <c r="B117" s="4">
        <f>'Raw Data'!AT498</f>
        <v>26.1</v>
      </c>
      <c r="C117" s="4">
        <f>'Raw Data'!AT661</f>
        <v>22.3</v>
      </c>
      <c r="D117" s="4">
        <f>'Raw Data'!AT830</f>
        <v>17.3</v>
      </c>
    </row>
    <row r="118" spans="1:4" x14ac:dyDescent="0.25">
      <c r="A118" s="4">
        <f>'Raw Data'!AT335</f>
        <v>21.5</v>
      </c>
      <c r="B118" s="4">
        <f>'Raw Data'!AT499</f>
        <v>26.5</v>
      </c>
      <c r="C118" s="4">
        <f>'Raw Data'!AT662</f>
        <v>22.4</v>
      </c>
      <c r="D118" s="4">
        <f>'Raw Data'!AT831</f>
        <v>18.7</v>
      </c>
    </row>
    <row r="119" spans="1:4" x14ac:dyDescent="0.25">
      <c r="A119" s="4">
        <f>'Raw Data'!AT336</f>
        <v>21.9</v>
      </c>
      <c r="B119" s="4">
        <f>'Raw Data'!AT500</f>
        <v>26.8</v>
      </c>
      <c r="C119" s="4">
        <f>'Raw Data'!AT663</f>
        <v>22.8</v>
      </c>
      <c r="D119" s="4">
        <f>'Raw Data'!AT832</f>
        <v>21.6</v>
      </c>
    </row>
    <row r="120" spans="1:4" x14ac:dyDescent="0.25">
      <c r="A120" s="4">
        <f>'Raw Data'!AT337</f>
        <v>28.1</v>
      </c>
      <c r="B120" s="4">
        <f>'Raw Data'!AT501</f>
        <v>26.9</v>
      </c>
      <c r="C120" s="4">
        <f>'Raw Data'!AT664</f>
        <v>23</v>
      </c>
      <c r="D120" s="4">
        <f>'Raw Data'!AT833</f>
        <v>22.5</v>
      </c>
    </row>
    <row r="121" spans="1:4" x14ac:dyDescent="0.25">
      <c r="A121" s="4">
        <f>'Raw Data'!AT338</f>
        <v>28.2</v>
      </c>
      <c r="B121" s="4">
        <f>'Raw Data'!AT502</f>
        <v>27</v>
      </c>
      <c r="C121" s="4">
        <f>'Raw Data'!AT665</f>
        <v>23.6</v>
      </c>
      <c r="D121" s="4">
        <f>'Raw Data'!AT834</f>
        <v>22.9</v>
      </c>
    </row>
    <row r="122" spans="1:4" x14ac:dyDescent="0.25">
      <c r="A122" s="4">
        <f>'Raw Data'!AT339</f>
        <v>29</v>
      </c>
      <c r="B122" s="4">
        <f>'Raw Data'!AT503</f>
        <v>27.4</v>
      </c>
      <c r="C122" s="4">
        <f>'Raw Data'!AT666</f>
        <v>24.4</v>
      </c>
      <c r="D122" s="4">
        <f>'Raw Data'!AT835</f>
        <v>23.2</v>
      </c>
    </row>
    <row r="123" spans="1:4" x14ac:dyDescent="0.25">
      <c r="A123" s="4">
        <f>'Raw Data'!AT340</f>
        <v>28.6</v>
      </c>
      <c r="B123" s="4">
        <f>'Raw Data'!AT504</f>
        <v>28.1</v>
      </c>
      <c r="C123" s="4">
        <f>'Raw Data'!AT667</f>
        <v>24.8</v>
      </c>
      <c r="D123" s="4">
        <f>'Raw Data'!AT836</f>
        <v>23.8</v>
      </c>
    </row>
    <row r="124" spans="1:4" x14ac:dyDescent="0.25">
      <c r="A124" s="4">
        <f>'Raw Data'!AT341</f>
        <v>28.9</v>
      </c>
      <c r="B124" s="4">
        <f>'Raw Data'!AT505</f>
        <v>29</v>
      </c>
      <c r="C124" s="4">
        <f>'Raw Data'!AT668</f>
        <v>25.8</v>
      </c>
      <c r="D124" s="4">
        <f>'Raw Data'!AT837</f>
        <v>24.4</v>
      </c>
    </row>
    <row r="125" spans="1:4" x14ac:dyDescent="0.25">
      <c r="A125" s="4">
        <f>'Raw Data'!AT342</f>
        <v>28.8</v>
      </c>
      <c r="B125" s="4">
        <f>'Raw Data'!AT506</f>
        <v>29.6</v>
      </c>
      <c r="C125" s="4">
        <f>'Raw Data'!AT669</f>
        <v>26.6</v>
      </c>
      <c r="D125" s="4">
        <f>'Raw Data'!AT838</f>
        <v>24.8</v>
      </c>
    </row>
    <row r="126" spans="1:4" x14ac:dyDescent="0.25">
      <c r="A126" s="4">
        <f>'Raw Data'!AT343</f>
        <v>28.6</v>
      </c>
      <c r="B126" s="4">
        <f>'Raw Data'!AT507</f>
        <v>30.3</v>
      </c>
      <c r="C126" s="4">
        <f>'Raw Data'!AT670</f>
        <v>26.7</v>
      </c>
      <c r="D126" s="4">
        <f>'Raw Data'!AT839</f>
        <v>25.5</v>
      </c>
    </row>
    <row r="127" spans="1:4" x14ac:dyDescent="0.25">
      <c r="A127" s="4">
        <f>'Raw Data'!AT344</f>
        <v>28.8</v>
      </c>
      <c r="B127" s="4">
        <f>'Raw Data'!AT508</f>
        <v>30.5</v>
      </c>
      <c r="C127" s="4">
        <f>'Raw Data'!AT671</f>
        <v>26.8</v>
      </c>
      <c r="D127" s="4">
        <f>'Raw Data'!AT840</f>
        <v>26.1</v>
      </c>
    </row>
    <row r="128" spans="1:4" x14ac:dyDescent="0.25">
      <c r="A128" s="4">
        <f>'Raw Data'!AT345</f>
        <v>29.5</v>
      </c>
      <c r="B128" s="4">
        <f>'Raw Data'!AT509</f>
        <v>28.7</v>
      </c>
      <c r="C128" s="4">
        <f>'Raw Data'!AT672</f>
        <v>26.7</v>
      </c>
      <c r="D128" s="4">
        <f>'Raw Data'!AT841</f>
        <v>26.5</v>
      </c>
    </row>
    <row r="129" spans="1:4" x14ac:dyDescent="0.25">
      <c r="A129" s="4">
        <f>'Raw Data'!AT346</f>
        <v>29.9</v>
      </c>
      <c r="B129" s="4">
        <f>'Raw Data'!AT510</f>
        <v>27</v>
      </c>
      <c r="C129" s="4">
        <f>'Raw Data'!AT673</f>
        <v>26.9</v>
      </c>
      <c r="D129" s="4">
        <f>'Raw Data'!AT842</f>
        <v>27.2</v>
      </c>
    </row>
    <row r="130" spans="1:4" x14ac:dyDescent="0.25">
      <c r="A130" s="4">
        <f>'Raw Data'!AT347</f>
        <v>30</v>
      </c>
      <c r="B130" s="4">
        <f>'Raw Data'!AT511</f>
        <v>29.2</v>
      </c>
      <c r="C130" s="4">
        <f>'Raw Data'!AT674</f>
        <v>27.7</v>
      </c>
      <c r="D130" s="4">
        <f>'Raw Data'!AT843</f>
        <v>27.9</v>
      </c>
    </row>
    <row r="131" spans="1:4" x14ac:dyDescent="0.25">
      <c r="A131" s="4">
        <f>'Raw Data'!AT348</f>
        <v>29.8</v>
      </c>
      <c r="B131" s="4">
        <f>'Raw Data'!AT512</f>
        <v>29.5</v>
      </c>
      <c r="C131" s="4">
        <f>'Raw Data'!AT675</f>
        <v>28.6</v>
      </c>
      <c r="D131" s="4">
        <f>'Raw Data'!AT844</f>
        <v>28</v>
      </c>
    </row>
    <row r="132" spans="1:4" x14ac:dyDescent="0.25">
      <c r="A132" s="4">
        <f>'Raw Data'!AT349</f>
        <v>29.3</v>
      </c>
      <c r="B132" s="4">
        <f>'Raw Data'!AT513</f>
        <v>29.2</v>
      </c>
      <c r="C132" s="4">
        <f>'Raw Data'!AT676</f>
        <v>29.3</v>
      </c>
      <c r="D132" s="4">
        <f>'Raw Data'!AT845</f>
        <v>28.6</v>
      </c>
    </row>
    <row r="133" spans="1:4" x14ac:dyDescent="0.25">
      <c r="A133" s="4">
        <f>'Raw Data'!AT350</f>
        <v>28.8</v>
      </c>
      <c r="B133" s="4">
        <f>'Raw Data'!AT514</f>
        <v>29.8</v>
      </c>
      <c r="C133" s="4">
        <f>'Raw Data'!AT677</f>
        <v>29.7</v>
      </c>
      <c r="D133" s="4">
        <f>'Raw Data'!AT846</f>
        <v>28.8</v>
      </c>
    </row>
    <row r="134" spans="1:4" x14ac:dyDescent="0.25">
      <c r="A134" s="4">
        <f>'Raw Data'!AT351</f>
        <v>28.9</v>
      </c>
      <c r="B134" s="4">
        <f>'Raw Data'!AT515</f>
        <v>30.1</v>
      </c>
      <c r="C134" s="4">
        <f>'Raw Data'!AT678</f>
        <v>29.9</v>
      </c>
      <c r="D134" s="4">
        <f>'Raw Data'!AT847</f>
        <v>28.6</v>
      </c>
    </row>
    <row r="135" spans="1:4" x14ac:dyDescent="0.25">
      <c r="A135" s="4">
        <f>'Raw Data'!AT352</f>
        <v>29.4</v>
      </c>
      <c r="B135" s="4">
        <f>'Raw Data'!AT516</f>
        <v>30.9</v>
      </c>
      <c r="C135" s="4">
        <f>'Raw Data'!AT679</f>
        <v>29.7</v>
      </c>
      <c r="D135" s="4">
        <f>'Raw Data'!AT848</f>
        <v>28.6</v>
      </c>
    </row>
    <row r="136" spans="1:4" x14ac:dyDescent="0.25">
      <c r="A136" s="4">
        <f>'Raw Data'!AT353</f>
        <v>30.4</v>
      </c>
      <c r="B136" s="4">
        <f>'Raw Data'!AT517</f>
        <v>31.9</v>
      </c>
      <c r="C136" s="4">
        <f>'Raw Data'!AT680</f>
        <v>29.6</v>
      </c>
      <c r="D136" s="4">
        <f>'Raw Data'!AT849</f>
        <v>29.1</v>
      </c>
    </row>
    <row r="137" spans="1:4" x14ac:dyDescent="0.25">
      <c r="A137" s="4">
        <f>'Raw Data'!AT354</f>
        <v>31.6</v>
      </c>
      <c r="B137" s="4">
        <f>'Raw Data'!AT518</f>
        <v>32.799999999999997</v>
      </c>
      <c r="C137" s="4">
        <f>'Raw Data'!AT681</f>
        <v>29.7</v>
      </c>
      <c r="D137" s="4">
        <f>'Raw Data'!AT850</f>
        <v>29</v>
      </c>
    </row>
    <row r="138" spans="1:4" x14ac:dyDescent="0.25">
      <c r="A138" s="4">
        <f>'Raw Data'!AT355</f>
        <v>32.799999999999997</v>
      </c>
      <c r="B138" s="4">
        <f>'Raw Data'!AT519</f>
        <v>33.5</v>
      </c>
      <c r="C138" s="4">
        <f>'Raw Data'!AT682</f>
        <v>30.1</v>
      </c>
      <c r="D138" s="4">
        <f>'Raw Data'!AT851</f>
        <v>28.6</v>
      </c>
    </row>
    <row r="139" spans="1:4" x14ac:dyDescent="0.25">
      <c r="A139" s="4">
        <f>'Raw Data'!AT356</f>
        <v>33.799999999999997</v>
      </c>
      <c r="B139" s="4">
        <f>'Raw Data'!AT520</f>
        <v>34.1</v>
      </c>
      <c r="C139" s="4">
        <f>'Raw Data'!AT683</f>
        <v>31.2</v>
      </c>
      <c r="D139" s="4">
        <f>'Raw Data'!AT852</f>
        <v>27.9</v>
      </c>
    </row>
    <row r="140" spans="1:4" x14ac:dyDescent="0.25">
      <c r="A140" s="4">
        <f>'Raw Data'!AT357</f>
        <v>34.700000000000003</v>
      </c>
      <c r="B140" s="4">
        <f>'Raw Data'!AT521</f>
        <v>34.799999999999997</v>
      </c>
      <c r="C140" s="4">
        <f>'Raw Data'!AT684</f>
        <v>31.5</v>
      </c>
      <c r="D140" s="4">
        <f>'Raw Data'!AT853</f>
        <v>28</v>
      </c>
    </row>
    <row r="141" spans="1:4" x14ac:dyDescent="0.25">
      <c r="A141" s="4">
        <f>'Raw Data'!AT358</f>
        <v>35.299999999999997</v>
      </c>
      <c r="B141" s="4">
        <f>'Raw Data'!AT522</f>
        <v>35.200000000000003</v>
      </c>
      <c r="C141" s="4">
        <f>'Raw Data'!AT685</f>
        <v>32.299999999999997</v>
      </c>
      <c r="D141" s="4">
        <f>'Raw Data'!AT854</f>
        <v>28.6</v>
      </c>
    </row>
    <row r="142" spans="1:4" x14ac:dyDescent="0.25">
      <c r="A142" s="4">
        <f>'Raw Data'!AT359</f>
        <v>36.1</v>
      </c>
      <c r="B142" s="4">
        <f>'Raw Data'!AT523</f>
        <v>35.1</v>
      </c>
      <c r="C142" s="4">
        <f>'Raw Data'!AT686</f>
        <v>32.700000000000003</v>
      </c>
      <c r="D142" s="4">
        <f>'Raw Data'!AT855</f>
        <v>29.7</v>
      </c>
    </row>
    <row r="143" spans="1:4" x14ac:dyDescent="0.25">
      <c r="A143" s="4">
        <f>'Raw Data'!AT360</f>
        <v>36.9</v>
      </c>
      <c r="B143" s="4">
        <f>'Raw Data'!AT524</f>
        <v>35.200000000000003</v>
      </c>
      <c r="C143" s="4">
        <f>'Raw Data'!AT687</f>
        <v>33.1</v>
      </c>
      <c r="D143" s="4">
        <f>'Raw Data'!AT856</f>
        <v>30.7</v>
      </c>
    </row>
    <row r="144" spans="1:4" x14ac:dyDescent="0.25">
      <c r="A144" s="4">
        <f>'Raw Data'!AT361</f>
        <v>37.200000000000003</v>
      </c>
      <c r="B144" s="4">
        <f>'Raw Data'!AT525</f>
        <v>34.5</v>
      </c>
      <c r="C144" s="4">
        <f>'Raw Data'!AT688</f>
        <v>33.5</v>
      </c>
      <c r="D144" s="4">
        <f>'Raw Data'!AT857</f>
        <v>30.9</v>
      </c>
    </row>
    <row r="145" spans="1:4" x14ac:dyDescent="0.25">
      <c r="A145" s="4">
        <f>'Raw Data'!AT362</f>
        <v>37.200000000000003</v>
      </c>
      <c r="B145" s="4">
        <f>'Raw Data'!AT526</f>
        <v>33</v>
      </c>
      <c r="C145" s="4">
        <f>'Raw Data'!AT689</f>
        <v>34</v>
      </c>
      <c r="D145" s="4">
        <f>'Raw Data'!AT858</f>
        <v>31.8</v>
      </c>
    </row>
    <row r="146" spans="1:4" x14ac:dyDescent="0.25">
      <c r="A146" s="4">
        <f>'Raw Data'!AT363</f>
        <v>36.299999999999997</v>
      </c>
      <c r="B146" s="4">
        <f>'Raw Data'!AT527</f>
        <v>32.299999999999997</v>
      </c>
      <c r="C146" s="4">
        <f>'Raw Data'!AT690</f>
        <v>34.700000000000003</v>
      </c>
      <c r="D146" s="4">
        <f>'Raw Data'!AT859</f>
        <v>32.700000000000003</v>
      </c>
    </row>
    <row r="147" spans="1:4" x14ac:dyDescent="0.25">
      <c r="A147" s="4">
        <f>'Raw Data'!AT364</f>
        <v>34.799999999999997</v>
      </c>
      <c r="B147" s="4">
        <f>'Raw Data'!AT528</f>
        <v>30.7</v>
      </c>
      <c r="C147" s="4">
        <f>'Raw Data'!AT691</f>
        <v>35.200000000000003</v>
      </c>
      <c r="D147" s="4">
        <f>'Raw Data'!AT860</f>
        <v>32.9</v>
      </c>
    </row>
    <row r="148" spans="1:4" x14ac:dyDescent="0.25">
      <c r="A148" s="4">
        <f>'Raw Data'!AT365</f>
        <v>34.4</v>
      </c>
      <c r="B148" s="4">
        <f>'Raw Data'!AT529</f>
        <v>29.3</v>
      </c>
      <c r="C148" s="4">
        <f>'Raw Data'!AT692</f>
        <v>35.4</v>
      </c>
      <c r="D148" s="4">
        <f>'Raw Data'!AT861</f>
        <v>33.799999999999997</v>
      </c>
    </row>
    <row r="149" spans="1:4" x14ac:dyDescent="0.25">
      <c r="A149" s="4">
        <f>'Raw Data'!AT366</f>
        <v>32.200000000000003</v>
      </c>
      <c r="B149" s="4">
        <f>'Raw Data'!AT530</f>
        <v>27.5</v>
      </c>
      <c r="C149" s="4">
        <f>'Raw Data'!AT693</f>
        <v>35.299999999999997</v>
      </c>
      <c r="D149" s="4">
        <f>'Raw Data'!AT862</f>
        <v>34.799999999999997</v>
      </c>
    </row>
    <row r="150" spans="1:4" x14ac:dyDescent="0.25">
      <c r="A150" s="4">
        <f>'Raw Data'!AT367</f>
        <v>29.2</v>
      </c>
      <c r="B150" s="4">
        <f>'Raw Data'!AT531</f>
        <v>24.2</v>
      </c>
      <c r="C150" s="4">
        <f>'Raw Data'!AT694</f>
        <v>34.4</v>
      </c>
      <c r="D150" s="4">
        <f>'Raw Data'!AT863</f>
        <v>35.200000000000003</v>
      </c>
    </row>
    <row r="151" spans="1:4" x14ac:dyDescent="0.25">
      <c r="A151" s="4">
        <f>'Raw Data'!AT368</f>
        <v>28.4</v>
      </c>
      <c r="B151" s="4">
        <f>'Raw Data'!AT532</f>
        <v>24.1</v>
      </c>
      <c r="C151" s="4">
        <f>'Raw Data'!AT695</f>
        <v>32.9</v>
      </c>
      <c r="D151" s="4">
        <f>'Raw Data'!AT864</f>
        <v>35.200000000000003</v>
      </c>
    </row>
    <row r="152" spans="1:4" x14ac:dyDescent="0.25">
      <c r="A152" s="4">
        <f>'Raw Data'!AT369</f>
        <v>26.6</v>
      </c>
      <c r="B152" s="4">
        <f>'Raw Data'!AT533</f>
        <v>23.5</v>
      </c>
      <c r="C152" s="4">
        <f>'Raw Data'!AT696</f>
        <v>31.6</v>
      </c>
      <c r="D152" s="4">
        <f>'Raw Data'!AT865</f>
        <v>35.1</v>
      </c>
    </row>
    <row r="153" spans="1:4" x14ac:dyDescent="0.25">
      <c r="A153" s="4">
        <f>'Raw Data'!AT370</f>
        <v>25.6</v>
      </c>
      <c r="B153" s="4">
        <f>'Raw Data'!AT534</f>
        <v>23</v>
      </c>
      <c r="C153" s="4">
        <f>'Raw Data'!AT697</f>
        <v>30.2</v>
      </c>
      <c r="D153" s="4">
        <f>'Raw Data'!AT866</f>
        <v>34.4</v>
      </c>
    </row>
    <row r="154" spans="1:4" x14ac:dyDescent="0.25">
      <c r="A154" s="4">
        <f>'Raw Data'!AT371</f>
        <v>24.6</v>
      </c>
      <c r="B154" s="4">
        <f>'Raw Data'!AT535</f>
        <v>22.4</v>
      </c>
      <c r="C154" s="4">
        <f>'Raw Data'!AT698</f>
        <v>28.5</v>
      </c>
      <c r="D154" s="4">
        <f>'Raw Data'!AT867</f>
        <v>33.200000000000003</v>
      </c>
    </row>
    <row r="155" spans="1:4" x14ac:dyDescent="0.25">
      <c r="A155" s="4">
        <f>'Raw Data'!AT372</f>
        <v>23.8</v>
      </c>
      <c r="B155" s="4">
        <f>'Raw Data'!AT536</f>
        <v>22.5</v>
      </c>
      <c r="C155" s="4">
        <f>'Raw Data'!AT699</f>
        <v>26.3</v>
      </c>
      <c r="D155" s="4">
        <f>'Raw Data'!AT868</f>
        <v>32</v>
      </c>
    </row>
    <row r="156" spans="1:4" x14ac:dyDescent="0.25">
      <c r="A156" s="4">
        <f>'Raw Data'!AT373</f>
        <v>23.7</v>
      </c>
      <c r="B156" s="4">
        <f>'Raw Data'!AT537</f>
        <v>23.2</v>
      </c>
      <c r="C156" s="4">
        <f>'Raw Data'!AT700</f>
        <v>24.1</v>
      </c>
      <c r="D156" s="4">
        <f>'Raw Data'!AT869</f>
        <v>28.7</v>
      </c>
    </row>
    <row r="157" spans="1:4" x14ac:dyDescent="0.25">
      <c r="A157" s="4">
        <f>'Raw Data'!AT374</f>
        <v>23.6</v>
      </c>
      <c r="B157" s="4">
        <f>'Raw Data'!AT538</f>
        <v>23.5</v>
      </c>
      <c r="C157" s="4">
        <f>'Raw Data'!AT701</f>
        <v>22.9</v>
      </c>
      <c r="D157" s="4">
        <f>'Raw Data'!AT870</f>
        <v>24.5</v>
      </c>
    </row>
    <row r="158" spans="1:4" x14ac:dyDescent="0.25">
      <c r="A158" s="4">
        <f>'Raw Data'!AT375</f>
        <v>23.9</v>
      </c>
      <c r="B158" s="4">
        <f>'Raw Data'!AT539</f>
        <v>24</v>
      </c>
      <c r="C158" s="4">
        <f>'Raw Data'!AT702</f>
        <v>22.3</v>
      </c>
      <c r="D158" s="4">
        <f>'Raw Data'!AT871</f>
        <v>24.2</v>
      </c>
    </row>
    <row r="159" spans="1:4" x14ac:dyDescent="0.25">
      <c r="A159" s="4">
        <f>'Raw Data'!AT376</f>
        <v>24.6</v>
      </c>
      <c r="B159" s="4">
        <f>'Raw Data'!AT540</f>
        <v>24.5</v>
      </c>
      <c r="C159" s="4">
        <f>'Raw Data'!AT703</f>
        <v>21.9</v>
      </c>
      <c r="D159" s="4">
        <f>'Raw Data'!AT872</f>
        <v>23.6</v>
      </c>
    </row>
    <row r="160" spans="1:4" x14ac:dyDescent="0.25">
      <c r="A160" s="4">
        <f>'Raw Data'!AT377</f>
        <v>26.3</v>
      </c>
      <c r="B160" s="4">
        <f>'Raw Data'!AT541</f>
        <v>25.6</v>
      </c>
      <c r="C160" s="4">
        <f>'Raw Data'!AT704</f>
        <v>21.5</v>
      </c>
      <c r="D160" s="4">
        <f>'Raw Data'!AT873</f>
        <v>23.5</v>
      </c>
    </row>
    <row r="161" spans="1:4" x14ac:dyDescent="0.25">
      <c r="A161" s="4">
        <f>'Raw Data'!AT378</f>
        <v>27.8</v>
      </c>
      <c r="B161" s="4">
        <f>'Raw Data'!AT542</f>
        <v>26</v>
      </c>
      <c r="C161" s="4">
        <f>'Raw Data'!AT705</f>
        <v>21.1</v>
      </c>
      <c r="D161" s="4">
        <f>'Raw Data'!AT874</f>
        <v>23.4</v>
      </c>
    </row>
    <row r="162" spans="1:4" x14ac:dyDescent="0.25">
      <c r="A162" s="4">
        <f>'Raw Data'!AT379</f>
        <v>26.8</v>
      </c>
      <c r="B162" s="4">
        <f>'Raw Data'!AT543</f>
        <v>26.8</v>
      </c>
      <c r="C162" s="4">
        <f>'Raw Data'!AT706</f>
        <v>20.6</v>
      </c>
      <c r="D162" s="4">
        <f>'Raw Data'!AT875</f>
        <v>23.5</v>
      </c>
    </row>
    <row r="163" spans="1:4" x14ac:dyDescent="0.25">
      <c r="A163" s="4">
        <f>'Raw Data'!AT380</f>
        <v>27.9</v>
      </c>
      <c r="B163" s="4">
        <f>'Raw Data'!AT544</f>
        <v>27.9</v>
      </c>
      <c r="C163" s="4">
        <f>'Raw Data'!AT707</f>
        <v>20.9</v>
      </c>
      <c r="D163" s="4">
        <f>'Raw Data'!AT876</f>
        <v>22.6</v>
      </c>
    </row>
    <row r="164" spans="1:4" x14ac:dyDescent="0.25">
      <c r="A164" s="4">
        <f>'Raw Data'!AT381</f>
        <v>28.9</v>
      </c>
      <c r="B164" s="4">
        <f>'Raw Data'!AT545</f>
        <v>28.8</v>
      </c>
      <c r="C164" s="4">
        <f>'Raw Data'!AT708</f>
        <v>21.5</v>
      </c>
      <c r="D164" s="4">
        <f>'Raw Data'!AT877</f>
        <v>20.8</v>
      </c>
    </row>
    <row r="165" spans="1:4" x14ac:dyDescent="0.25">
      <c r="A165" s="4">
        <f>'Raw Data'!AT382</f>
        <v>29.1</v>
      </c>
      <c r="B165" s="4">
        <f>'Raw Data'!AT546</f>
        <v>29.1</v>
      </c>
      <c r="C165" s="4">
        <f>'Raw Data'!AT709</f>
        <v>22.2</v>
      </c>
      <c r="D165" s="4">
        <f>'Raw Data'!AT878</f>
        <v>20.8</v>
      </c>
    </row>
    <row r="166" spans="1:4" x14ac:dyDescent="0.25">
      <c r="A166" s="4">
        <f>'Raw Data'!AT383</f>
        <v>29</v>
      </c>
      <c r="B166" s="4">
        <f>'Raw Data'!AT547</f>
        <v>29.4</v>
      </c>
      <c r="C166" s="4">
        <f>'Raw Data'!AT710</f>
        <v>23.9</v>
      </c>
      <c r="D166" s="4">
        <f>'Raw Data'!AT879</f>
        <v>21.2</v>
      </c>
    </row>
    <row r="167" spans="1:4" x14ac:dyDescent="0.25">
      <c r="A167" s="4">
        <f>'Raw Data'!AT384</f>
        <v>29.3</v>
      </c>
      <c r="B167" s="4">
        <f>'Raw Data'!AT548</f>
        <v>29</v>
      </c>
      <c r="C167" s="4">
        <f>'Raw Data'!AT711</f>
        <v>25.1</v>
      </c>
      <c r="D167" s="4">
        <f>'Raw Data'!AT880</f>
        <v>22.2</v>
      </c>
    </row>
    <row r="168" spans="1:4" x14ac:dyDescent="0.25">
      <c r="A168" s="4">
        <f>'Raw Data'!AT385</f>
        <v>29</v>
      </c>
      <c r="C168" s="4">
        <f>'Raw Data'!AT712</f>
        <v>25.3</v>
      </c>
      <c r="D168" s="4">
        <f>'Raw Data'!AT881</f>
        <v>22.8</v>
      </c>
    </row>
    <row r="169" spans="1:4" x14ac:dyDescent="0.25">
      <c r="C169" s="4">
        <f>'Raw Data'!AT713</f>
        <v>26.9</v>
      </c>
      <c r="D169" s="4">
        <f>'Raw Data'!AT882</f>
        <v>23.8</v>
      </c>
    </row>
    <row r="170" spans="1:4" x14ac:dyDescent="0.25">
      <c r="C170" s="4">
        <f>'Raw Data'!AT714</f>
        <v>29.2</v>
      </c>
      <c r="D170" s="4">
        <f>'Raw Data'!AT883</f>
        <v>24</v>
      </c>
    </row>
    <row r="171" spans="1:4" x14ac:dyDescent="0.25">
      <c r="C171" s="4">
        <f>'Raw Data'!AT715</f>
        <v>29.2</v>
      </c>
      <c r="D171" s="4">
        <f>'Raw Data'!AT884</f>
        <v>24.3</v>
      </c>
    </row>
    <row r="172" spans="1:4" x14ac:dyDescent="0.25">
      <c r="C172" s="4">
        <f>'Raw Data'!AT716</f>
        <v>29.2</v>
      </c>
      <c r="D172" s="4">
        <f>'Raw Data'!AT885</f>
        <v>25.1</v>
      </c>
    </row>
    <row r="173" spans="1:4" x14ac:dyDescent="0.25">
      <c r="C173" s="4">
        <f>'Raw Data'!AT717</f>
        <v>28.8</v>
      </c>
      <c r="D173" s="4">
        <f>'Raw Data'!AT886</f>
        <v>26.9</v>
      </c>
    </row>
    <row r="174" spans="1:4" x14ac:dyDescent="0.25">
      <c r="D174" s="4">
        <f>'Raw Data'!AT887</f>
        <v>27.5</v>
      </c>
    </row>
    <row r="175" spans="1:4" x14ac:dyDescent="0.25">
      <c r="D175" s="4">
        <f>'Raw Data'!AT888</f>
        <v>27.4</v>
      </c>
    </row>
  </sheetData>
  <customSheetViews>
    <customSheetView guid="{2B424CCC-7244-4294-A128-8AE125D4F682}">
      <selection activeCell="D14" sqref="D14"/>
      <pageMargins left="0.7" right="0.7" top="0.75" bottom="0.75" header="0.3" footer="0.3"/>
    </customSheetView>
  </customSheetView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87"/>
  <sheetViews>
    <sheetView zoomScaleNormal="100" workbookViewId="0">
      <pane xSplit="2" ySplit="9" topLeftCell="BQ10" activePane="bottomRight" state="frozen"/>
      <selection pane="topRight" activeCell="C1" sqref="C1"/>
      <selection pane="bottomLeft" activeCell="A10" sqref="A10"/>
      <selection pane="bottomRight" activeCell="BY8" sqref="BY8:CB8"/>
    </sheetView>
  </sheetViews>
  <sheetFormatPr defaultRowHeight="15" x14ac:dyDescent="0.25"/>
  <cols>
    <col min="1" max="1" width="13.85546875" style="4" bestFit="1" customWidth="1"/>
    <col min="2" max="2" width="13.28515625" style="4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13" width="12" style="4" bestFit="1" customWidth="1"/>
    <col min="14" max="14" width="11" style="4" bestFit="1" customWidth="1"/>
    <col min="15" max="15" width="12" style="4" bestFit="1" customWidth="1"/>
    <col min="16" max="16" width="11" style="4" bestFit="1" customWidth="1"/>
    <col min="17" max="17" width="12" style="4" bestFit="1" customWidth="1"/>
    <col min="18" max="18" width="11" style="4" bestFit="1" customWidth="1"/>
    <col min="19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customWidth="1"/>
    <col min="81" max="81" width="14.7109375" style="4" bestFit="1" customWidth="1"/>
    <col min="82" max="82" width="3.5703125" style="4" customWidth="1"/>
    <col min="83" max="86" width="12" style="4" bestFit="1" customWidth="1"/>
    <col min="87" max="87" width="14.7109375" style="4" bestFit="1" customWidth="1"/>
    <col min="88" max="16384" width="9.140625" style="4"/>
  </cols>
  <sheetData>
    <row r="1" spans="1:87" s="1" customFormat="1" x14ac:dyDescent="0.25">
      <c r="A1" s="6" t="s">
        <v>0</v>
      </c>
      <c r="B1" s="7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173</v>
      </c>
      <c r="BY1" s="1" t="s">
        <v>2</v>
      </c>
      <c r="BZ1" s="1" t="s">
        <v>3</v>
      </c>
      <c r="CA1" s="1" t="s">
        <v>4</v>
      </c>
      <c r="CB1" s="1" t="s">
        <v>175</v>
      </c>
      <c r="CC1" s="1" t="s">
        <v>189</v>
      </c>
      <c r="CE1" s="1" t="s">
        <v>2</v>
      </c>
      <c r="CF1" s="1" t="s">
        <v>3</v>
      </c>
      <c r="CG1" s="1" t="s">
        <v>4</v>
      </c>
      <c r="CH1" s="1" t="s">
        <v>175</v>
      </c>
      <c r="CI1" s="1" t="s">
        <v>189</v>
      </c>
    </row>
    <row r="2" spans="1:87" s="1" customFormat="1" x14ac:dyDescent="0.25">
      <c r="A2" s="6" t="s">
        <v>72</v>
      </c>
      <c r="B2" s="7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193</v>
      </c>
      <c r="CI2" s="1" t="s">
        <v>193</v>
      </c>
    </row>
    <row r="3" spans="1:87" s="1" customFormat="1" x14ac:dyDescent="0.25">
      <c r="A3" s="6" t="s">
        <v>145</v>
      </c>
      <c r="B3" s="7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174</v>
      </c>
      <c r="BY3" s="1" t="s">
        <v>188</v>
      </c>
      <c r="BZ3" s="1" t="s">
        <v>188</v>
      </c>
      <c r="CA3" s="1" t="s">
        <v>188</v>
      </c>
      <c r="CB3" s="1" t="s">
        <v>188</v>
      </c>
      <c r="CC3" s="1" t="s">
        <v>188</v>
      </c>
      <c r="CE3" s="1" t="s">
        <v>176</v>
      </c>
      <c r="CF3" s="1" t="s">
        <v>176</v>
      </c>
      <c r="CG3" s="1" t="s">
        <v>176</v>
      </c>
      <c r="CH3" s="1" t="s">
        <v>176</v>
      </c>
      <c r="CI3" s="1" t="s">
        <v>176</v>
      </c>
    </row>
    <row r="4" spans="1:87" s="14" customFormat="1" x14ac:dyDescent="0.25">
      <c r="A4" s="6" t="str">
        <f>'Lap Breaks'!A2</f>
        <v>Cells 221-385</v>
      </c>
    </row>
    <row r="5" spans="1:87" s="14" customFormat="1" x14ac:dyDescent="0.25">
      <c r="A5" s="14" t="s">
        <v>169</v>
      </c>
      <c r="C5" s="14">
        <f>AVERAGE(C10:C200)</f>
        <v>9.7035393939393941</v>
      </c>
      <c r="D5" s="14">
        <f t="shared" ref="D5:BO5" si="0">AVERAGE(D10:D200)</f>
        <v>2.8466666666666649E-3</v>
      </c>
      <c r="E5" s="14">
        <f t="shared" si="0"/>
        <v>28.502869642424258</v>
      </c>
      <c r="F5" s="14">
        <f t="shared" si="0"/>
        <v>395.31333333333356</v>
      </c>
      <c r="G5" s="14">
        <f t="shared" si="0"/>
        <v>164.101212121212</v>
      </c>
      <c r="H5" s="14">
        <f t="shared" si="0"/>
        <v>0.46606060606060618</v>
      </c>
      <c r="I5" s="14" t="e">
        <f t="shared" si="0"/>
        <v>#DIV/0!</v>
      </c>
      <c r="J5" s="14">
        <f t="shared" si="0"/>
        <v>7.411999999999999</v>
      </c>
      <c r="K5" s="14">
        <f t="shared" si="0"/>
        <v>0.92486242424242449</v>
      </c>
      <c r="L5" s="14">
        <f t="shared" si="0"/>
        <v>8.9337975757575805</v>
      </c>
      <c r="M5" s="14">
        <f t="shared" si="0"/>
        <v>3.0557575757575763E-3</v>
      </c>
      <c r="N5" s="14">
        <f t="shared" si="0"/>
        <v>366.0100230303031</v>
      </c>
      <c r="O5" s="14">
        <f t="shared" si="0"/>
        <v>151.97429272727274</v>
      </c>
      <c r="P5" s="14">
        <f t="shared" si="0"/>
        <v>517.98848484848509</v>
      </c>
      <c r="Q5" s="14">
        <f t="shared" si="0"/>
        <v>317.37712848484864</v>
      </c>
      <c r="R5" s="14">
        <f t="shared" si="0"/>
        <v>131.71974848484857</v>
      </c>
      <c r="S5" s="14">
        <f t="shared" si="0"/>
        <v>449.09878787878796</v>
      </c>
      <c r="T5" s="14">
        <f t="shared" si="0"/>
        <v>1.5233424242424243</v>
      </c>
      <c r="U5" s="14" t="e">
        <f t="shared" si="0"/>
        <v>#DIV/0!</v>
      </c>
      <c r="V5" s="14" t="e">
        <f t="shared" si="0"/>
        <v>#DIV/0!</v>
      </c>
      <c r="W5" s="14">
        <f t="shared" si="0"/>
        <v>0</v>
      </c>
      <c r="X5" s="14">
        <f t="shared" si="0"/>
        <v>6.9052878787878758</v>
      </c>
      <c r="Y5" s="14">
        <f t="shared" si="0"/>
        <v>11.982424242424246</v>
      </c>
      <c r="Z5" s="14">
        <f t="shared" si="0"/>
        <v>813.23030303030305</v>
      </c>
      <c r="AA5" s="14">
        <f t="shared" si="0"/>
        <v>829.67878787878783</v>
      </c>
      <c r="AB5" s="14">
        <f t="shared" si="0"/>
        <v>851.89696969696968</v>
      </c>
      <c r="AC5" s="14">
        <f t="shared" si="0"/>
        <v>32.312727272727273</v>
      </c>
      <c r="AD5" s="14">
        <f t="shared" si="0"/>
        <v>18.102666666666654</v>
      </c>
      <c r="AE5" s="14">
        <f t="shared" si="0"/>
        <v>0.41424242424242474</v>
      </c>
      <c r="AF5" s="14">
        <f t="shared" si="0"/>
        <v>957.4484848484849</v>
      </c>
      <c r="AG5" s="14">
        <f t="shared" si="0"/>
        <v>10</v>
      </c>
      <c r="AH5" s="14">
        <f t="shared" si="0"/>
        <v>29.049930436363635</v>
      </c>
      <c r="AI5" s="14">
        <f t="shared" si="0"/>
        <v>31.462054545454542</v>
      </c>
      <c r="AJ5" s="14">
        <f t="shared" si="0"/>
        <v>190.71515151515152</v>
      </c>
      <c r="AK5" s="14">
        <f t="shared" si="0"/>
        <v>190.5660606060606</v>
      </c>
      <c r="AL5" s="14">
        <f t="shared" si="0"/>
        <v>3.4030303030303024</v>
      </c>
      <c r="AM5" s="14">
        <f t="shared" si="0"/>
        <v>195.66121212121212</v>
      </c>
      <c r="AN5" s="14" t="e">
        <f t="shared" si="0"/>
        <v>#DIV/0!</v>
      </c>
      <c r="AO5" s="14">
        <f t="shared" si="0"/>
        <v>1.8727272727272728</v>
      </c>
      <c r="AP5" s="14">
        <f t="shared" si="0"/>
        <v>0.86460648148148145</v>
      </c>
      <c r="AQ5" s="14">
        <f t="shared" si="0"/>
        <v>47.161459993939388</v>
      </c>
      <c r="AR5" s="14">
        <f t="shared" si="0"/>
        <v>-88.487471266666688</v>
      </c>
      <c r="AS5" s="14">
        <f t="shared" si="0"/>
        <v>312.87636363636375</v>
      </c>
      <c r="AT5" s="14">
        <f t="shared" si="0"/>
        <v>28.086060606060631</v>
      </c>
      <c r="AU5" s="14">
        <f t="shared" si="0"/>
        <v>12</v>
      </c>
      <c r="AV5" s="14">
        <f t="shared" si="0"/>
        <v>8.5090909090909097</v>
      </c>
      <c r="AW5" s="14" t="e">
        <f t="shared" si="0"/>
        <v>#DIV/0!</v>
      </c>
      <c r="AX5" s="14">
        <f t="shared" si="0"/>
        <v>1.4912618121212129</v>
      </c>
      <c r="AY5" s="14">
        <f t="shared" si="0"/>
        <v>1.5360356545454552</v>
      </c>
      <c r="AZ5" s="14">
        <f t="shared" si="0"/>
        <v>2.6996678424242413</v>
      </c>
      <c r="BA5" s="14">
        <f t="shared" si="0"/>
        <v>13.83599999999999</v>
      </c>
      <c r="BB5" s="14">
        <f t="shared" si="0"/>
        <v>23.127636363636356</v>
      </c>
      <c r="BC5" s="14">
        <f t="shared" si="0"/>
        <v>1.6712727272727275</v>
      </c>
      <c r="BD5" s="14">
        <f t="shared" si="0"/>
        <v>8.1635151515151527</v>
      </c>
      <c r="BE5" s="14">
        <f t="shared" si="0"/>
        <v>3090.6241272727279</v>
      </c>
      <c r="BF5" s="14">
        <f t="shared" si="0"/>
        <v>0.72446060606060592</v>
      </c>
      <c r="BG5" s="14">
        <f t="shared" si="0"/>
        <v>14.20381212121211</v>
      </c>
      <c r="BH5" s="14">
        <f t="shared" si="0"/>
        <v>5.9304303030303007</v>
      </c>
      <c r="BI5" s="14">
        <f t="shared" si="0"/>
        <v>20.134236363636361</v>
      </c>
      <c r="BJ5" s="14">
        <f t="shared" si="0"/>
        <v>12.317684848484848</v>
      </c>
      <c r="BK5" s="14">
        <f t="shared" si="0"/>
        <v>5.1404181818181804</v>
      </c>
      <c r="BL5" s="14">
        <f t="shared" si="0"/>
        <v>17.458090909090902</v>
      </c>
      <c r="BM5" s="14">
        <f t="shared" si="0"/>
        <v>1.7752727272727271E-2</v>
      </c>
      <c r="BN5" s="14" t="e">
        <f t="shared" si="0"/>
        <v>#DIV/0!</v>
      </c>
      <c r="BO5" s="14" t="e">
        <f t="shared" si="0"/>
        <v>#DIV/0!</v>
      </c>
      <c r="BP5" s="14" t="e">
        <f t="shared" ref="BP5:BV5" si="1">AVERAGE(BP10:BP200)</f>
        <v>#DIV/0!</v>
      </c>
      <c r="BQ5" s="14">
        <f t="shared" si="1"/>
        <v>2016.5525151515151</v>
      </c>
      <c r="BR5" s="14">
        <f t="shared" si="1"/>
        <v>0.23435261212121222</v>
      </c>
      <c r="BS5" s="14">
        <f t="shared" si="1"/>
        <v>-5</v>
      </c>
      <c r="BT5" s="14">
        <f t="shared" si="1"/>
        <v>1.0764270121212112</v>
      </c>
      <c r="BU5" s="14">
        <f t="shared" si="1"/>
        <v>5.726992000000001</v>
      </c>
      <c r="BV5" s="14">
        <f t="shared" si="1"/>
        <v>21.743825733333335</v>
      </c>
      <c r="BW5" s="14">
        <f>AVERAGE(BW10:BW200)</f>
        <v>1.5130712863999998</v>
      </c>
      <c r="BX5" s="21"/>
      <c r="BY5" s="14">
        <f>AVERAGE(BY10:BY200)</f>
        <v>15157.41433021203</v>
      </c>
      <c r="BZ5" s="14">
        <f t="shared" ref="BZ5:CB5" si="2">AVERAGE(BZ10:BZ200)</f>
        <v>2.7863895854617318</v>
      </c>
      <c r="CA5" s="14">
        <f t="shared" si="2"/>
        <v>54.440369888215699</v>
      </c>
      <c r="CB5" s="14">
        <f t="shared" si="2"/>
        <v>8.1755388809673937E-2</v>
      </c>
      <c r="CC5" s="22">
        <f>BZ8/(164/3600)+CB8/(164/3600)+CA8/(164/3600)</f>
        <v>57.657957026282752</v>
      </c>
      <c r="CD5" s="21"/>
      <c r="CE5" s="20">
        <f>BY8/$AT8</f>
        <v>539.67747712334005</v>
      </c>
      <c r="CF5" s="20">
        <f>BZ8/$AT8</f>
        <v>9.9208985715158016E-2</v>
      </c>
      <c r="CG5" s="20">
        <f>CA8/$AT8</f>
        <v>1.9383412523317036</v>
      </c>
      <c r="CH5" s="20">
        <f>CB8/$AT8</f>
        <v>2.9108884281205355E-3</v>
      </c>
      <c r="CI5" s="23">
        <f>(BZ8+CB8+CA8)/AT8</f>
        <v>2.0404611264749821</v>
      </c>
    </row>
    <row r="6" spans="1:87" s="14" customFormat="1" x14ac:dyDescent="0.25">
      <c r="A6" s="14" t="s">
        <v>170</v>
      </c>
      <c r="C6" s="14">
        <f>MIN(C10:C200)</f>
        <v>4.625</v>
      </c>
      <c r="D6" s="14">
        <f t="shared" ref="D6:BO6" si="3">MIN(D10:D200)</f>
        <v>-1.0500000000000001E-2</v>
      </c>
      <c r="E6" s="14">
        <f t="shared" si="3"/>
        <v>-105.125</v>
      </c>
      <c r="F6" s="14">
        <f t="shared" si="3"/>
        <v>258.89999999999998</v>
      </c>
      <c r="G6" s="14">
        <f t="shared" si="3"/>
        <v>104.2</v>
      </c>
      <c r="H6" s="14">
        <f t="shared" si="3"/>
        <v>-7</v>
      </c>
      <c r="I6" s="14">
        <f t="shared" si="3"/>
        <v>0</v>
      </c>
      <c r="J6" s="14">
        <f t="shared" si="3"/>
        <v>2.1</v>
      </c>
      <c r="K6" s="14">
        <f t="shared" si="3"/>
        <v>0.89629999999999999</v>
      </c>
      <c r="L6" s="14">
        <f t="shared" si="3"/>
        <v>4.4625000000000004</v>
      </c>
      <c r="M6" s="14">
        <f t="shared" si="3"/>
        <v>0</v>
      </c>
      <c r="N6" s="14">
        <f t="shared" si="3"/>
        <v>233.20150000000001</v>
      </c>
      <c r="O6" s="14">
        <f t="shared" si="3"/>
        <v>95.386499999999998</v>
      </c>
      <c r="P6" s="14">
        <f t="shared" si="3"/>
        <v>363.1</v>
      </c>
      <c r="Q6" s="14">
        <f t="shared" si="3"/>
        <v>200.47790000000001</v>
      </c>
      <c r="R6" s="14">
        <f t="shared" si="3"/>
        <v>82.87</v>
      </c>
      <c r="S6" s="14">
        <f t="shared" si="3"/>
        <v>312.10000000000002</v>
      </c>
      <c r="T6" s="14">
        <f t="shared" si="3"/>
        <v>0</v>
      </c>
      <c r="U6" s="14">
        <f t="shared" si="3"/>
        <v>0</v>
      </c>
      <c r="V6" s="14">
        <f t="shared" si="3"/>
        <v>0</v>
      </c>
      <c r="W6" s="14">
        <f t="shared" si="3"/>
        <v>0</v>
      </c>
      <c r="X6" s="14">
        <f t="shared" si="3"/>
        <v>1.8823000000000001</v>
      </c>
      <c r="Y6" s="14">
        <f t="shared" si="3"/>
        <v>11.8</v>
      </c>
      <c r="Z6" s="14">
        <f t="shared" si="3"/>
        <v>803</v>
      </c>
      <c r="AA6" s="14">
        <f t="shared" si="3"/>
        <v>818</v>
      </c>
      <c r="AB6" s="14">
        <f t="shared" si="3"/>
        <v>841</v>
      </c>
      <c r="AC6" s="14">
        <f t="shared" si="3"/>
        <v>26</v>
      </c>
      <c r="AD6" s="14">
        <f t="shared" si="3"/>
        <v>14.55</v>
      </c>
      <c r="AE6" s="14">
        <f t="shared" si="3"/>
        <v>0.33</v>
      </c>
      <c r="AF6" s="14">
        <f t="shared" si="3"/>
        <v>957</v>
      </c>
      <c r="AG6" s="14">
        <f t="shared" si="3"/>
        <v>10</v>
      </c>
      <c r="AH6" s="14">
        <f t="shared" si="3"/>
        <v>28</v>
      </c>
      <c r="AI6" s="14">
        <f t="shared" si="3"/>
        <v>31</v>
      </c>
      <c r="AJ6" s="14">
        <f t="shared" si="3"/>
        <v>190</v>
      </c>
      <c r="AK6" s="14">
        <f t="shared" si="3"/>
        <v>189</v>
      </c>
      <c r="AL6" s="14">
        <f t="shared" si="3"/>
        <v>2.9</v>
      </c>
      <c r="AM6" s="14">
        <f t="shared" si="3"/>
        <v>195</v>
      </c>
      <c r="AN6" s="14">
        <f t="shared" si="3"/>
        <v>0</v>
      </c>
      <c r="AO6" s="14">
        <f t="shared" si="3"/>
        <v>1</v>
      </c>
      <c r="AP6" s="14">
        <f t="shared" si="3"/>
        <v>0.86365740740740737</v>
      </c>
      <c r="AQ6" s="14">
        <f t="shared" si="3"/>
        <v>47.158526999999999</v>
      </c>
      <c r="AR6" s="14">
        <f t="shared" si="3"/>
        <v>-88.491838000000001</v>
      </c>
      <c r="AS6" s="14">
        <f t="shared" si="3"/>
        <v>307</v>
      </c>
      <c r="AT6" s="14">
        <f t="shared" si="3"/>
        <v>0.9</v>
      </c>
      <c r="AU6" s="14">
        <f t="shared" si="3"/>
        <v>12</v>
      </c>
      <c r="AV6" s="14">
        <f t="shared" si="3"/>
        <v>7</v>
      </c>
      <c r="AW6" s="14">
        <f t="shared" si="3"/>
        <v>0</v>
      </c>
      <c r="AX6" s="14">
        <f t="shared" si="3"/>
        <v>1</v>
      </c>
      <c r="AY6" s="14">
        <f t="shared" si="3"/>
        <v>1</v>
      </c>
      <c r="AZ6" s="14">
        <f t="shared" si="3"/>
        <v>1.7354000000000001</v>
      </c>
      <c r="BA6" s="14">
        <f t="shared" si="3"/>
        <v>13.836</v>
      </c>
      <c r="BB6" s="14">
        <f t="shared" si="3"/>
        <v>15.77</v>
      </c>
      <c r="BC6" s="14">
        <f t="shared" si="3"/>
        <v>1.1399999999999999</v>
      </c>
      <c r="BD6" s="14">
        <f t="shared" si="3"/>
        <v>3.6349999999999998</v>
      </c>
      <c r="BE6" s="14">
        <f t="shared" si="3"/>
        <v>3059.0509999999999</v>
      </c>
      <c r="BF6" s="14">
        <f t="shared" si="3"/>
        <v>0</v>
      </c>
      <c r="BG6" s="14">
        <f t="shared" si="3"/>
        <v>6.4459999999999997</v>
      </c>
      <c r="BH6" s="14">
        <f t="shared" si="3"/>
        <v>2.6160000000000001</v>
      </c>
      <c r="BI6" s="14">
        <f t="shared" si="3"/>
        <v>9.7789999999999999</v>
      </c>
      <c r="BJ6" s="14">
        <f t="shared" si="3"/>
        <v>5.5410000000000004</v>
      </c>
      <c r="BK6" s="14">
        <f t="shared" si="3"/>
        <v>2.2490000000000001</v>
      </c>
      <c r="BL6" s="14">
        <f t="shared" si="3"/>
        <v>8.4060000000000006</v>
      </c>
      <c r="BM6" s="14">
        <f t="shared" si="3"/>
        <v>0</v>
      </c>
      <c r="BN6" s="14">
        <f t="shared" si="3"/>
        <v>0</v>
      </c>
      <c r="BO6" s="14">
        <f t="shared" si="3"/>
        <v>0</v>
      </c>
      <c r="BP6" s="14">
        <f t="shared" ref="BP6:BV6" si="4">MIN(BP10:BP200)</f>
        <v>0</v>
      </c>
      <c r="BQ6" s="14">
        <f t="shared" si="4"/>
        <v>346.76900000000001</v>
      </c>
      <c r="BR6" s="14">
        <f t="shared" si="4"/>
        <v>5.4107000000000002E-2</v>
      </c>
      <c r="BS6" s="14">
        <f t="shared" si="4"/>
        <v>-5</v>
      </c>
      <c r="BT6" s="14">
        <f t="shared" si="4"/>
        <v>1.06524</v>
      </c>
      <c r="BU6" s="14">
        <f t="shared" si="4"/>
        <v>1.3222389999999999</v>
      </c>
      <c r="BV6" s="14">
        <f t="shared" si="4"/>
        <v>21.517842999999999</v>
      </c>
      <c r="BW6" s="14">
        <f>MIN(BW10:BW200)</f>
        <v>0.34933554379999998</v>
      </c>
      <c r="BX6" s="21"/>
      <c r="BY6" s="14">
        <f>MIN(BY10:BY200)</f>
        <v>3512.39866786014</v>
      </c>
      <c r="BZ6" s="14">
        <f t="shared" ref="BZ6:CB6" si="5">MIN(BZ10:BZ200)</f>
        <v>0</v>
      </c>
      <c r="CA6" s="14">
        <f t="shared" si="5"/>
        <v>21.286992846574805</v>
      </c>
      <c r="CB6" s="14">
        <f t="shared" si="5"/>
        <v>0</v>
      </c>
      <c r="CC6" s="21"/>
      <c r="CD6" s="21"/>
      <c r="CE6" s="24"/>
      <c r="CF6" s="24"/>
      <c r="CG6" s="24"/>
      <c r="CH6" s="24"/>
      <c r="CI6" s="21"/>
    </row>
    <row r="7" spans="1:87" s="14" customFormat="1" x14ac:dyDescent="0.25">
      <c r="A7" s="14" t="s">
        <v>171</v>
      </c>
      <c r="C7" s="14">
        <f>MAX(C10:C200)</f>
        <v>13.6</v>
      </c>
      <c r="D7" s="14">
        <f t="shared" ref="D7:BO7" si="6">MAX(D10:D200)</f>
        <v>0.1077</v>
      </c>
      <c r="E7" s="14">
        <f t="shared" si="6"/>
        <v>1076.875</v>
      </c>
      <c r="F7" s="14">
        <f t="shared" si="6"/>
        <v>523.5</v>
      </c>
      <c r="G7" s="14">
        <f t="shared" si="6"/>
        <v>256.60000000000002</v>
      </c>
      <c r="H7" s="14">
        <f t="shared" si="6"/>
        <v>17.8</v>
      </c>
      <c r="I7" s="14">
        <f t="shared" si="6"/>
        <v>0</v>
      </c>
      <c r="J7" s="14">
        <f t="shared" si="6"/>
        <v>14.4</v>
      </c>
      <c r="K7" s="14">
        <f t="shared" si="6"/>
        <v>0.96489999999999998</v>
      </c>
      <c r="L7" s="14">
        <f t="shared" si="6"/>
        <v>12.1906</v>
      </c>
      <c r="M7" s="14">
        <f t="shared" si="6"/>
        <v>9.8400000000000001E-2</v>
      </c>
      <c r="N7" s="14">
        <f t="shared" si="6"/>
        <v>490.41980000000001</v>
      </c>
      <c r="O7" s="14">
        <f t="shared" si="6"/>
        <v>239.11109999999999</v>
      </c>
      <c r="P7" s="14">
        <f t="shared" si="6"/>
        <v>620.6</v>
      </c>
      <c r="Q7" s="14">
        <f t="shared" si="6"/>
        <v>425.50560000000002</v>
      </c>
      <c r="R7" s="14">
        <f t="shared" si="6"/>
        <v>207.1789</v>
      </c>
      <c r="S7" s="14">
        <f t="shared" si="6"/>
        <v>538.4</v>
      </c>
      <c r="T7" s="14">
        <f t="shared" si="6"/>
        <v>17.8231</v>
      </c>
      <c r="U7" s="14">
        <f t="shared" si="6"/>
        <v>0</v>
      </c>
      <c r="V7" s="14">
        <f t="shared" si="6"/>
        <v>0</v>
      </c>
      <c r="W7" s="14">
        <f t="shared" si="6"/>
        <v>0</v>
      </c>
      <c r="X7" s="14">
        <f t="shared" si="6"/>
        <v>13.869400000000001</v>
      </c>
      <c r="Y7" s="14">
        <f t="shared" si="6"/>
        <v>12.4</v>
      </c>
      <c r="Z7" s="14">
        <f t="shared" si="6"/>
        <v>820</v>
      </c>
      <c r="AA7" s="14">
        <f t="shared" si="6"/>
        <v>838</v>
      </c>
      <c r="AB7" s="14">
        <f t="shared" si="6"/>
        <v>859</v>
      </c>
      <c r="AC7" s="14">
        <f t="shared" si="6"/>
        <v>35</v>
      </c>
      <c r="AD7" s="14">
        <f t="shared" si="6"/>
        <v>19.62</v>
      </c>
      <c r="AE7" s="14">
        <f t="shared" si="6"/>
        <v>0.45</v>
      </c>
      <c r="AF7" s="14">
        <f t="shared" si="6"/>
        <v>958</v>
      </c>
      <c r="AG7" s="14">
        <f t="shared" si="6"/>
        <v>10</v>
      </c>
      <c r="AH7" s="14">
        <f t="shared" si="6"/>
        <v>31</v>
      </c>
      <c r="AI7" s="14">
        <f t="shared" si="6"/>
        <v>32</v>
      </c>
      <c r="AJ7" s="14">
        <f t="shared" si="6"/>
        <v>192</v>
      </c>
      <c r="AK7" s="14">
        <f t="shared" si="6"/>
        <v>192.8</v>
      </c>
      <c r="AL7" s="14">
        <f t="shared" si="6"/>
        <v>3.9</v>
      </c>
      <c r="AM7" s="14">
        <f t="shared" si="6"/>
        <v>196</v>
      </c>
      <c r="AN7" s="14">
        <f t="shared" si="6"/>
        <v>0</v>
      </c>
      <c r="AO7" s="14">
        <f t="shared" si="6"/>
        <v>2</v>
      </c>
      <c r="AP7" s="14">
        <f t="shared" si="6"/>
        <v>0.86555555555555552</v>
      </c>
      <c r="AQ7" s="14">
        <f t="shared" si="6"/>
        <v>47.164425999999999</v>
      </c>
      <c r="AR7" s="14">
        <f t="shared" si="6"/>
        <v>-88.483934000000005</v>
      </c>
      <c r="AS7" s="14">
        <f t="shared" si="6"/>
        <v>317.3</v>
      </c>
      <c r="AT7" s="14">
        <f t="shared" si="6"/>
        <v>37.200000000000003</v>
      </c>
      <c r="AU7" s="14">
        <f t="shared" si="6"/>
        <v>12</v>
      </c>
      <c r="AV7" s="14">
        <f t="shared" si="6"/>
        <v>10</v>
      </c>
      <c r="AW7" s="14">
        <f t="shared" si="6"/>
        <v>0</v>
      </c>
      <c r="AX7" s="14">
        <f t="shared" si="6"/>
        <v>2.3353999999999999</v>
      </c>
      <c r="AY7" s="14">
        <f t="shared" si="6"/>
        <v>3.0415999999999999</v>
      </c>
      <c r="AZ7" s="14">
        <f t="shared" si="6"/>
        <v>3.7353999999999998</v>
      </c>
      <c r="BA7" s="14">
        <f t="shared" si="6"/>
        <v>13.836</v>
      </c>
      <c r="BB7" s="14">
        <f t="shared" si="6"/>
        <v>44.61</v>
      </c>
      <c r="BC7" s="14">
        <f t="shared" si="6"/>
        <v>3.22</v>
      </c>
      <c r="BD7" s="14">
        <f t="shared" si="6"/>
        <v>11.573</v>
      </c>
      <c r="BE7" s="14">
        <f t="shared" si="6"/>
        <v>3102.873</v>
      </c>
      <c r="BF7" s="14">
        <f t="shared" si="6"/>
        <v>18.891999999999999</v>
      </c>
      <c r="BG7" s="14">
        <f t="shared" si="6"/>
        <v>25.375</v>
      </c>
      <c r="BH7" s="14">
        <f t="shared" si="6"/>
        <v>13.859</v>
      </c>
      <c r="BI7" s="14">
        <f t="shared" si="6"/>
        <v>38.104999999999997</v>
      </c>
      <c r="BJ7" s="14">
        <f t="shared" si="6"/>
        <v>22.074999999999999</v>
      </c>
      <c r="BK7" s="14">
        <f t="shared" si="6"/>
        <v>12.007999999999999</v>
      </c>
      <c r="BL7" s="14">
        <f t="shared" si="6"/>
        <v>33.017000000000003</v>
      </c>
      <c r="BM7" s="14">
        <f t="shared" si="6"/>
        <v>0.17469999999999999</v>
      </c>
      <c r="BN7" s="14">
        <f t="shared" si="6"/>
        <v>0</v>
      </c>
      <c r="BO7" s="14">
        <f t="shared" si="6"/>
        <v>0</v>
      </c>
      <c r="BP7" s="14">
        <f t="shared" ref="BP7:BV7" si="7">MAX(BP10:BP200)</f>
        <v>0</v>
      </c>
      <c r="BQ7" s="14">
        <f t="shared" si="7"/>
        <v>6893.0860000000002</v>
      </c>
      <c r="BR7" s="14">
        <f t="shared" si="7"/>
        <v>0.52915100000000004</v>
      </c>
      <c r="BS7" s="14">
        <f t="shared" si="7"/>
        <v>-5</v>
      </c>
      <c r="BT7" s="14">
        <f t="shared" si="7"/>
        <v>1.0942829999999999</v>
      </c>
      <c r="BU7" s="14">
        <f t="shared" si="7"/>
        <v>12.931127999999999</v>
      </c>
      <c r="BV7" s="14">
        <f t="shared" si="7"/>
        <v>22.104517000000001</v>
      </c>
      <c r="BW7" s="14">
        <f>MAX(BW10:BW200)</f>
        <v>3.4164040175999997</v>
      </c>
      <c r="BX7" s="21"/>
      <c r="BY7" s="14">
        <f>MAX(BY10:BY200)</f>
        <v>34192.532874299082</v>
      </c>
      <c r="BZ7" s="14">
        <f t="shared" ref="BZ7:CB7" si="8">MAX(BZ10:BZ200)</f>
        <v>76.020763276494392</v>
      </c>
      <c r="CA7" s="14">
        <f t="shared" si="8"/>
        <v>100.2722963253632</v>
      </c>
      <c r="CB7" s="14">
        <f t="shared" si="8"/>
        <v>0.73481794722680005</v>
      </c>
      <c r="CC7" s="21"/>
      <c r="CD7" s="21"/>
      <c r="CE7" s="25"/>
      <c r="CF7" s="25"/>
      <c r="CG7" s="25"/>
      <c r="CH7" s="25"/>
      <c r="CI7" s="21"/>
    </row>
    <row r="8" spans="1:87" s="14" customFormat="1" x14ac:dyDescent="0.25">
      <c r="A8" s="14" t="s">
        <v>172</v>
      </c>
      <c r="B8" s="3">
        <f>B174-B10</f>
        <v>1.8981481481481488E-3</v>
      </c>
      <c r="AT8" s="15">
        <f>SUM(AT10:AT200)/3600</f>
        <v>1.2872777777777791</v>
      </c>
      <c r="BU8" s="26">
        <f>SUM(BU10:BU200)/3600</f>
        <v>0.2624871333333334</v>
      </c>
      <c r="BV8" s="21"/>
      <c r="BW8" s="26">
        <f>SUM(BW10:BW200)/3600</f>
        <v>6.934910062666666E-2</v>
      </c>
      <c r="BX8" s="21"/>
      <c r="BY8" s="26">
        <f>SUM(BY10:BY200)/3600</f>
        <v>694.71482346805135</v>
      </c>
      <c r="BZ8" s="26">
        <f t="shared" ref="BZ8:CB8" si="9">SUM(BZ10:BZ200)/3600</f>
        <v>0.12770952266699603</v>
      </c>
      <c r="CA8" s="26">
        <f t="shared" si="9"/>
        <v>2.4951836198765527</v>
      </c>
      <c r="CB8" s="26">
        <f t="shared" si="9"/>
        <v>3.7471219871100555E-3</v>
      </c>
      <c r="CC8" s="27">
        <f>SUM(BZ8:CB8)</f>
        <v>2.6266402645306588</v>
      </c>
      <c r="CD8" s="21"/>
      <c r="CE8" s="21"/>
      <c r="CF8" s="21"/>
      <c r="CG8" s="21"/>
      <c r="CH8" s="21"/>
      <c r="CI8" s="27"/>
    </row>
    <row r="9" spans="1:87" x14ac:dyDescent="0.25">
      <c r="B9" s="14"/>
      <c r="BW9" s="28">
        <f>AT8/BW8</f>
        <v>18.562285107455093</v>
      </c>
      <c r="BX9" s="29" t="s">
        <v>191</v>
      </c>
      <c r="CE9" s="30" t="s">
        <v>192</v>
      </c>
    </row>
    <row r="10" spans="1:87" x14ac:dyDescent="0.25">
      <c r="A10" s="2">
        <v>42801</v>
      </c>
      <c r="B10" s="3">
        <v>0.65531062500000004</v>
      </c>
      <c r="C10" s="4">
        <v>8.5820000000000007</v>
      </c>
      <c r="D10" s="4">
        <v>8.6999999999999994E-3</v>
      </c>
      <c r="E10" s="4">
        <v>87.291667000000004</v>
      </c>
      <c r="F10" s="4">
        <v>270.89999999999998</v>
      </c>
      <c r="G10" s="4">
        <v>180.4</v>
      </c>
      <c r="H10" s="4">
        <v>0</v>
      </c>
      <c r="J10" s="4">
        <v>11.52</v>
      </c>
      <c r="K10" s="4">
        <v>0.93389999999999995</v>
      </c>
      <c r="L10" s="4">
        <v>8.0145999999999997</v>
      </c>
      <c r="M10" s="4">
        <v>8.2000000000000007E-3</v>
      </c>
      <c r="N10" s="4">
        <v>253.04140000000001</v>
      </c>
      <c r="O10" s="4">
        <v>168.5025</v>
      </c>
      <c r="P10" s="4">
        <v>421.5</v>
      </c>
      <c r="Q10" s="4">
        <v>217.53380000000001</v>
      </c>
      <c r="R10" s="4">
        <v>144.85769999999999</v>
      </c>
      <c r="S10" s="4">
        <v>362.4</v>
      </c>
      <c r="T10" s="4">
        <v>0</v>
      </c>
      <c r="W10" s="4">
        <v>0</v>
      </c>
      <c r="X10" s="4">
        <v>10.7567</v>
      </c>
      <c r="Y10" s="4">
        <v>11.9</v>
      </c>
      <c r="Z10" s="4">
        <v>816</v>
      </c>
      <c r="AA10" s="4">
        <v>833</v>
      </c>
      <c r="AB10" s="4">
        <v>856</v>
      </c>
      <c r="AC10" s="4">
        <v>26</v>
      </c>
      <c r="AD10" s="4">
        <v>14.55</v>
      </c>
      <c r="AE10" s="4">
        <v>0.33</v>
      </c>
      <c r="AF10" s="4">
        <v>958</v>
      </c>
      <c r="AG10" s="4">
        <v>10</v>
      </c>
      <c r="AH10" s="4">
        <v>30</v>
      </c>
      <c r="AI10" s="4">
        <v>32</v>
      </c>
      <c r="AJ10" s="4">
        <v>191</v>
      </c>
      <c r="AK10" s="4">
        <v>191</v>
      </c>
      <c r="AL10" s="4">
        <v>3.5</v>
      </c>
      <c r="AM10" s="4">
        <v>195.2</v>
      </c>
      <c r="AN10" s="4" t="s">
        <v>155</v>
      </c>
      <c r="AO10" s="4">
        <v>2</v>
      </c>
      <c r="AP10" s="5">
        <v>0.86365740740740737</v>
      </c>
      <c r="AQ10" s="4">
        <v>47.159309999999998</v>
      </c>
      <c r="AR10" s="4">
        <v>-88.489726000000005</v>
      </c>
      <c r="AS10" s="4">
        <v>313.10000000000002</v>
      </c>
      <c r="AT10" s="4">
        <v>0.9</v>
      </c>
      <c r="AU10" s="4">
        <v>12</v>
      </c>
      <c r="AV10" s="4">
        <v>8</v>
      </c>
      <c r="AW10" s="4" t="s">
        <v>417</v>
      </c>
      <c r="AX10" s="4">
        <v>1.4708000000000001</v>
      </c>
      <c r="AY10" s="4">
        <v>2.7061999999999999</v>
      </c>
      <c r="AZ10" s="4">
        <v>3.4062000000000001</v>
      </c>
      <c r="BA10" s="4">
        <v>13.836</v>
      </c>
      <c r="BB10" s="4">
        <v>24.46</v>
      </c>
      <c r="BC10" s="4">
        <v>1.77</v>
      </c>
      <c r="BD10" s="4">
        <v>7.0750000000000002</v>
      </c>
      <c r="BE10" s="4">
        <v>3089.4780000000001</v>
      </c>
      <c r="BF10" s="4">
        <v>2</v>
      </c>
      <c r="BG10" s="4">
        <v>10.215</v>
      </c>
      <c r="BH10" s="4">
        <v>6.8019999999999996</v>
      </c>
      <c r="BI10" s="4">
        <v>17.016999999999999</v>
      </c>
      <c r="BJ10" s="4">
        <v>8.7810000000000006</v>
      </c>
      <c r="BK10" s="4">
        <v>5.8479999999999999</v>
      </c>
      <c r="BL10" s="4">
        <v>14.629</v>
      </c>
      <c r="BM10" s="4">
        <v>0</v>
      </c>
      <c r="BQ10" s="4">
        <v>3014.9560000000001</v>
      </c>
      <c r="BR10" s="4">
        <v>0.11580699999999999</v>
      </c>
      <c r="BS10" s="4">
        <v>-5</v>
      </c>
      <c r="BT10" s="4">
        <v>1.06524</v>
      </c>
      <c r="BU10" s="4">
        <v>2.8300380000000001</v>
      </c>
      <c r="BV10" s="4">
        <v>21.517842999999999</v>
      </c>
      <c r="BW10" s="4">
        <f>BU10*0.2642</f>
        <v>0.74769603959999997</v>
      </c>
      <c r="BY10" s="4">
        <f>BE10*$BU10*0.8566</f>
        <v>7489.5451640644833</v>
      </c>
      <c r="BZ10" s="4">
        <f>BF10*$BU10*0.8566</f>
        <v>4.8484211016000005</v>
      </c>
      <c r="CA10" s="4">
        <f>BJ10*$BU10*0.8566</f>
        <v>21.286992846574805</v>
      </c>
      <c r="CB10" s="4">
        <f>BM10*$BU10*0.8566</f>
        <v>0</v>
      </c>
    </row>
    <row r="11" spans="1:87" x14ac:dyDescent="0.25">
      <c r="A11" s="2">
        <v>42801</v>
      </c>
      <c r="B11" s="3">
        <v>0.65532219907407407</v>
      </c>
      <c r="C11" s="4">
        <v>11.098000000000001</v>
      </c>
      <c r="D11" s="4">
        <v>0.1077</v>
      </c>
      <c r="E11" s="4">
        <v>1076.875</v>
      </c>
      <c r="F11" s="4">
        <v>270.60000000000002</v>
      </c>
      <c r="G11" s="4">
        <v>202.5</v>
      </c>
      <c r="H11" s="4">
        <v>17.8</v>
      </c>
      <c r="J11" s="4">
        <v>10.07</v>
      </c>
      <c r="K11" s="4">
        <v>0.91390000000000005</v>
      </c>
      <c r="L11" s="4">
        <v>10.1427</v>
      </c>
      <c r="M11" s="4">
        <v>9.8400000000000001E-2</v>
      </c>
      <c r="N11" s="4">
        <v>247.32980000000001</v>
      </c>
      <c r="O11" s="4">
        <v>185.05340000000001</v>
      </c>
      <c r="P11" s="4">
        <v>432.4</v>
      </c>
      <c r="Q11" s="4">
        <v>212.62360000000001</v>
      </c>
      <c r="R11" s="4">
        <v>159.08600000000001</v>
      </c>
      <c r="S11" s="4">
        <v>371.7</v>
      </c>
      <c r="T11" s="4">
        <v>17.8231</v>
      </c>
      <c r="W11" s="4">
        <v>0</v>
      </c>
      <c r="X11" s="4">
        <v>9.2009000000000007</v>
      </c>
      <c r="Y11" s="4">
        <v>12.2</v>
      </c>
      <c r="Z11" s="4">
        <v>815</v>
      </c>
      <c r="AA11" s="4">
        <v>832</v>
      </c>
      <c r="AB11" s="4">
        <v>855</v>
      </c>
      <c r="AC11" s="4">
        <v>26</v>
      </c>
      <c r="AD11" s="4">
        <v>14.55</v>
      </c>
      <c r="AE11" s="4">
        <v>0.33</v>
      </c>
      <c r="AF11" s="4">
        <v>958</v>
      </c>
      <c r="AG11" s="4">
        <v>10</v>
      </c>
      <c r="AH11" s="4">
        <v>30.760760999999999</v>
      </c>
      <c r="AI11" s="4">
        <v>32</v>
      </c>
      <c r="AJ11" s="4">
        <v>191</v>
      </c>
      <c r="AK11" s="4">
        <v>191</v>
      </c>
      <c r="AL11" s="4">
        <v>3.6</v>
      </c>
      <c r="AM11" s="4">
        <v>195.6</v>
      </c>
      <c r="AN11" s="4" t="s">
        <v>155</v>
      </c>
      <c r="AO11" s="4">
        <v>2</v>
      </c>
      <c r="AP11" s="5">
        <v>0.86366898148148152</v>
      </c>
      <c r="AQ11" s="4">
        <v>47.159292999999998</v>
      </c>
      <c r="AR11" s="4">
        <v>-88.489695999999995</v>
      </c>
      <c r="AS11" s="4">
        <v>313</v>
      </c>
      <c r="AT11" s="4">
        <v>4.0999999999999996</v>
      </c>
      <c r="AU11" s="4">
        <v>12</v>
      </c>
      <c r="AV11" s="4">
        <v>8</v>
      </c>
      <c r="AW11" s="4" t="s">
        <v>417</v>
      </c>
      <c r="AX11" s="4">
        <v>1.6</v>
      </c>
      <c r="AY11" s="4">
        <v>2.935365</v>
      </c>
      <c r="AZ11" s="4">
        <v>3.6353650000000002</v>
      </c>
      <c r="BA11" s="4">
        <v>13.836</v>
      </c>
      <c r="BB11" s="4">
        <v>18.93</v>
      </c>
      <c r="BC11" s="4">
        <v>1.37</v>
      </c>
      <c r="BD11" s="4">
        <v>9.4209999999999994</v>
      </c>
      <c r="BE11" s="4">
        <v>3059.0509999999999</v>
      </c>
      <c r="BF11" s="4">
        <v>18.891999999999999</v>
      </c>
      <c r="BG11" s="4">
        <v>7.8120000000000003</v>
      </c>
      <c r="BH11" s="4">
        <v>5.8449999999999998</v>
      </c>
      <c r="BI11" s="4">
        <v>13.656000000000001</v>
      </c>
      <c r="BJ11" s="4">
        <v>6.7160000000000002</v>
      </c>
      <c r="BK11" s="4">
        <v>5.0250000000000004</v>
      </c>
      <c r="BL11" s="4">
        <v>11.74</v>
      </c>
      <c r="BM11" s="4">
        <v>0.17469999999999999</v>
      </c>
      <c r="BQ11" s="4">
        <v>2017.731</v>
      </c>
      <c r="BR11" s="4">
        <v>0.19222900000000001</v>
      </c>
      <c r="BS11" s="4">
        <v>-5</v>
      </c>
      <c r="BT11" s="4">
        <v>1.071847</v>
      </c>
      <c r="BU11" s="4">
        <v>4.6976019999999998</v>
      </c>
      <c r="BV11" s="4">
        <v>21.651306000000002</v>
      </c>
      <c r="BW11" s="4">
        <f t="shared" ref="BW11:BW74" si="10">BU11*0.2642</f>
        <v>1.2411064483999998</v>
      </c>
      <c r="BY11" s="4">
        <f t="shared" ref="BY11:BY74" si="11">BE11*$BU11*0.8566</f>
        <v>12309.516828378333</v>
      </c>
      <c r="BZ11" s="4">
        <f t="shared" ref="BZ11:BZ74" si="12">BF11*$BU11*0.8566</f>
        <v>76.020763276494392</v>
      </c>
      <c r="CA11" s="4">
        <f t="shared" ref="CA11:CA74" si="13">BJ11*$BU11*0.8566</f>
        <v>27.024954804411202</v>
      </c>
      <c r="CB11" s="4">
        <f t="shared" ref="CB11:CB74" si="14">BM11*$BU11*0.8566</f>
        <v>0.70298683804803996</v>
      </c>
    </row>
    <row r="12" spans="1:87" x14ac:dyDescent="0.25">
      <c r="A12" s="2">
        <v>42801</v>
      </c>
      <c r="B12" s="3">
        <v>0.65533377314814811</v>
      </c>
      <c r="C12" s="4">
        <v>12.933999999999999</v>
      </c>
      <c r="D12" s="4">
        <v>5.1400000000000001E-2</v>
      </c>
      <c r="E12" s="4">
        <v>514.29508199999998</v>
      </c>
      <c r="F12" s="4">
        <v>258.89999999999998</v>
      </c>
      <c r="G12" s="4">
        <v>165.3</v>
      </c>
      <c r="H12" s="4">
        <v>14.8</v>
      </c>
      <c r="J12" s="4">
        <v>7.85</v>
      </c>
      <c r="K12" s="4">
        <v>0.90080000000000005</v>
      </c>
      <c r="L12" s="4">
        <v>11.651</v>
      </c>
      <c r="M12" s="4">
        <v>4.6300000000000001E-2</v>
      </c>
      <c r="N12" s="4">
        <v>233.20150000000001</v>
      </c>
      <c r="O12" s="4">
        <v>148.93620000000001</v>
      </c>
      <c r="P12" s="4">
        <v>382.1</v>
      </c>
      <c r="Q12" s="4">
        <v>200.47790000000001</v>
      </c>
      <c r="R12" s="4">
        <v>128.03700000000001</v>
      </c>
      <c r="S12" s="4">
        <v>328.5</v>
      </c>
      <c r="T12" s="4">
        <v>14.810600000000001</v>
      </c>
      <c r="W12" s="4">
        <v>0</v>
      </c>
      <c r="X12" s="4">
        <v>7.0712000000000002</v>
      </c>
      <c r="Y12" s="4">
        <v>12.1</v>
      </c>
      <c r="Z12" s="4">
        <v>818</v>
      </c>
      <c r="AA12" s="4">
        <v>835</v>
      </c>
      <c r="AB12" s="4">
        <v>858</v>
      </c>
      <c r="AC12" s="4">
        <v>26</v>
      </c>
      <c r="AD12" s="4">
        <v>14.55</v>
      </c>
      <c r="AE12" s="4">
        <v>0.33</v>
      </c>
      <c r="AF12" s="4">
        <v>958</v>
      </c>
      <c r="AG12" s="4">
        <v>10</v>
      </c>
      <c r="AH12" s="4">
        <v>30.239000000000001</v>
      </c>
      <c r="AI12" s="4">
        <v>32</v>
      </c>
      <c r="AJ12" s="4">
        <v>191</v>
      </c>
      <c r="AK12" s="4">
        <v>191</v>
      </c>
      <c r="AL12" s="4">
        <v>3.5</v>
      </c>
      <c r="AM12" s="4">
        <v>195.9</v>
      </c>
      <c r="AN12" s="4" t="s">
        <v>155</v>
      </c>
      <c r="AO12" s="4">
        <v>2</v>
      </c>
      <c r="AP12" s="5">
        <v>0.86368055555555545</v>
      </c>
      <c r="AQ12" s="4">
        <v>47.159260000000003</v>
      </c>
      <c r="AR12" s="4">
        <v>-88.489636000000004</v>
      </c>
      <c r="AS12" s="4">
        <v>312.89999999999998</v>
      </c>
      <c r="AT12" s="4">
        <v>8.8000000000000007</v>
      </c>
      <c r="AU12" s="4">
        <v>12</v>
      </c>
      <c r="AV12" s="4">
        <v>8</v>
      </c>
      <c r="AW12" s="4" t="s">
        <v>417</v>
      </c>
      <c r="AX12" s="4">
        <v>1.5293289999999999</v>
      </c>
      <c r="AY12" s="4">
        <v>2.9646650000000001</v>
      </c>
      <c r="AZ12" s="4">
        <v>3.558659</v>
      </c>
      <c r="BA12" s="4">
        <v>13.836</v>
      </c>
      <c r="BB12" s="4">
        <v>16.47</v>
      </c>
      <c r="BC12" s="4">
        <v>1.19</v>
      </c>
      <c r="BD12" s="4">
        <v>11.010999999999999</v>
      </c>
      <c r="BE12" s="4">
        <v>3075.154</v>
      </c>
      <c r="BF12" s="4">
        <v>7.7830000000000004</v>
      </c>
      <c r="BG12" s="4">
        <v>6.4459999999999997</v>
      </c>
      <c r="BH12" s="4">
        <v>4.117</v>
      </c>
      <c r="BI12" s="4">
        <v>10.561999999999999</v>
      </c>
      <c r="BJ12" s="4">
        <v>5.5410000000000004</v>
      </c>
      <c r="BK12" s="4">
        <v>3.5390000000000001</v>
      </c>
      <c r="BL12" s="4">
        <v>9.08</v>
      </c>
      <c r="BM12" s="4">
        <v>0.127</v>
      </c>
      <c r="BQ12" s="4">
        <v>1357.0630000000001</v>
      </c>
      <c r="BR12" s="4">
        <v>0.27640199999999998</v>
      </c>
      <c r="BS12" s="4">
        <v>-5</v>
      </c>
      <c r="BT12" s="4">
        <v>1.070195</v>
      </c>
      <c r="BU12" s="4">
        <v>6.7545739999999999</v>
      </c>
      <c r="BV12" s="4">
        <v>21.617939</v>
      </c>
      <c r="BW12" s="4">
        <f t="shared" si="10"/>
        <v>1.7845584507999999</v>
      </c>
      <c r="BY12" s="4">
        <f t="shared" si="11"/>
        <v>17792.742910915615</v>
      </c>
      <c r="BZ12" s="4">
        <f t="shared" si="12"/>
        <v>45.032189632017207</v>
      </c>
      <c r="CA12" s="4">
        <f t="shared" si="13"/>
        <v>32.060049177824396</v>
      </c>
      <c r="CB12" s="4">
        <f t="shared" si="14"/>
        <v>0.73481794722680005</v>
      </c>
    </row>
    <row r="13" spans="1:87" x14ac:dyDescent="0.25">
      <c r="A13" s="2">
        <v>42801</v>
      </c>
      <c r="B13" s="3">
        <v>0.65534534722222226</v>
      </c>
      <c r="C13" s="4">
        <v>13.195</v>
      </c>
      <c r="D13" s="4">
        <v>1.66E-2</v>
      </c>
      <c r="E13" s="4">
        <v>166.04184100000001</v>
      </c>
      <c r="F13" s="4">
        <v>286.39999999999998</v>
      </c>
      <c r="G13" s="4">
        <v>117.3</v>
      </c>
      <c r="H13" s="4">
        <v>3.3</v>
      </c>
      <c r="J13" s="4">
        <v>4.38</v>
      </c>
      <c r="K13" s="4">
        <v>0.8992</v>
      </c>
      <c r="L13" s="4">
        <v>11.864699999999999</v>
      </c>
      <c r="M13" s="4">
        <v>1.49E-2</v>
      </c>
      <c r="N13" s="4">
        <v>257.55590000000001</v>
      </c>
      <c r="O13" s="4">
        <v>105.5085</v>
      </c>
      <c r="P13" s="4">
        <v>363.1</v>
      </c>
      <c r="Q13" s="4">
        <v>221.41470000000001</v>
      </c>
      <c r="R13" s="4">
        <v>90.703100000000006</v>
      </c>
      <c r="S13" s="4">
        <v>312.10000000000002</v>
      </c>
      <c r="T13" s="4">
        <v>3.2637</v>
      </c>
      <c r="W13" s="4">
        <v>0</v>
      </c>
      <c r="X13" s="4">
        <v>3.9416000000000002</v>
      </c>
      <c r="Y13" s="4">
        <v>12</v>
      </c>
      <c r="Z13" s="4">
        <v>820</v>
      </c>
      <c r="AA13" s="4">
        <v>838</v>
      </c>
      <c r="AB13" s="4">
        <v>859</v>
      </c>
      <c r="AC13" s="4">
        <v>26</v>
      </c>
      <c r="AD13" s="4">
        <v>14.55</v>
      </c>
      <c r="AE13" s="4">
        <v>0.33</v>
      </c>
      <c r="AF13" s="4">
        <v>958</v>
      </c>
      <c r="AG13" s="4">
        <v>10</v>
      </c>
      <c r="AH13" s="4">
        <v>30</v>
      </c>
      <c r="AI13" s="4">
        <v>32</v>
      </c>
      <c r="AJ13" s="4">
        <v>191</v>
      </c>
      <c r="AK13" s="4">
        <v>191</v>
      </c>
      <c r="AL13" s="4">
        <v>3.5</v>
      </c>
      <c r="AM13" s="4">
        <v>196</v>
      </c>
      <c r="AN13" s="4" t="s">
        <v>155</v>
      </c>
      <c r="AO13" s="4">
        <v>2</v>
      </c>
      <c r="AP13" s="5">
        <v>0.8636921296296296</v>
      </c>
      <c r="AQ13" s="4">
        <v>47.159222</v>
      </c>
      <c r="AR13" s="4">
        <v>-88.489574000000005</v>
      </c>
      <c r="AS13" s="4">
        <v>312.39999999999998</v>
      </c>
      <c r="AT13" s="4">
        <v>13.4</v>
      </c>
      <c r="AU13" s="4">
        <v>12</v>
      </c>
      <c r="AV13" s="4">
        <v>8</v>
      </c>
      <c r="AW13" s="4" t="s">
        <v>417</v>
      </c>
      <c r="AX13" s="4">
        <v>1.4708000000000001</v>
      </c>
      <c r="AY13" s="4">
        <v>3.0415999999999999</v>
      </c>
      <c r="AZ13" s="4">
        <v>3.4062000000000001</v>
      </c>
      <c r="BA13" s="4">
        <v>13.836</v>
      </c>
      <c r="BB13" s="4">
        <v>16.21</v>
      </c>
      <c r="BC13" s="4">
        <v>1.17</v>
      </c>
      <c r="BD13" s="4">
        <v>11.21</v>
      </c>
      <c r="BE13" s="4">
        <v>3083.6480000000001</v>
      </c>
      <c r="BF13" s="4">
        <v>2.4700000000000002</v>
      </c>
      <c r="BG13" s="4">
        <v>7.01</v>
      </c>
      <c r="BH13" s="4">
        <v>2.8719999999999999</v>
      </c>
      <c r="BI13" s="4">
        <v>9.8819999999999997</v>
      </c>
      <c r="BJ13" s="4">
        <v>6.0259999999999998</v>
      </c>
      <c r="BK13" s="4">
        <v>2.4689999999999999</v>
      </c>
      <c r="BL13" s="4">
        <v>8.4949999999999992</v>
      </c>
      <c r="BM13" s="4">
        <v>2.76E-2</v>
      </c>
      <c r="BQ13" s="4">
        <v>744.87800000000004</v>
      </c>
      <c r="BR13" s="4">
        <v>0.296761</v>
      </c>
      <c r="BS13" s="4">
        <v>-5</v>
      </c>
      <c r="BT13" s="4">
        <v>1.0659559999999999</v>
      </c>
      <c r="BU13" s="4">
        <v>7.252097</v>
      </c>
      <c r="BV13" s="4">
        <v>21.532311</v>
      </c>
      <c r="BW13" s="4">
        <f t="shared" si="10"/>
        <v>1.9160040273999999</v>
      </c>
      <c r="BY13" s="4">
        <f t="shared" si="11"/>
        <v>19156.072483482654</v>
      </c>
      <c r="BZ13" s="4">
        <f t="shared" si="12"/>
        <v>15.344001336794001</v>
      </c>
      <c r="CA13" s="4">
        <f t="shared" si="13"/>
        <v>37.434393544745198</v>
      </c>
      <c r="CB13" s="4">
        <f t="shared" si="14"/>
        <v>0.17145523760952</v>
      </c>
    </row>
    <row r="14" spans="1:87" x14ac:dyDescent="0.25">
      <c r="A14" s="2">
        <v>42801</v>
      </c>
      <c r="B14" s="3">
        <v>0.6553569212962963</v>
      </c>
      <c r="C14" s="4">
        <v>13.6</v>
      </c>
      <c r="D14" s="4">
        <v>5.3E-3</v>
      </c>
      <c r="E14" s="4">
        <v>53.478977999999998</v>
      </c>
      <c r="F14" s="4">
        <v>301.39999999999998</v>
      </c>
      <c r="G14" s="4">
        <v>110.1</v>
      </c>
      <c r="H14" s="4">
        <v>2.1</v>
      </c>
      <c r="J14" s="4">
        <v>3.14</v>
      </c>
      <c r="K14" s="4">
        <v>0.89639999999999997</v>
      </c>
      <c r="L14" s="4">
        <v>12.1906</v>
      </c>
      <c r="M14" s="4">
        <v>4.7999999999999996E-3</v>
      </c>
      <c r="N14" s="4">
        <v>270.16500000000002</v>
      </c>
      <c r="O14" s="4">
        <v>98.69</v>
      </c>
      <c r="P14" s="4">
        <v>368.9</v>
      </c>
      <c r="Q14" s="4">
        <v>232.25450000000001</v>
      </c>
      <c r="R14" s="4">
        <v>84.841499999999996</v>
      </c>
      <c r="S14" s="4">
        <v>317.10000000000002</v>
      </c>
      <c r="T14" s="4">
        <v>2.1436999999999999</v>
      </c>
      <c r="W14" s="4">
        <v>0</v>
      </c>
      <c r="X14" s="4">
        <v>2.8182999999999998</v>
      </c>
      <c r="Y14" s="4">
        <v>12.2</v>
      </c>
      <c r="Z14" s="4">
        <v>816</v>
      </c>
      <c r="AA14" s="4">
        <v>833</v>
      </c>
      <c r="AB14" s="4">
        <v>856</v>
      </c>
      <c r="AC14" s="4">
        <v>26</v>
      </c>
      <c r="AD14" s="4">
        <v>14.55</v>
      </c>
      <c r="AE14" s="4">
        <v>0.33</v>
      </c>
      <c r="AF14" s="4">
        <v>958</v>
      </c>
      <c r="AG14" s="4">
        <v>10</v>
      </c>
      <c r="AH14" s="4">
        <v>30.760999999999999</v>
      </c>
      <c r="AI14" s="4">
        <v>32</v>
      </c>
      <c r="AJ14" s="4">
        <v>191</v>
      </c>
      <c r="AK14" s="4">
        <v>191</v>
      </c>
      <c r="AL14" s="4">
        <v>3.5</v>
      </c>
      <c r="AM14" s="4">
        <v>196</v>
      </c>
      <c r="AN14" s="4" t="s">
        <v>155</v>
      </c>
      <c r="AO14" s="4">
        <v>2</v>
      </c>
      <c r="AP14" s="5">
        <v>0.86370370370370375</v>
      </c>
      <c r="AQ14" s="4">
        <v>47.159174</v>
      </c>
      <c r="AR14" s="4">
        <v>-88.489485000000002</v>
      </c>
      <c r="AS14" s="4">
        <v>311.89999999999998</v>
      </c>
      <c r="AT14" s="4">
        <v>17.5</v>
      </c>
      <c r="AU14" s="4">
        <v>12</v>
      </c>
      <c r="AV14" s="4">
        <v>8</v>
      </c>
      <c r="AW14" s="4" t="s">
        <v>417</v>
      </c>
      <c r="AX14" s="4">
        <v>1.423</v>
      </c>
      <c r="AY14" s="4">
        <v>2.8397999999999999</v>
      </c>
      <c r="AZ14" s="4">
        <v>3.1398000000000001</v>
      </c>
      <c r="BA14" s="4">
        <v>13.836</v>
      </c>
      <c r="BB14" s="4">
        <v>15.77</v>
      </c>
      <c r="BC14" s="4">
        <v>1.1399999999999999</v>
      </c>
      <c r="BD14" s="4">
        <v>11.561</v>
      </c>
      <c r="BE14" s="4">
        <v>3086.0770000000002</v>
      </c>
      <c r="BF14" s="4">
        <v>0.77200000000000002</v>
      </c>
      <c r="BG14" s="4">
        <v>7.1619999999999999</v>
      </c>
      <c r="BH14" s="4">
        <v>2.6160000000000001</v>
      </c>
      <c r="BI14" s="4">
        <v>9.7789999999999999</v>
      </c>
      <c r="BJ14" s="4">
        <v>6.157</v>
      </c>
      <c r="BK14" s="4">
        <v>2.2490000000000001</v>
      </c>
      <c r="BL14" s="4">
        <v>8.4060000000000006</v>
      </c>
      <c r="BM14" s="4">
        <v>1.7600000000000001E-2</v>
      </c>
      <c r="BQ14" s="4">
        <v>518.77</v>
      </c>
      <c r="BR14" s="4">
        <v>0.38908100000000001</v>
      </c>
      <c r="BS14" s="4">
        <v>-5</v>
      </c>
      <c r="BT14" s="4">
        <v>1.0718490000000001</v>
      </c>
      <c r="BU14" s="4">
        <v>9.5081670000000003</v>
      </c>
      <c r="BV14" s="4">
        <v>21.651350000000001</v>
      </c>
      <c r="BW14" s="4">
        <f t="shared" si="10"/>
        <v>2.5120577214000002</v>
      </c>
      <c r="BY14" s="4">
        <f t="shared" si="11"/>
        <v>25135.158541469824</v>
      </c>
      <c r="BZ14" s="4">
        <f t="shared" si="12"/>
        <v>6.2877051978984007</v>
      </c>
      <c r="CA14" s="4">
        <f t="shared" si="13"/>
        <v>50.146892361995398</v>
      </c>
      <c r="CB14" s="4">
        <f t="shared" si="14"/>
        <v>0.14334664699872002</v>
      </c>
    </row>
    <row r="15" spans="1:87" x14ac:dyDescent="0.25">
      <c r="A15" s="2">
        <v>42801</v>
      </c>
      <c r="B15" s="3">
        <v>0.65536849537037034</v>
      </c>
      <c r="C15" s="4">
        <v>13.6</v>
      </c>
      <c r="D15" s="4">
        <v>2.8E-3</v>
      </c>
      <c r="E15" s="4">
        <v>27.648980000000002</v>
      </c>
      <c r="F15" s="4">
        <v>302</v>
      </c>
      <c r="G15" s="4">
        <v>112.7</v>
      </c>
      <c r="H15" s="4">
        <v>0</v>
      </c>
      <c r="J15" s="4">
        <v>2.35</v>
      </c>
      <c r="K15" s="4">
        <v>0.89629999999999999</v>
      </c>
      <c r="L15" s="4">
        <v>12.189299999999999</v>
      </c>
      <c r="M15" s="4">
        <v>2.5000000000000001E-3</v>
      </c>
      <c r="N15" s="4">
        <v>270.65379999999999</v>
      </c>
      <c r="O15" s="4">
        <v>101.00660000000001</v>
      </c>
      <c r="P15" s="4">
        <v>371.7</v>
      </c>
      <c r="Q15" s="4">
        <v>232.9057</v>
      </c>
      <c r="R15" s="4">
        <v>86.919200000000004</v>
      </c>
      <c r="S15" s="4">
        <v>319.8</v>
      </c>
      <c r="T15" s="4">
        <v>0</v>
      </c>
      <c r="W15" s="4">
        <v>0</v>
      </c>
      <c r="X15" s="4">
        <v>2.1019000000000001</v>
      </c>
      <c r="Y15" s="4">
        <v>12.3</v>
      </c>
      <c r="Z15" s="4">
        <v>815</v>
      </c>
      <c r="AA15" s="4">
        <v>832</v>
      </c>
      <c r="AB15" s="4">
        <v>855</v>
      </c>
      <c r="AC15" s="4">
        <v>26.8</v>
      </c>
      <c r="AD15" s="4">
        <v>14.97</v>
      </c>
      <c r="AE15" s="4">
        <v>0.34</v>
      </c>
      <c r="AF15" s="4">
        <v>958</v>
      </c>
      <c r="AG15" s="4">
        <v>10</v>
      </c>
      <c r="AH15" s="4">
        <v>31</v>
      </c>
      <c r="AI15" s="4">
        <v>32</v>
      </c>
      <c r="AJ15" s="4">
        <v>191</v>
      </c>
      <c r="AK15" s="4">
        <v>191</v>
      </c>
      <c r="AL15" s="4">
        <v>3.4</v>
      </c>
      <c r="AM15" s="4">
        <v>196</v>
      </c>
      <c r="AN15" s="4" t="s">
        <v>155</v>
      </c>
      <c r="AO15" s="4">
        <v>2</v>
      </c>
      <c r="AP15" s="5">
        <v>0.86371527777777779</v>
      </c>
      <c r="AQ15" s="4">
        <v>47.159120999999999</v>
      </c>
      <c r="AR15" s="4">
        <v>-88.489371000000006</v>
      </c>
      <c r="AS15" s="4">
        <v>311.8</v>
      </c>
      <c r="AT15" s="4">
        <v>23.5</v>
      </c>
      <c r="AU15" s="4">
        <v>12</v>
      </c>
      <c r="AV15" s="4">
        <v>8</v>
      </c>
      <c r="AW15" s="4" t="s">
        <v>417</v>
      </c>
      <c r="AX15" s="4">
        <v>1.3826350000000001</v>
      </c>
      <c r="AY15" s="4">
        <v>1.6467069999999999</v>
      </c>
      <c r="AZ15" s="4">
        <v>2.5473050000000002</v>
      </c>
      <c r="BA15" s="4">
        <v>13.836</v>
      </c>
      <c r="BB15" s="4">
        <v>15.77</v>
      </c>
      <c r="BC15" s="4">
        <v>1.1399999999999999</v>
      </c>
      <c r="BD15" s="4">
        <v>11.573</v>
      </c>
      <c r="BE15" s="4">
        <v>3086.72</v>
      </c>
      <c r="BF15" s="4">
        <v>0.39900000000000002</v>
      </c>
      <c r="BG15" s="4">
        <v>7.1769999999999996</v>
      </c>
      <c r="BH15" s="4">
        <v>2.6789999999999998</v>
      </c>
      <c r="BI15" s="4">
        <v>9.8559999999999999</v>
      </c>
      <c r="BJ15" s="4">
        <v>6.1760000000000002</v>
      </c>
      <c r="BK15" s="4">
        <v>2.3050000000000002</v>
      </c>
      <c r="BL15" s="4">
        <v>8.4809999999999999</v>
      </c>
      <c r="BM15" s="4">
        <v>0</v>
      </c>
      <c r="BQ15" s="4">
        <v>387.017</v>
      </c>
      <c r="BR15" s="4">
        <v>0.50779799999999997</v>
      </c>
      <c r="BS15" s="4">
        <v>-5</v>
      </c>
      <c r="BT15" s="4">
        <v>1.0740000000000001</v>
      </c>
      <c r="BU15" s="4">
        <v>12.409314</v>
      </c>
      <c r="BV15" s="4">
        <v>21.694800000000001</v>
      </c>
      <c r="BW15" s="4">
        <f t="shared" si="10"/>
        <v>3.2785407587999997</v>
      </c>
      <c r="BY15" s="4">
        <f t="shared" si="11"/>
        <v>32811.272966454526</v>
      </c>
      <c r="BZ15" s="4">
        <f t="shared" si="12"/>
        <v>4.2412975305876</v>
      </c>
      <c r="CA15" s="4">
        <f t="shared" si="13"/>
        <v>65.649758267942403</v>
      </c>
      <c r="CB15" s="4">
        <f t="shared" si="14"/>
        <v>0</v>
      </c>
    </row>
    <row r="16" spans="1:87" x14ac:dyDescent="0.25">
      <c r="A16" s="2">
        <v>42801</v>
      </c>
      <c r="B16" s="3">
        <v>0.65538006944444438</v>
      </c>
      <c r="C16" s="4">
        <v>13.592000000000001</v>
      </c>
      <c r="D16" s="4">
        <v>2E-3</v>
      </c>
      <c r="E16" s="4">
        <v>20</v>
      </c>
      <c r="F16" s="4">
        <v>301.39999999999998</v>
      </c>
      <c r="G16" s="4">
        <v>118.4</v>
      </c>
      <c r="H16" s="4">
        <v>1.6</v>
      </c>
      <c r="J16" s="4">
        <v>2.1</v>
      </c>
      <c r="K16" s="4">
        <v>0.89629999999999999</v>
      </c>
      <c r="L16" s="4">
        <v>12.183199999999999</v>
      </c>
      <c r="M16" s="4">
        <v>1.8E-3</v>
      </c>
      <c r="N16" s="4">
        <v>270.161</v>
      </c>
      <c r="O16" s="4">
        <v>106.1147</v>
      </c>
      <c r="P16" s="4">
        <v>376.3</v>
      </c>
      <c r="Q16" s="4">
        <v>232.55410000000001</v>
      </c>
      <c r="R16" s="4">
        <v>91.343299999999999</v>
      </c>
      <c r="S16" s="4">
        <v>323.89999999999998</v>
      </c>
      <c r="T16" s="4">
        <v>1.5622</v>
      </c>
      <c r="W16" s="4">
        <v>0</v>
      </c>
      <c r="X16" s="4">
        <v>1.8823000000000001</v>
      </c>
      <c r="Y16" s="4">
        <v>12.1</v>
      </c>
      <c r="Z16" s="4">
        <v>817</v>
      </c>
      <c r="AA16" s="4">
        <v>834</v>
      </c>
      <c r="AB16" s="4">
        <v>857</v>
      </c>
      <c r="AC16" s="4">
        <v>27</v>
      </c>
      <c r="AD16" s="4">
        <v>15.11</v>
      </c>
      <c r="AE16" s="4">
        <v>0.35</v>
      </c>
      <c r="AF16" s="4">
        <v>958</v>
      </c>
      <c r="AG16" s="4">
        <v>10</v>
      </c>
      <c r="AH16" s="4">
        <v>31</v>
      </c>
      <c r="AI16" s="4">
        <v>32</v>
      </c>
      <c r="AJ16" s="4">
        <v>191</v>
      </c>
      <c r="AK16" s="4">
        <v>191</v>
      </c>
      <c r="AL16" s="4">
        <v>3.5</v>
      </c>
      <c r="AM16" s="4">
        <v>195.6</v>
      </c>
      <c r="AN16" s="4" t="s">
        <v>155</v>
      </c>
      <c r="AO16" s="4">
        <v>2</v>
      </c>
      <c r="AP16" s="5">
        <v>0.86372685185185183</v>
      </c>
      <c r="AQ16" s="4">
        <v>47.159064999999998</v>
      </c>
      <c r="AR16" s="4">
        <v>-88.489233999999996</v>
      </c>
      <c r="AS16" s="4">
        <v>311.7</v>
      </c>
      <c r="AT16" s="4">
        <v>26.7</v>
      </c>
      <c r="AU16" s="4">
        <v>12</v>
      </c>
      <c r="AV16" s="4">
        <v>8</v>
      </c>
      <c r="AW16" s="4" t="s">
        <v>417</v>
      </c>
      <c r="AX16" s="4">
        <v>1.8647290000000001</v>
      </c>
      <c r="AY16" s="4">
        <v>1.070541</v>
      </c>
      <c r="AZ16" s="4">
        <v>3</v>
      </c>
      <c r="BA16" s="4">
        <v>13.836</v>
      </c>
      <c r="BB16" s="4">
        <v>15.78</v>
      </c>
      <c r="BC16" s="4">
        <v>1.1399999999999999</v>
      </c>
      <c r="BD16" s="4">
        <v>11.566000000000001</v>
      </c>
      <c r="BE16" s="4">
        <v>3086.8589999999999</v>
      </c>
      <c r="BF16" s="4">
        <v>0.28899999999999998</v>
      </c>
      <c r="BG16" s="4">
        <v>7.1680000000000001</v>
      </c>
      <c r="BH16" s="4">
        <v>2.8159999999999998</v>
      </c>
      <c r="BI16" s="4">
        <v>9.984</v>
      </c>
      <c r="BJ16" s="4">
        <v>6.17</v>
      </c>
      <c r="BK16" s="4">
        <v>2.4239999999999999</v>
      </c>
      <c r="BL16" s="4">
        <v>8.5939999999999994</v>
      </c>
      <c r="BM16" s="4">
        <v>1.29E-2</v>
      </c>
      <c r="BQ16" s="4">
        <v>346.76900000000001</v>
      </c>
      <c r="BR16" s="4">
        <v>0.52915100000000004</v>
      </c>
      <c r="BS16" s="4">
        <v>-5</v>
      </c>
      <c r="BT16" s="4">
        <v>1.070956</v>
      </c>
      <c r="BU16" s="4">
        <v>12.931127999999999</v>
      </c>
      <c r="BV16" s="4">
        <v>21.633310999999999</v>
      </c>
      <c r="BW16" s="4">
        <f t="shared" si="10"/>
        <v>3.4164040175999997</v>
      </c>
      <c r="BY16" s="4">
        <f t="shared" si="11"/>
        <v>34192.532874299082</v>
      </c>
      <c r="BZ16" s="4">
        <f t="shared" si="12"/>
        <v>3.2011964267471997</v>
      </c>
      <c r="CA16" s="4">
        <f t="shared" si="13"/>
        <v>68.343882190415997</v>
      </c>
      <c r="CB16" s="4">
        <f t="shared" si="14"/>
        <v>0.14289077475792</v>
      </c>
    </row>
    <row r="17" spans="1:80" x14ac:dyDescent="0.25">
      <c r="A17" s="2">
        <v>42801</v>
      </c>
      <c r="B17" s="3">
        <v>0.65539164351851853</v>
      </c>
      <c r="C17" s="4">
        <v>13.573</v>
      </c>
      <c r="D17" s="4">
        <v>2E-3</v>
      </c>
      <c r="E17" s="4">
        <v>20</v>
      </c>
      <c r="F17" s="4">
        <v>296.8</v>
      </c>
      <c r="G17" s="4">
        <v>129.4</v>
      </c>
      <c r="H17" s="4">
        <v>2.7</v>
      </c>
      <c r="J17" s="4">
        <v>2.1</v>
      </c>
      <c r="K17" s="4">
        <v>0.89649999999999996</v>
      </c>
      <c r="L17" s="4">
        <v>12.168200000000001</v>
      </c>
      <c r="M17" s="4">
        <v>1.8E-3</v>
      </c>
      <c r="N17" s="4">
        <v>266.0917</v>
      </c>
      <c r="O17" s="4">
        <v>115.973</v>
      </c>
      <c r="P17" s="4">
        <v>382.1</v>
      </c>
      <c r="Q17" s="4">
        <v>229.05119999999999</v>
      </c>
      <c r="R17" s="4">
        <v>99.829300000000003</v>
      </c>
      <c r="S17" s="4">
        <v>328.9</v>
      </c>
      <c r="T17" s="4">
        <v>2.7362000000000002</v>
      </c>
      <c r="W17" s="4">
        <v>0</v>
      </c>
      <c r="X17" s="4">
        <v>1.8827</v>
      </c>
      <c r="Y17" s="4">
        <v>12</v>
      </c>
      <c r="Z17" s="4">
        <v>819</v>
      </c>
      <c r="AA17" s="4">
        <v>836</v>
      </c>
      <c r="AB17" s="4">
        <v>858</v>
      </c>
      <c r="AC17" s="4">
        <v>27</v>
      </c>
      <c r="AD17" s="4">
        <v>15.11</v>
      </c>
      <c r="AE17" s="4">
        <v>0.35</v>
      </c>
      <c r="AF17" s="4">
        <v>958</v>
      </c>
      <c r="AG17" s="4">
        <v>10</v>
      </c>
      <c r="AH17" s="4">
        <v>30.239000000000001</v>
      </c>
      <c r="AI17" s="4">
        <v>32</v>
      </c>
      <c r="AJ17" s="4">
        <v>191</v>
      </c>
      <c r="AK17" s="4">
        <v>191</v>
      </c>
      <c r="AL17" s="4">
        <v>3.6</v>
      </c>
      <c r="AM17" s="4">
        <v>195.2</v>
      </c>
      <c r="AN17" s="4" t="s">
        <v>155</v>
      </c>
      <c r="AO17" s="4">
        <v>2</v>
      </c>
      <c r="AP17" s="5">
        <v>0.86373842592592587</v>
      </c>
      <c r="AQ17" s="4">
        <v>47.159008999999998</v>
      </c>
      <c r="AR17" s="4">
        <v>-88.489080999999999</v>
      </c>
      <c r="AS17" s="4">
        <v>311.7</v>
      </c>
      <c r="AT17" s="4">
        <v>28.1</v>
      </c>
      <c r="AU17" s="4">
        <v>12</v>
      </c>
      <c r="AV17" s="4">
        <v>8</v>
      </c>
      <c r="AW17" s="4" t="s">
        <v>417</v>
      </c>
      <c r="AX17" s="4">
        <v>1.5875999999999999</v>
      </c>
      <c r="AY17" s="4">
        <v>1.2354000000000001</v>
      </c>
      <c r="AZ17" s="4">
        <v>2.7875999999999999</v>
      </c>
      <c r="BA17" s="4">
        <v>13.836</v>
      </c>
      <c r="BB17" s="4">
        <v>15.8</v>
      </c>
      <c r="BC17" s="4">
        <v>1.1399999999999999</v>
      </c>
      <c r="BD17" s="4">
        <v>11.542999999999999</v>
      </c>
      <c r="BE17" s="4">
        <v>3086.8409999999999</v>
      </c>
      <c r="BF17" s="4">
        <v>0.28999999999999998</v>
      </c>
      <c r="BG17" s="4">
        <v>7.069</v>
      </c>
      <c r="BH17" s="4">
        <v>3.081</v>
      </c>
      <c r="BI17" s="4">
        <v>10.15</v>
      </c>
      <c r="BJ17" s="4">
        <v>6.085</v>
      </c>
      <c r="BK17" s="4">
        <v>2.6520000000000001</v>
      </c>
      <c r="BL17" s="4">
        <v>8.7370000000000001</v>
      </c>
      <c r="BM17" s="4">
        <v>2.2599999999999999E-2</v>
      </c>
      <c r="BQ17" s="4">
        <v>347.267</v>
      </c>
      <c r="BR17" s="4">
        <v>0.49656</v>
      </c>
      <c r="BS17" s="4">
        <v>-5</v>
      </c>
      <c r="BT17" s="4">
        <v>1.066956</v>
      </c>
      <c r="BU17" s="4">
        <v>12.134686</v>
      </c>
      <c r="BV17" s="4">
        <v>21.552510999999999</v>
      </c>
      <c r="BW17" s="4">
        <f t="shared" si="10"/>
        <v>3.2059840411999998</v>
      </c>
      <c r="BY17" s="4">
        <f t="shared" si="11"/>
        <v>32086.39111224881</v>
      </c>
      <c r="BZ17" s="4">
        <f t="shared" si="12"/>
        <v>3.0144258880039998</v>
      </c>
      <c r="CA17" s="4">
        <f t="shared" si="13"/>
        <v>63.250970787946002</v>
      </c>
      <c r="CB17" s="4">
        <f t="shared" si="14"/>
        <v>0.23491732782376001</v>
      </c>
    </row>
    <row r="18" spans="1:80" x14ac:dyDescent="0.25">
      <c r="A18" s="2">
        <v>42801</v>
      </c>
      <c r="B18" s="3">
        <v>0.65540321759259257</v>
      </c>
      <c r="C18" s="4">
        <v>13.512</v>
      </c>
      <c r="D18" s="4">
        <v>2E-3</v>
      </c>
      <c r="E18" s="4">
        <v>20</v>
      </c>
      <c r="F18" s="4">
        <v>293.2</v>
      </c>
      <c r="G18" s="4">
        <v>136.9</v>
      </c>
      <c r="H18" s="4">
        <v>3.8</v>
      </c>
      <c r="J18" s="4">
        <v>2.1</v>
      </c>
      <c r="K18" s="4">
        <v>0.89690000000000003</v>
      </c>
      <c r="L18" s="4">
        <v>12.1197</v>
      </c>
      <c r="M18" s="4">
        <v>1.8E-3</v>
      </c>
      <c r="N18" s="4">
        <v>262.97800000000001</v>
      </c>
      <c r="O18" s="4">
        <v>122.7889</v>
      </c>
      <c r="P18" s="4">
        <v>385.8</v>
      </c>
      <c r="Q18" s="4">
        <v>226.37100000000001</v>
      </c>
      <c r="R18" s="4">
        <v>105.6964</v>
      </c>
      <c r="S18" s="4">
        <v>332.1</v>
      </c>
      <c r="T18" s="4">
        <v>3.7753999999999999</v>
      </c>
      <c r="W18" s="4">
        <v>0</v>
      </c>
      <c r="X18" s="4">
        <v>1.8835</v>
      </c>
      <c r="Y18" s="4">
        <v>12.1</v>
      </c>
      <c r="Z18" s="4">
        <v>819</v>
      </c>
      <c r="AA18" s="4">
        <v>836</v>
      </c>
      <c r="AB18" s="4">
        <v>859</v>
      </c>
      <c r="AC18" s="4">
        <v>27</v>
      </c>
      <c r="AD18" s="4">
        <v>15.11</v>
      </c>
      <c r="AE18" s="4">
        <v>0.35</v>
      </c>
      <c r="AF18" s="4">
        <v>958</v>
      </c>
      <c r="AG18" s="4">
        <v>10</v>
      </c>
      <c r="AH18" s="4">
        <v>30</v>
      </c>
      <c r="AI18" s="4">
        <v>32</v>
      </c>
      <c r="AJ18" s="4">
        <v>191</v>
      </c>
      <c r="AK18" s="4">
        <v>191</v>
      </c>
      <c r="AL18" s="4">
        <v>3.5</v>
      </c>
      <c r="AM18" s="4">
        <v>195.1</v>
      </c>
      <c r="AN18" s="4" t="s">
        <v>155</v>
      </c>
      <c r="AO18" s="4">
        <v>2</v>
      </c>
      <c r="AP18" s="5">
        <v>0.86375000000000002</v>
      </c>
      <c r="AQ18" s="4">
        <v>47.158957999999998</v>
      </c>
      <c r="AR18" s="4">
        <v>-88.488921000000005</v>
      </c>
      <c r="AS18" s="4">
        <v>311.60000000000002</v>
      </c>
      <c r="AT18" s="4">
        <v>30.7</v>
      </c>
      <c r="AU18" s="4">
        <v>12</v>
      </c>
      <c r="AV18" s="4">
        <v>8</v>
      </c>
      <c r="AW18" s="4" t="s">
        <v>417</v>
      </c>
      <c r="AX18" s="4">
        <v>1.2354000000000001</v>
      </c>
      <c r="AY18" s="4">
        <v>1.3353999999999999</v>
      </c>
      <c r="AZ18" s="4">
        <v>2.4</v>
      </c>
      <c r="BA18" s="4">
        <v>13.836</v>
      </c>
      <c r="BB18" s="4">
        <v>15.87</v>
      </c>
      <c r="BC18" s="4">
        <v>1.1499999999999999</v>
      </c>
      <c r="BD18" s="4">
        <v>11.492000000000001</v>
      </c>
      <c r="BE18" s="4">
        <v>3086.8530000000001</v>
      </c>
      <c r="BF18" s="4">
        <v>0.29099999999999998</v>
      </c>
      <c r="BG18" s="4">
        <v>7.0140000000000002</v>
      </c>
      <c r="BH18" s="4">
        <v>3.2749999999999999</v>
      </c>
      <c r="BI18" s="4">
        <v>10.289</v>
      </c>
      <c r="BJ18" s="4">
        <v>6.0380000000000003</v>
      </c>
      <c r="BK18" s="4">
        <v>2.819</v>
      </c>
      <c r="BL18" s="4">
        <v>8.8569999999999993</v>
      </c>
      <c r="BM18" s="4">
        <v>3.1199999999999999E-2</v>
      </c>
      <c r="BQ18" s="4">
        <v>348.81799999999998</v>
      </c>
      <c r="BR18" s="4">
        <v>0.44134000000000001</v>
      </c>
      <c r="BS18" s="4">
        <v>-5</v>
      </c>
      <c r="BT18" s="4">
        <v>1.0690440000000001</v>
      </c>
      <c r="BU18" s="4">
        <v>10.785247</v>
      </c>
      <c r="BV18" s="4">
        <v>21.594688999999999</v>
      </c>
      <c r="BW18" s="4">
        <f t="shared" si="10"/>
        <v>2.8494622573999999</v>
      </c>
      <c r="BY18" s="4">
        <f t="shared" si="11"/>
        <v>28518.331564618114</v>
      </c>
      <c r="BZ18" s="4">
        <f t="shared" si="12"/>
        <v>2.6884449908382</v>
      </c>
      <c r="CA18" s="4">
        <f t="shared" si="13"/>
        <v>55.782923899247606</v>
      </c>
      <c r="CB18" s="4">
        <f t="shared" si="14"/>
        <v>0.28824564850223999</v>
      </c>
    </row>
    <row r="19" spans="1:80" x14ac:dyDescent="0.25">
      <c r="A19" s="2">
        <v>42801</v>
      </c>
      <c r="B19" s="3">
        <v>0.65541479166666672</v>
      </c>
      <c r="C19" s="4">
        <v>13.308</v>
      </c>
      <c r="D19" s="4">
        <v>2E-3</v>
      </c>
      <c r="E19" s="4">
        <v>20</v>
      </c>
      <c r="F19" s="4">
        <v>293.2</v>
      </c>
      <c r="G19" s="4">
        <v>135.30000000000001</v>
      </c>
      <c r="H19" s="4">
        <v>4.3</v>
      </c>
      <c r="J19" s="4">
        <v>2.1</v>
      </c>
      <c r="K19" s="4">
        <v>0.8982</v>
      </c>
      <c r="L19" s="4">
        <v>11.954000000000001</v>
      </c>
      <c r="M19" s="4">
        <v>1.8E-3</v>
      </c>
      <c r="N19" s="4">
        <v>263.36279999999999</v>
      </c>
      <c r="O19" s="4">
        <v>121.5091</v>
      </c>
      <c r="P19" s="4">
        <v>384.9</v>
      </c>
      <c r="Q19" s="4">
        <v>226.92760000000001</v>
      </c>
      <c r="R19" s="4">
        <v>104.69880000000001</v>
      </c>
      <c r="S19" s="4">
        <v>331.6</v>
      </c>
      <c r="T19" s="4">
        <v>4.2625999999999999</v>
      </c>
      <c r="W19" s="4">
        <v>0</v>
      </c>
      <c r="X19" s="4">
        <v>1.8863000000000001</v>
      </c>
      <c r="Y19" s="4">
        <v>12.1</v>
      </c>
      <c r="Z19" s="4">
        <v>817</v>
      </c>
      <c r="AA19" s="4">
        <v>834</v>
      </c>
      <c r="AB19" s="4">
        <v>857</v>
      </c>
      <c r="AC19" s="4">
        <v>27.8</v>
      </c>
      <c r="AD19" s="4">
        <v>15.53</v>
      </c>
      <c r="AE19" s="4">
        <v>0.36</v>
      </c>
      <c r="AF19" s="4">
        <v>958</v>
      </c>
      <c r="AG19" s="4">
        <v>10</v>
      </c>
      <c r="AH19" s="4">
        <v>30</v>
      </c>
      <c r="AI19" s="4">
        <v>32</v>
      </c>
      <c r="AJ19" s="4">
        <v>191</v>
      </c>
      <c r="AK19" s="4">
        <v>191</v>
      </c>
      <c r="AL19" s="4">
        <v>3.3</v>
      </c>
      <c r="AM19" s="4">
        <v>195.5</v>
      </c>
      <c r="AN19" s="4" t="s">
        <v>155</v>
      </c>
      <c r="AO19" s="4">
        <v>2</v>
      </c>
      <c r="AP19" s="5">
        <v>0.86376157407407417</v>
      </c>
      <c r="AQ19" s="4">
        <v>47.158920000000002</v>
      </c>
      <c r="AR19" s="4">
        <v>-88.488742999999999</v>
      </c>
      <c r="AS19" s="4">
        <v>311.7</v>
      </c>
      <c r="AT19" s="4">
        <v>31.3</v>
      </c>
      <c r="AU19" s="4">
        <v>12</v>
      </c>
      <c r="AV19" s="4">
        <v>7</v>
      </c>
      <c r="AW19" s="4" t="s">
        <v>420</v>
      </c>
      <c r="AX19" s="4">
        <v>1.3</v>
      </c>
      <c r="AY19" s="4">
        <v>1.4354</v>
      </c>
      <c r="AZ19" s="4">
        <v>2.4354</v>
      </c>
      <c r="BA19" s="4">
        <v>13.836</v>
      </c>
      <c r="BB19" s="4">
        <v>16.100000000000001</v>
      </c>
      <c r="BC19" s="4">
        <v>1.1599999999999999</v>
      </c>
      <c r="BD19" s="4">
        <v>11.329000000000001</v>
      </c>
      <c r="BE19" s="4">
        <v>3086.9720000000002</v>
      </c>
      <c r="BF19" s="4">
        <v>0.29499999999999998</v>
      </c>
      <c r="BG19" s="4">
        <v>7.1219999999999999</v>
      </c>
      <c r="BH19" s="4">
        <v>3.286</v>
      </c>
      <c r="BI19" s="4">
        <v>10.407999999999999</v>
      </c>
      <c r="BJ19" s="4">
        <v>6.1369999999999996</v>
      </c>
      <c r="BK19" s="4">
        <v>2.831</v>
      </c>
      <c r="BL19" s="4">
        <v>8.968</v>
      </c>
      <c r="BM19" s="4">
        <v>3.5799999999999998E-2</v>
      </c>
      <c r="BQ19" s="4">
        <v>354.18200000000002</v>
      </c>
      <c r="BR19" s="4">
        <v>0.452874</v>
      </c>
      <c r="BS19" s="4">
        <v>-5</v>
      </c>
      <c r="BT19" s="4">
        <v>1.0722830000000001</v>
      </c>
      <c r="BU19" s="4">
        <v>11.067109</v>
      </c>
      <c r="BV19" s="4">
        <v>21.660117</v>
      </c>
      <c r="BW19" s="4">
        <f t="shared" si="10"/>
        <v>2.9239301977999999</v>
      </c>
      <c r="BY19" s="4">
        <f t="shared" si="11"/>
        <v>29264.758710341859</v>
      </c>
      <c r="BZ19" s="4">
        <f t="shared" si="12"/>
        <v>2.7966252429730001</v>
      </c>
      <c r="CA19" s="4">
        <f t="shared" si="13"/>
        <v>58.179285139407796</v>
      </c>
      <c r="CB19" s="4">
        <f t="shared" si="14"/>
        <v>0.33938706338451996</v>
      </c>
    </row>
    <row r="20" spans="1:80" x14ac:dyDescent="0.25">
      <c r="A20" s="2">
        <v>42801</v>
      </c>
      <c r="B20" s="3">
        <v>0.65542636574074076</v>
      </c>
      <c r="C20" s="4">
        <v>12.682</v>
      </c>
      <c r="D20" s="4">
        <v>-2.7000000000000001E-3</v>
      </c>
      <c r="E20" s="4">
        <v>-27.408666</v>
      </c>
      <c r="F20" s="4">
        <v>295.7</v>
      </c>
      <c r="G20" s="4">
        <v>133.19999999999999</v>
      </c>
      <c r="H20" s="4">
        <v>-2.6</v>
      </c>
      <c r="J20" s="4">
        <v>2.1</v>
      </c>
      <c r="K20" s="4">
        <v>0.90280000000000005</v>
      </c>
      <c r="L20" s="4">
        <v>11.4488</v>
      </c>
      <c r="M20" s="4">
        <v>0</v>
      </c>
      <c r="N20" s="4">
        <v>266.95549999999997</v>
      </c>
      <c r="O20" s="4">
        <v>120.25190000000001</v>
      </c>
      <c r="P20" s="4">
        <v>387.2</v>
      </c>
      <c r="Q20" s="4">
        <v>230.0951</v>
      </c>
      <c r="R20" s="4">
        <v>103.6478</v>
      </c>
      <c r="S20" s="4">
        <v>333.7</v>
      </c>
      <c r="T20" s="4">
        <v>0</v>
      </c>
      <c r="W20" s="4">
        <v>0</v>
      </c>
      <c r="X20" s="4">
        <v>1.8958999999999999</v>
      </c>
      <c r="Y20" s="4">
        <v>12.2</v>
      </c>
      <c r="Z20" s="4">
        <v>817</v>
      </c>
      <c r="AA20" s="4">
        <v>833</v>
      </c>
      <c r="AB20" s="4">
        <v>856</v>
      </c>
      <c r="AC20" s="4">
        <v>28</v>
      </c>
      <c r="AD20" s="4">
        <v>15.67</v>
      </c>
      <c r="AE20" s="4">
        <v>0.36</v>
      </c>
      <c r="AF20" s="4">
        <v>958</v>
      </c>
      <c r="AG20" s="4">
        <v>10</v>
      </c>
      <c r="AH20" s="4">
        <v>30</v>
      </c>
      <c r="AI20" s="4">
        <v>32</v>
      </c>
      <c r="AJ20" s="4">
        <v>191</v>
      </c>
      <c r="AK20" s="4">
        <v>191</v>
      </c>
      <c r="AL20" s="4">
        <v>3.4</v>
      </c>
      <c r="AM20" s="4">
        <v>195.9</v>
      </c>
      <c r="AN20" s="4" t="s">
        <v>155</v>
      </c>
      <c r="AO20" s="4">
        <v>2</v>
      </c>
      <c r="AP20" s="5">
        <v>0.8637731481481481</v>
      </c>
      <c r="AQ20" s="4">
        <v>47.158898000000001</v>
      </c>
      <c r="AR20" s="4">
        <v>-88.488546999999997</v>
      </c>
      <c r="AS20" s="4">
        <v>311.8</v>
      </c>
      <c r="AT20" s="4">
        <v>33.200000000000003</v>
      </c>
      <c r="AU20" s="4">
        <v>12</v>
      </c>
      <c r="AV20" s="4">
        <v>8</v>
      </c>
      <c r="AW20" s="4" t="s">
        <v>417</v>
      </c>
      <c r="AX20" s="4">
        <v>1.5831999999999999</v>
      </c>
      <c r="AY20" s="4">
        <v>1.323</v>
      </c>
      <c r="AZ20" s="4">
        <v>2.7477999999999998</v>
      </c>
      <c r="BA20" s="4">
        <v>13.836</v>
      </c>
      <c r="BB20" s="4">
        <v>16.850000000000001</v>
      </c>
      <c r="BC20" s="4">
        <v>1.22</v>
      </c>
      <c r="BD20" s="4">
        <v>10.768000000000001</v>
      </c>
      <c r="BE20" s="4">
        <v>3088.0030000000002</v>
      </c>
      <c r="BF20" s="4">
        <v>0</v>
      </c>
      <c r="BG20" s="4">
        <v>7.54</v>
      </c>
      <c r="BH20" s="4">
        <v>3.3969999999999998</v>
      </c>
      <c r="BI20" s="4">
        <v>10.936999999999999</v>
      </c>
      <c r="BJ20" s="4">
        <v>6.4989999999999997</v>
      </c>
      <c r="BK20" s="4">
        <v>2.9279999999999999</v>
      </c>
      <c r="BL20" s="4">
        <v>9.4269999999999996</v>
      </c>
      <c r="BM20" s="4">
        <v>0</v>
      </c>
      <c r="BQ20" s="4">
        <v>371.81200000000001</v>
      </c>
      <c r="BR20" s="4">
        <v>0.44958500000000001</v>
      </c>
      <c r="BS20" s="4">
        <v>-5</v>
      </c>
      <c r="BT20" s="4">
        <v>1.074522</v>
      </c>
      <c r="BU20" s="4">
        <v>10.986734</v>
      </c>
      <c r="BV20" s="4">
        <v>21.705344</v>
      </c>
      <c r="BW20" s="4">
        <f t="shared" si="10"/>
        <v>2.9026951228</v>
      </c>
      <c r="BY20" s="4">
        <f t="shared" si="11"/>
        <v>29061.926065216237</v>
      </c>
      <c r="BZ20" s="4">
        <f t="shared" si="12"/>
        <v>0</v>
      </c>
      <c r="CA20" s="4">
        <f t="shared" si="13"/>
        <v>61.1636250022556</v>
      </c>
      <c r="CB20" s="4">
        <f t="shared" si="14"/>
        <v>0</v>
      </c>
    </row>
    <row r="21" spans="1:80" x14ac:dyDescent="0.25">
      <c r="A21" s="2">
        <v>42801</v>
      </c>
      <c r="B21" s="3">
        <v>0.6554379398148148</v>
      </c>
      <c r="C21" s="4">
        <v>9.532</v>
      </c>
      <c r="D21" s="4">
        <v>-6.1000000000000004E-3</v>
      </c>
      <c r="E21" s="4">
        <v>-60.649017999999998</v>
      </c>
      <c r="F21" s="4">
        <v>300.60000000000002</v>
      </c>
      <c r="G21" s="4">
        <v>143.19999999999999</v>
      </c>
      <c r="H21" s="4">
        <v>-2.5</v>
      </c>
      <c r="J21" s="4">
        <v>2.4</v>
      </c>
      <c r="K21" s="4">
        <v>0.9264</v>
      </c>
      <c r="L21" s="4">
        <v>8.8297000000000008</v>
      </c>
      <c r="M21" s="4">
        <v>0</v>
      </c>
      <c r="N21" s="4">
        <v>278.43880000000001</v>
      </c>
      <c r="O21" s="4">
        <v>132.6962</v>
      </c>
      <c r="P21" s="4">
        <v>411.1</v>
      </c>
      <c r="Q21" s="4">
        <v>239.99279999999999</v>
      </c>
      <c r="R21" s="4">
        <v>114.37390000000001</v>
      </c>
      <c r="S21" s="4">
        <v>354.4</v>
      </c>
      <c r="T21" s="4">
        <v>0</v>
      </c>
      <c r="W21" s="4">
        <v>0</v>
      </c>
      <c r="X21" s="4">
        <v>2.2263000000000002</v>
      </c>
      <c r="Y21" s="4">
        <v>12.3</v>
      </c>
      <c r="Z21" s="4">
        <v>817</v>
      </c>
      <c r="AA21" s="4">
        <v>831</v>
      </c>
      <c r="AB21" s="4">
        <v>857</v>
      </c>
      <c r="AC21" s="4">
        <v>28</v>
      </c>
      <c r="AD21" s="4">
        <v>15.67</v>
      </c>
      <c r="AE21" s="4">
        <v>0.36</v>
      </c>
      <c r="AF21" s="4">
        <v>958</v>
      </c>
      <c r="AG21" s="4">
        <v>10</v>
      </c>
      <c r="AH21" s="4">
        <v>30</v>
      </c>
      <c r="AI21" s="4">
        <v>32</v>
      </c>
      <c r="AJ21" s="4">
        <v>191</v>
      </c>
      <c r="AK21" s="4">
        <v>191</v>
      </c>
      <c r="AL21" s="4">
        <v>3.4</v>
      </c>
      <c r="AM21" s="4">
        <v>196</v>
      </c>
      <c r="AN21" s="4" t="s">
        <v>155</v>
      </c>
      <c r="AO21" s="4">
        <v>2</v>
      </c>
      <c r="AP21" s="5">
        <v>0.86378472222222225</v>
      </c>
      <c r="AQ21" s="4">
        <v>47.158892000000002</v>
      </c>
      <c r="AR21" s="4">
        <v>-88.488337999999999</v>
      </c>
      <c r="AS21" s="4">
        <v>311.7</v>
      </c>
      <c r="AT21" s="4">
        <v>34.700000000000003</v>
      </c>
      <c r="AU21" s="4">
        <v>12</v>
      </c>
      <c r="AV21" s="4">
        <v>7</v>
      </c>
      <c r="AW21" s="4" t="s">
        <v>420</v>
      </c>
      <c r="AX21" s="4">
        <v>1.9938</v>
      </c>
      <c r="AY21" s="4">
        <v>1.0708</v>
      </c>
      <c r="AZ21" s="4">
        <v>3.2</v>
      </c>
      <c r="BA21" s="4">
        <v>13.836</v>
      </c>
      <c r="BB21" s="4">
        <v>22.13</v>
      </c>
      <c r="BC21" s="4">
        <v>1.6</v>
      </c>
      <c r="BD21" s="4">
        <v>7.9489999999999998</v>
      </c>
      <c r="BE21" s="4">
        <v>3091.2069999999999</v>
      </c>
      <c r="BF21" s="4">
        <v>0</v>
      </c>
      <c r="BG21" s="4">
        <v>10.208</v>
      </c>
      <c r="BH21" s="4">
        <v>4.8650000000000002</v>
      </c>
      <c r="BI21" s="4">
        <v>15.073</v>
      </c>
      <c r="BJ21" s="4">
        <v>8.7989999999999995</v>
      </c>
      <c r="BK21" s="4">
        <v>4.1929999999999996</v>
      </c>
      <c r="BL21" s="4">
        <v>12.992000000000001</v>
      </c>
      <c r="BM21" s="4">
        <v>0</v>
      </c>
      <c r="BQ21" s="4">
        <v>566.72199999999998</v>
      </c>
      <c r="BR21" s="4">
        <v>0.33869899999999997</v>
      </c>
      <c r="BS21" s="4">
        <v>-5</v>
      </c>
      <c r="BT21" s="4">
        <v>1.078044</v>
      </c>
      <c r="BU21" s="4">
        <v>8.2769560000000002</v>
      </c>
      <c r="BV21" s="4">
        <v>21.776489000000002</v>
      </c>
      <c r="BW21" s="4">
        <f t="shared" si="10"/>
        <v>2.1867717752</v>
      </c>
      <c r="BY21" s="4">
        <f t="shared" si="11"/>
        <v>21916.782853559089</v>
      </c>
      <c r="BZ21" s="4">
        <f t="shared" si="12"/>
        <v>0</v>
      </c>
      <c r="CA21" s="4">
        <f t="shared" si="13"/>
        <v>62.385266443970401</v>
      </c>
      <c r="CB21" s="4">
        <f t="shared" si="14"/>
        <v>0</v>
      </c>
    </row>
    <row r="22" spans="1:80" x14ac:dyDescent="0.25">
      <c r="A22" s="2">
        <v>42801</v>
      </c>
      <c r="B22" s="3">
        <v>0.65544951388888884</v>
      </c>
      <c r="C22" s="4">
        <v>9.6489999999999991</v>
      </c>
      <c r="D22" s="4">
        <v>5.5999999999999999E-3</v>
      </c>
      <c r="E22" s="4">
        <v>56.253002000000002</v>
      </c>
      <c r="F22" s="4">
        <v>308</v>
      </c>
      <c r="G22" s="4">
        <v>187.1</v>
      </c>
      <c r="H22" s="4">
        <v>-1.5</v>
      </c>
      <c r="J22" s="4">
        <v>5.34</v>
      </c>
      <c r="K22" s="4">
        <v>0.92530000000000001</v>
      </c>
      <c r="L22" s="4">
        <v>8.9280000000000008</v>
      </c>
      <c r="M22" s="4">
        <v>5.1999999999999998E-3</v>
      </c>
      <c r="N22" s="4">
        <v>284.9787</v>
      </c>
      <c r="O22" s="4">
        <v>173.0958</v>
      </c>
      <c r="P22" s="4">
        <v>458.1</v>
      </c>
      <c r="Q22" s="4">
        <v>245.87430000000001</v>
      </c>
      <c r="R22" s="4">
        <v>149.34379999999999</v>
      </c>
      <c r="S22" s="4">
        <v>395.2</v>
      </c>
      <c r="T22" s="4">
        <v>0</v>
      </c>
      <c r="W22" s="4">
        <v>0</v>
      </c>
      <c r="X22" s="4">
        <v>4.9379</v>
      </c>
      <c r="Y22" s="4">
        <v>12.1</v>
      </c>
      <c r="Z22" s="4">
        <v>817</v>
      </c>
      <c r="AA22" s="4">
        <v>833</v>
      </c>
      <c r="AB22" s="4">
        <v>856</v>
      </c>
      <c r="AC22" s="4">
        <v>28.8</v>
      </c>
      <c r="AD22" s="4">
        <v>16.100000000000001</v>
      </c>
      <c r="AE22" s="4">
        <v>0.37</v>
      </c>
      <c r="AF22" s="4">
        <v>958</v>
      </c>
      <c r="AG22" s="4">
        <v>10</v>
      </c>
      <c r="AH22" s="4">
        <v>30</v>
      </c>
      <c r="AI22" s="4">
        <v>32</v>
      </c>
      <c r="AJ22" s="4">
        <v>191</v>
      </c>
      <c r="AK22" s="4">
        <v>191</v>
      </c>
      <c r="AL22" s="4">
        <v>3.3</v>
      </c>
      <c r="AM22" s="4">
        <v>196</v>
      </c>
      <c r="AN22" s="4" t="s">
        <v>155</v>
      </c>
      <c r="AO22" s="4">
        <v>2</v>
      </c>
      <c r="AP22" s="5">
        <v>0.86379629629629628</v>
      </c>
      <c r="AQ22" s="4">
        <v>47.158880000000003</v>
      </c>
      <c r="AR22" s="4">
        <v>-88.488133000000005</v>
      </c>
      <c r="AS22" s="4">
        <v>311.7</v>
      </c>
      <c r="AT22" s="4">
        <v>35.200000000000003</v>
      </c>
      <c r="AU22" s="4">
        <v>12</v>
      </c>
      <c r="AV22" s="4">
        <v>8</v>
      </c>
      <c r="AW22" s="4" t="s">
        <v>417</v>
      </c>
      <c r="AX22" s="4">
        <v>1.6584000000000001</v>
      </c>
      <c r="AY22" s="4">
        <v>1.2354000000000001</v>
      </c>
      <c r="AZ22" s="4">
        <v>3.1646000000000001</v>
      </c>
      <c r="BA22" s="4">
        <v>13.836</v>
      </c>
      <c r="BB22" s="4">
        <v>21.86</v>
      </c>
      <c r="BC22" s="4">
        <v>1.58</v>
      </c>
      <c r="BD22" s="4">
        <v>8.0730000000000004</v>
      </c>
      <c r="BE22" s="4">
        <v>3089.2420000000002</v>
      </c>
      <c r="BF22" s="4">
        <v>1.1459999999999999</v>
      </c>
      <c r="BG22" s="4">
        <v>10.326000000000001</v>
      </c>
      <c r="BH22" s="4">
        <v>6.2720000000000002</v>
      </c>
      <c r="BI22" s="4">
        <v>16.599</v>
      </c>
      <c r="BJ22" s="4">
        <v>8.9090000000000007</v>
      </c>
      <c r="BK22" s="4">
        <v>5.4119999999999999</v>
      </c>
      <c r="BL22" s="4">
        <v>14.321</v>
      </c>
      <c r="BM22" s="4">
        <v>0</v>
      </c>
      <c r="BQ22" s="4">
        <v>1242.3399999999999</v>
      </c>
      <c r="BR22" s="4">
        <v>0.222051</v>
      </c>
      <c r="BS22" s="4">
        <v>-5</v>
      </c>
      <c r="BT22" s="4">
        <v>1.0751949999999999</v>
      </c>
      <c r="BU22" s="4">
        <v>5.4263709999999996</v>
      </c>
      <c r="BV22" s="4">
        <v>21.718938999999999</v>
      </c>
      <c r="BW22" s="4">
        <f t="shared" si="10"/>
        <v>1.4336472181999997</v>
      </c>
      <c r="BY22" s="4">
        <f t="shared" si="11"/>
        <v>14359.505483789862</v>
      </c>
      <c r="BZ22" s="4">
        <f t="shared" si="12"/>
        <v>5.3268708907955995</v>
      </c>
      <c r="CA22" s="4">
        <f t="shared" si="13"/>
        <v>41.411075712127406</v>
      </c>
      <c r="CB22" s="4">
        <f t="shared" si="14"/>
        <v>0</v>
      </c>
    </row>
    <row r="23" spans="1:80" x14ac:dyDescent="0.25">
      <c r="A23" s="2">
        <v>42801</v>
      </c>
      <c r="B23" s="3">
        <v>0.65546108796296298</v>
      </c>
      <c r="C23" s="4">
        <v>9.4410000000000007</v>
      </c>
      <c r="D23" s="4">
        <v>2.3999999999999998E-3</v>
      </c>
      <c r="E23" s="4">
        <v>24.227381999999999</v>
      </c>
      <c r="F23" s="4">
        <v>319.7</v>
      </c>
      <c r="G23" s="4">
        <v>209.8</v>
      </c>
      <c r="H23" s="4">
        <v>-5.4</v>
      </c>
      <c r="J23" s="4">
        <v>7.41</v>
      </c>
      <c r="K23" s="4">
        <v>0.92679999999999996</v>
      </c>
      <c r="L23" s="4">
        <v>8.7507000000000001</v>
      </c>
      <c r="M23" s="4">
        <v>2.2000000000000001E-3</v>
      </c>
      <c r="N23" s="4">
        <v>296.27429999999998</v>
      </c>
      <c r="O23" s="4">
        <v>194.48509999999999</v>
      </c>
      <c r="P23" s="4">
        <v>490.8</v>
      </c>
      <c r="Q23" s="4">
        <v>255.69980000000001</v>
      </c>
      <c r="R23" s="4">
        <v>167.85059999999999</v>
      </c>
      <c r="S23" s="4">
        <v>423.6</v>
      </c>
      <c r="T23" s="4">
        <v>0</v>
      </c>
      <c r="W23" s="4">
        <v>0</v>
      </c>
      <c r="X23" s="4">
        <v>6.8682999999999996</v>
      </c>
      <c r="Y23" s="4">
        <v>11.9</v>
      </c>
      <c r="Z23" s="4">
        <v>819</v>
      </c>
      <c r="AA23" s="4">
        <v>835</v>
      </c>
      <c r="AB23" s="4">
        <v>858</v>
      </c>
      <c r="AC23" s="4">
        <v>29</v>
      </c>
      <c r="AD23" s="4">
        <v>16.23</v>
      </c>
      <c r="AE23" s="4">
        <v>0.37</v>
      </c>
      <c r="AF23" s="4">
        <v>958</v>
      </c>
      <c r="AG23" s="4">
        <v>10</v>
      </c>
      <c r="AH23" s="4">
        <v>30</v>
      </c>
      <c r="AI23" s="4">
        <v>32</v>
      </c>
      <c r="AJ23" s="4">
        <v>191</v>
      </c>
      <c r="AK23" s="4">
        <v>191</v>
      </c>
      <c r="AL23" s="4">
        <v>3.2</v>
      </c>
      <c r="AM23" s="4">
        <v>196</v>
      </c>
      <c r="AN23" s="4" t="s">
        <v>155</v>
      </c>
      <c r="AO23" s="4">
        <v>2</v>
      </c>
      <c r="AP23" s="5">
        <v>0.86380787037037043</v>
      </c>
      <c r="AQ23" s="4">
        <v>47.158873</v>
      </c>
      <c r="AR23" s="4">
        <v>-88.487921999999998</v>
      </c>
      <c r="AS23" s="4">
        <v>311.5</v>
      </c>
      <c r="AT23" s="4">
        <v>35.4</v>
      </c>
      <c r="AU23" s="4">
        <v>12</v>
      </c>
      <c r="AV23" s="4">
        <v>7</v>
      </c>
      <c r="AW23" s="4" t="s">
        <v>420</v>
      </c>
      <c r="AX23" s="4">
        <v>1.4354</v>
      </c>
      <c r="AY23" s="4">
        <v>1.4061999999999999</v>
      </c>
      <c r="AZ23" s="4">
        <v>3.1354000000000002</v>
      </c>
      <c r="BA23" s="4">
        <v>13.836</v>
      </c>
      <c r="BB23" s="4">
        <v>22.33</v>
      </c>
      <c r="BC23" s="4">
        <v>1.61</v>
      </c>
      <c r="BD23" s="4">
        <v>7.8929999999999998</v>
      </c>
      <c r="BE23" s="4">
        <v>3090.5349999999999</v>
      </c>
      <c r="BF23" s="4">
        <v>0.505</v>
      </c>
      <c r="BG23" s="4">
        <v>10.958</v>
      </c>
      <c r="BH23" s="4">
        <v>7.1929999999999996</v>
      </c>
      <c r="BI23" s="4">
        <v>18.151</v>
      </c>
      <c r="BJ23" s="4">
        <v>9.4570000000000007</v>
      </c>
      <c r="BK23" s="4">
        <v>6.2080000000000002</v>
      </c>
      <c r="BL23" s="4">
        <v>15.664999999999999</v>
      </c>
      <c r="BM23" s="4">
        <v>0</v>
      </c>
      <c r="BQ23" s="4">
        <v>1763.7629999999999</v>
      </c>
      <c r="BR23" s="4">
        <v>0.318521</v>
      </c>
      <c r="BS23" s="4">
        <v>-5</v>
      </c>
      <c r="BT23" s="4">
        <v>1.068673</v>
      </c>
      <c r="BU23" s="4">
        <v>7.7838570000000002</v>
      </c>
      <c r="BV23" s="4">
        <v>21.587195000000001</v>
      </c>
      <c r="BW23" s="4">
        <f t="shared" si="10"/>
        <v>2.0564950193999998</v>
      </c>
      <c r="BY23" s="4">
        <f t="shared" si="11"/>
        <v>20606.611583927817</v>
      </c>
      <c r="BZ23" s="4">
        <f t="shared" si="12"/>
        <v>3.3671642126310002</v>
      </c>
      <c r="CA23" s="4">
        <f t="shared" si="13"/>
        <v>63.055984076933406</v>
      </c>
      <c r="CB23" s="4">
        <f t="shared" si="14"/>
        <v>0</v>
      </c>
    </row>
    <row r="24" spans="1:80" x14ac:dyDescent="0.25">
      <c r="A24" s="2">
        <v>42801</v>
      </c>
      <c r="B24" s="3">
        <v>0.65547266203703702</v>
      </c>
      <c r="C24" s="4">
        <v>8.4</v>
      </c>
      <c r="D24" s="4">
        <v>-3.0000000000000001E-3</v>
      </c>
      <c r="E24" s="4">
        <v>-30.423237</v>
      </c>
      <c r="F24" s="4">
        <v>330.5</v>
      </c>
      <c r="G24" s="4">
        <v>212.1</v>
      </c>
      <c r="H24" s="4">
        <v>-1</v>
      </c>
      <c r="J24" s="4">
        <v>7.38</v>
      </c>
      <c r="K24" s="4">
        <v>0.93500000000000005</v>
      </c>
      <c r="L24" s="4">
        <v>7.8539000000000003</v>
      </c>
      <c r="M24" s="4">
        <v>0</v>
      </c>
      <c r="N24" s="4">
        <v>308.98500000000001</v>
      </c>
      <c r="O24" s="4">
        <v>198.29089999999999</v>
      </c>
      <c r="P24" s="4">
        <v>507.3</v>
      </c>
      <c r="Q24" s="4">
        <v>266.66980000000001</v>
      </c>
      <c r="R24" s="4">
        <v>171.13509999999999</v>
      </c>
      <c r="S24" s="4">
        <v>437.8</v>
      </c>
      <c r="T24" s="4">
        <v>0</v>
      </c>
      <c r="W24" s="4">
        <v>0</v>
      </c>
      <c r="X24" s="4">
        <v>6.9035000000000002</v>
      </c>
      <c r="Y24" s="4">
        <v>11.9</v>
      </c>
      <c r="Z24" s="4">
        <v>819</v>
      </c>
      <c r="AA24" s="4">
        <v>835</v>
      </c>
      <c r="AB24" s="4">
        <v>857</v>
      </c>
      <c r="AC24" s="4">
        <v>29</v>
      </c>
      <c r="AD24" s="4">
        <v>16.23</v>
      </c>
      <c r="AE24" s="4">
        <v>0.37</v>
      </c>
      <c r="AF24" s="4">
        <v>958</v>
      </c>
      <c r="AG24" s="4">
        <v>10</v>
      </c>
      <c r="AH24" s="4">
        <v>30</v>
      </c>
      <c r="AI24" s="4">
        <v>32</v>
      </c>
      <c r="AJ24" s="4">
        <v>191</v>
      </c>
      <c r="AK24" s="4">
        <v>190.2</v>
      </c>
      <c r="AL24" s="4">
        <v>3.3</v>
      </c>
      <c r="AM24" s="4">
        <v>196</v>
      </c>
      <c r="AN24" s="4" t="s">
        <v>155</v>
      </c>
      <c r="AO24" s="4">
        <v>2</v>
      </c>
      <c r="AP24" s="5">
        <v>0.86381944444444436</v>
      </c>
      <c r="AQ24" s="4">
        <v>47.15887</v>
      </c>
      <c r="AR24" s="4">
        <v>-88.487710000000007</v>
      </c>
      <c r="AS24" s="4">
        <v>311.3</v>
      </c>
      <c r="AT24" s="4">
        <v>35.700000000000003</v>
      </c>
      <c r="AU24" s="4">
        <v>12</v>
      </c>
      <c r="AV24" s="4">
        <v>7</v>
      </c>
      <c r="AW24" s="4" t="s">
        <v>420</v>
      </c>
      <c r="AX24" s="4">
        <v>1.4645999999999999</v>
      </c>
      <c r="AY24" s="4">
        <v>1.6354</v>
      </c>
      <c r="AZ24" s="4">
        <v>3.1646000000000001</v>
      </c>
      <c r="BA24" s="4">
        <v>13.836</v>
      </c>
      <c r="BB24" s="4">
        <v>24.99</v>
      </c>
      <c r="BC24" s="4">
        <v>1.81</v>
      </c>
      <c r="BD24" s="4">
        <v>6.9569999999999999</v>
      </c>
      <c r="BE24" s="4">
        <v>3092.9470000000001</v>
      </c>
      <c r="BF24" s="4">
        <v>0</v>
      </c>
      <c r="BG24" s="4">
        <v>12.743</v>
      </c>
      <c r="BH24" s="4">
        <v>8.1780000000000008</v>
      </c>
      <c r="BI24" s="4">
        <v>20.92</v>
      </c>
      <c r="BJ24" s="4">
        <v>10.997999999999999</v>
      </c>
      <c r="BK24" s="4">
        <v>7.0579999999999998</v>
      </c>
      <c r="BL24" s="4">
        <v>18.055</v>
      </c>
      <c r="BM24" s="4">
        <v>0</v>
      </c>
      <c r="BQ24" s="4">
        <v>1976.769</v>
      </c>
      <c r="BR24" s="4">
        <v>0.31210100000000002</v>
      </c>
      <c r="BS24" s="4">
        <v>-5</v>
      </c>
      <c r="BT24" s="4">
        <v>1.069283</v>
      </c>
      <c r="BU24" s="4">
        <v>7.6269679999999997</v>
      </c>
      <c r="BV24" s="4">
        <v>21.599516999999999</v>
      </c>
      <c r="BW24" s="4">
        <f t="shared" si="10"/>
        <v>2.0150449455999997</v>
      </c>
      <c r="BY24" s="4">
        <f t="shared" si="11"/>
        <v>20207.029356936593</v>
      </c>
      <c r="BZ24" s="4">
        <f t="shared" si="12"/>
        <v>0</v>
      </c>
      <c r="CA24" s="4">
        <f t="shared" si="13"/>
        <v>71.852802155222392</v>
      </c>
      <c r="CB24" s="4">
        <f t="shared" si="14"/>
        <v>0</v>
      </c>
    </row>
    <row r="25" spans="1:80" x14ac:dyDescent="0.25">
      <c r="A25" s="2">
        <v>42801</v>
      </c>
      <c r="B25" s="3">
        <v>0.65548423611111117</v>
      </c>
      <c r="C25" s="4">
        <v>7.391</v>
      </c>
      <c r="D25" s="4">
        <v>1.1000000000000001E-3</v>
      </c>
      <c r="E25" s="4">
        <v>10.775</v>
      </c>
      <c r="F25" s="4">
        <v>331.7</v>
      </c>
      <c r="G25" s="4">
        <v>212.2</v>
      </c>
      <c r="H25" s="4">
        <v>-5.5</v>
      </c>
      <c r="J25" s="4">
        <v>8.11</v>
      </c>
      <c r="K25" s="4">
        <v>0.94279999999999997</v>
      </c>
      <c r="L25" s="4">
        <v>6.9682000000000004</v>
      </c>
      <c r="M25" s="4">
        <v>1E-3</v>
      </c>
      <c r="N25" s="4">
        <v>312.75470000000001</v>
      </c>
      <c r="O25" s="4">
        <v>200.09970000000001</v>
      </c>
      <c r="P25" s="4">
        <v>512.9</v>
      </c>
      <c r="Q25" s="4">
        <v>270.1925</v>
      </c>
      <c r="R25" s="4">
        <v>172.86850000000001</v>
      </c>
      <c r="S25" s="4">
        <v>443.1</v>
      </c>
      <c r="T25" s="4">
        <v>0</v>
      </c>
      <c r="W25" s="4">
        <v>0</v>
      </c>
      <c r="X25" s="4">
        <v>7.6414999999999997</v>
      </c>
      <c r="Y25" s="4">
        <v>11.8</v>
      </c>
      <c r="Z25" s="4">
        <v>818</v>
      </c>
      <c r="AA25" s="4">
        <v>834</v>
      </c>
      <c r="AB25" s="4">
        <v>857</v>
      </c>
      <c r="AC25" s="4">
        <v>29.8</v>
      </c>
      <c r="AD25" s="4">
        <v>16.66</v>
      </c>
      <c r="AE25" s="4">
        <v>0.38</v>
      </c>
      <c r="AF25" s="4">
        <v>958</v>
      </c>
      <c r="AG25" s="4">
        <v>10</v>
      </c>
      <c r="AH25" s="4">
        <v>29.239000000000001</v>
      </c>
      <c r="AI25" s="4">
        <v>32</v>
      </c>
      <c r="AJ25" s="4">
        <v>190.2</v>
      </c>
      <c r="AK25" s="4">
        <v>190.8</v>
      </c>
      <c r="AL25" s="4">
        <v>3.2</v>
      </c>
      <c r="AM25" s="4">
        <v>196</v>
      </c>
      <c r="AN25" s="4" t="s">
        <v>155</v>
      </c>
      <c r="AO25" s="4">
        <v>2</v>
      </c>
      <c r="AP25" s="5">
        <v>0.86383101851851851</v>
      </c>
      <c r="AQ25" s="4">
        <v>47.158873999999997</v>
      </c>
      <c r="AR25" s="4">
        <v>-88.487495999999993</v>
      </c>
      <c r="AS25" s="4">
        <v>310.89999999999998</v>
      </c>
      <c r="AT25" s="4">
        <v>35.700000000000003</v>
      </c>
      <c r="AU25" s="4">
        <v>12</v>
      </c>
      <c r="AV25" s="4">
        <v>7</v>
      </c>
      <c r="AW25" s="4" t="s">
        <v>420</v>
      </c>
      <c r="AX25" s="4">
        <v>1.4354</v>
      </c>
      <c r="AY25" s="4">
        <v>1.8062</v>
      </c>
      <c r="AZ25" s="4">
        <v>3.1707999999999998</v>
      </c>
      <c r="BA25" s="4">
        <v>13.836</v>
      </c>
      <c r="BB25" s="4">
        <v>28.28</v>
      </c>
      <c r="BC25" s="4">
        <v>2.04</v>
      </c>
      <c r="BD25" s="4">
        <v>6.069</v>
      </c>
      <c r="BE25" s="4">
        <v>3094.498</v>
      </c>
      <c r="BF25" s="4">
        <v>0.28699999999999998</v>
      </c>
      <c r="BG25" s="4">
        <v>14.545</v>
      </c>
      <c r="BH25" s="4">
        <v>9.3059999999999992</v>
      </c>
      <c r="BI25" s="4">
        <v>23.850999999999999</v>
      </c>
      <c r="BJ25" s="4">
        <v>12.566000000000001</v>
      </c>
      <c r="BK25" s="4">
        <v>8.0389999999999997</v>
      </c>
      <c r="BL25" s="4">
        <v>20.605</v>
      </c>
      <c r="BM25" s="4">
        <v>0</v>
      </c>
      <c r="BQ25" s="4">
        <v>2467.4540000000002</v>
      </c>
      <c r="BR25" s="4">
        <v>0.24473</v>
      </c>
      <c r="BS25" s="4">
        <v>-5</v>
      </c>
      <c r="BT25" s="4">
        <v>1.067717</v>
      </c>
      <c r="BU25" s="4">
        <v>5.9805890000000002</v>
      </c>
      <c r="BV25" s="4">
        <v>21.567882999999998</v>
      </c>
      <c r="BW25" s="4">
        <f t="shared" si="10"/>
        <v>1.5800716137999999</v>
      </c>
      <c r="BY25" s="4">
        <f t="shared" si="11"/>
        <v>15853.028271039226</v>
      </c>
      <c r="BZ25" s="4">
        <f t="shared" si="12"/>
        <v>1.4702931182337999</v>
      </c>
      <c r="CA25" s="4">
        <f t="shared" si="13"/>
        <v>64.375272904968412</v>
      </c>
      <c r="CB25" s="4">
        <f t="shared" si="14"/>
        <v>0</v>
      </c>
    </row>
    <row r="26" spans="1:80" x14ac:dyDescent="0.25">
      <c r="A26" s="2">
        <v>42801</v>
      </c>
      <c r="B26" s="3">
        <v>0.65549581018518521</v>
      </c>
      <c r="C26" s="4">
        <v>7.8719999999999999</v>
      </c>
      <c r="D26" s="4">
        <v>4.4000000000000003E-3</v>
      </c>
      <c r="E26" s="4">
        <v>44.238298</v>
      </c>
      <c r="F26" s="4">
        <v>331.1</v>
      </c>
      <c r="G26" s="4">
        <v>212.3</v>
      </c>
      <c r="H26" s="4">
        <v>-5.9</v>
      </c>
      <c r="J26" s="4">
        <v>9.9499999999999993</v>
      </c>
      <c r="K26" s="4">
        <v>0.93889999999999996</v>
      </c>
      <c r="L26" s="4">
        <v>7.3912000000000004</v>
      </c>
      <c r="M26" s="4">
        <v>4.1999999999999997E-3</v>
      </c>
      <c r="N26" s="4">
        <v>310.87310000000002</v>
      </c>
      <c r="O26" s="4">
        <v>199.37190000000001</v>
      </c>
      <c r="P26" s="4">
        <v>510.2</v>
      </c>
      <c r="Q26" s="4">
        <v>268.65109999999999</v>
      </c>
      <c r="R26" s="4">
        <v>172.2937</v>
      </c>
      <c r="S26" s="4">
        <v>440.9</v>
      </c>
      <c r="T26" s="4">
        <v>0</v>
      </c>
      <c r="W26" s="4">
        <v>0</v>
      </c>
      <c r="X26" s="4">
        <v>9.3468</v>
      </c>
      <c r="Y26" s="4">
        <v>11.9</v>
      </c>
      <c r="Z26" s="4">
        <v>818</v>
      </c>
      <c r="AA26" s="4">
        <v>835</v>
      </c>
      <c r="AB26" s="4">
        <v>857</v>
      </c>
      <c r="AC26" s="4">
        <v>30</v>
      </c>
      <c r="AD26" s="4">
        <v>16.79</v>
      </c>
      <c r="AE26" s="4">
        <v>0.39</v>
      </c>
      <c r="AF26" s="4">
        <v>958</v>
      </c>
      <c r="AG26" s="4">
        <v>10</v>
      </c>
      <c r="AH26" s="4">
        <v>29.76024</v>
      </c>
      <c r="AI26" s="4">
        <v>32</v>
      </c>
      <c r="AJ26" s="4">
        <v>190</v>
      </c>
      <c r="AK26" s="4">
        <v>190.2</v>
      </c>
      <c r="AL26" s="4">
        <v>3.2</v>
      </c>
      <c r="AM26" s="4">
        <v>196</v>
      </c>
      <c r="AN26" s="4" t="s">
        <v>155</v>
      </c>
      <c r="AO26" s="4">
        <v>2</v>
      </c>
      <c r="AP26" s="5">
        <v>0.86384259259259266</v>
      </c>
      <c r="AQ26" s="4">
        <v>47.158883000000003</v>
      </c>
      <c r="AR26" s="4">
        <v>-88.487280999999996</v>
      </c>
      <c r="AS26" s="4">
        <v>310.5</v>
      </c>
      <c r="AT26" s="4">
        <v>35.700000000000003</v>
      </c>
      <c r="AU26" s="4">
        <v>12</v>
      </c>
      <c r="AV26" s="4">
        <v>7</v>
      </c>
      <c r="AW26" s="4" t="s">
        <v>420</v>
      </c>
      <c r="AX26" s="4">
        <v>1.4645999999999999</v>
      </c>
      <c r="AY26" s="4">
        <v>2.0354000000000001</v>
      </c>
      <c r="AZ26" s="4">
        <v>3.2292000000000001</v>
      </c>
      <c r="BA26" s="4">
        <v>13.836</v>
      </c>
      <c r="BB26" s="4">
        <v>26.6</v>
      </c>
      <c r="BC26" s="4">
        <v>1.92</v>
      </c>
      <c r="BD26" s="4">
        <v>6.5060000000000002</v>
      </c>
      <c r="BE26" s="4">
        <v>3092.1860000000001</v>
      </c>
      <c r="BF26" s="4">
        <v>1.1060000000000001</v>
      </c>
      <c r="BG26" s="4">
        <v>13.62</v>
      </c>
      <c r="BH26" s="4">
        <v>8.7349999999999994</v>
      </c>
      <c r="BI26" s="4">
        <v>22.355</v>
      </c>
      <c r="BJ26" s="4">
        <v>11.77</v>
      </c>
      <c r="BK26" s="4">
        <v>7.548</v>
      </c>
      <c r="BL26" s="4">
        <v>19.318000000000001</v>
      </c>
      <c r="BM26" s="4">
        <v>0</v>
      </c>
      <c r="BQ26" s="4">
        <v>2843.2429999999999</v>
      </c>
      <c r="BR26" s="4">
        <v>0.19606999999999999</v>
      </c>
      <c r="BS26" s="4">
        <v>-5</v>
      </c>
      <c r="BT26" s="4">
        <v>1.0685199999999999</v>
      </c>
      <c r="BU26" s="4">
        <v>4.7914589999999997</v>
      </c>
      <c r="BV26" s="4">
        <v>21.584114</v>
      </c>
      <c r="BW26" s="4">
        <f t="shared" si="10"/>
        <v>1.2659034677999998</v>
      </c>
      <c r="BY26" s="4">
        <f t="shared" si="11"/>
        <v>12691.456217567769</v>
      </c>
      <c r="BZ26" s="4">
        <f t="shared" si="12"/>
        <v>4.5394263400163997</v>
      </c>
      <c r="CA26" s="4">
        <f t="shared" si="13"/>
        <v>48.308361683537996</v>
      </c>
      <c r="CB26" s="4">
        <f t="shared" si="14"/>
        <v>0</v>
      </c>
    </row>
    <row r="27" spans="1:80" x14ac:dyDescent="0.25">
      <c r="A27" s="2">
        <v>42801</v>
      </c>
      <c r="B27" s="3">
        <v>0.65550738425925925</v>
      </c>
      <c r="C27" s="4">
        <v>8.2219999999999995</v>
      </c>
      <c r="D27" s="4">
        <v>2E-3</v>
      </c>
      <c r="E27" s="4">
        <v>20</v>
      </c>
      <c r="F27" s="4">
        <v>342.1</v>
      </c>
      <c r="G27" s="4">
        <v>210</v>
      </c>
      <c r="H27" s="4">
        <v>-2</v>
      </c>
      <c r="J27" s="4">
        <v>10.199999999999999</v>
      </c>
      <c r="K27" s="4">
        <v>0.93610000000000004</v>
      </c>
      <c r="L27" s="4">
        <v>7.6973000000000003</v>
      </c>
      <c r="M27" s="4">
        <v>1.9E-3</v>
      </c>
      <c r="N27" s="4">
        <v>320.23399999999998</v>
      </c>
      <c r="O27" s="4">
        <v>196.57079999999999</v>
      </c>
      <c r="P27" s="4">
        <v>516.79999999999995</v>
      </c>
      <c r="Q27" s="4">
        <v>276.7405</v>
      </c>
      <c r="R27" s="4">
        <v>169.87299999999999</v>
      </c>
      <c r="S27" s="4">
        <v>446.6</v>
      </c>
      <c r="T27" s="4">
        <v>0</v>
      </c>
      <c r="W27" s="4">
        <v>0</v>
      </c>
      <c r="X27" s="4">
        <v>9.5487000000000002</v>
      </c>
      <c r="Y27" s="4">
        <v>11.9</v>
      </c>
      <c r="Z27" s="4">
        <v>817</v>
      </c>
      <c r="AA27" s="4">
        <v>835</v>
      </c>
      <c r="AB27" s="4">
        <v>856</v>
      </c>
      <c r="AC27" s="4">
        <v>30</v>
      </c>
      <c r="AD27" s="4">
        <v>16.79</v>
      </c>
      <c r="AE27" s="4">
        <v>0.39</v>
      </c>
      <c r="AF27" s="4">
        <v>958</v>
      </c>
      <c r="AG27" s="4">
        <v>10</v>
      </c>
      <c r="AH27" s="4">
        <v>30</v>
      </c>
      <c r="AI27" s="4">
        <v>32</v>
      </c>
      <c r="AJ27" s="4">
        <v>190</v>
      </c>
      <c r="AK27" s="4">
        <v>190</v>
      </c>
      <c r="AL27" s="4">
        <v>3.1</v>
      </c>
      <c r="AM27" s="4">
        <v>196</v>
      </c>
      <c r="AN27" s="4" t="s">
        <v>155</v>
      </c>
      <c r="AO27" s="4">
        <v>2</v>
      </c>
      <c r="AP27" s="5">
        <v>0.8638541666666667</v>
      </c>
      <c r="AQ27" s="4">
        <v>47.158883000000003</v>
      </c>
      <c r="AR27" s="4">
        <v>-88.487075000000004</v>
      </c>
      <c r="AS27" s="4">
        <v>310.10000000000002</v>
      </c>
      <c r="AT27" s="4">
        <v>35</v>
      </c>
      <c r="AU27" s="4">
        <v>12</v>
      </c>
      <c r="AV27" s="4">
        <v>7</v>
      </c>
      <c r="AW27" s="4" t="s">
        <v>420</v>
      </c>
      <c r="AX27" s="4">
        <v>1.4354</v>
      </c>
      <c r="AY27" s="4">
        <v>2.2061999999999999</v>
      </c>
      <c r="AZ27" s="4">
        <v>3.2061999999999999</v>
      </c>
      <c r="BA27" s="4">
        <v>13.836</v>
      </c>
      <c r="BB27" s="4">
        <v>25.51</v>
      </c>
      <c r="BC27" s="4">
        <v>1.84</v>
      </c>
      <c r="BD27" s="4">
        <v>6.8209999999999997</v>
      </c>
      <c r="BE27" s="4">
        <v>3092.51</v>
      </c>
      <c r="BF27" s="4">
        <v>0.47899999999999998</v>
      </c>
      <c r="BG27" s="4">
        <v>13.473000000000001</v>
      </c>
      <c r="BH27" s="4">
        <v>8.27</v>
      </c>
      <c r="BI27" s="4">
        <v>21.744</v>
      </c>
      <c r="BJ27" s="4">
        <v>11.643000000000001</v>
      </c>
      <c r="BK27" s="4">
        <v>7.1470000000000002</v>
      </c>
      <c r="BL27" s="4">
        <v>18.791</v>
      </c>
      <c r="BM27" s="4">
        <v>0</v>
      </c>
      <c r="BQ27" s="4">
        <v>2789.4160000000002</v>
      </c>
      <c r="BR27" s="4">
        <v>0.18676100000000001</v>
      </c>
      <c r="BS27" s="4">
        <v>-5</v>
      </c>
      <c r="BT27" s="4">
        <v>1.0682389999999999</v>
      </c>
      <c r="BU27" s="4">
        <v>4.5639659999999997</v>
      </c>
      <c r="BV27" s="4">
        <v>21.578433</v>
      </c>
      <c r="BW27" s="4">
        <f t="shared" si="10"/>
        <v>1.2057998172</v>
      </c>
      <c r="BY27" s="4">
        <f t="shared" si="11"/>
        <v>12090.147049725758</v>
      </c>
      <c r="BZ27" s="4">
        <f t="shared" si="12"/>
        <v>1.8726472790124</v>
      </c>
      <c r="CA27" s="4">
        <f t="shared" si="13"/>
        <v>45.518230207810802</v>
      </c>
      <c r="CB27" s="4">
        <f t="shared" si="14"/>
        <v>0</v>
      </c>
    </row>
    <row r="28" spans="1:80" x14ac:dyDescent="0.25">
      <c r="A28" s="2">
        <v>42801</v>
      </c>
      <c r="B28" s="3">
        <v>0.65551895833333329</v>
      </c>
      <c r="C28" s="4">
        <v>8.5579999999999998</v>
      </c>
      <c r="D28" s="4">
        <v>1.9E-3</v>
      </c>
      <c r="E28" s="4">
        <v>19.475000000000001</v>
      </c>
      <c r="F28" s="4">
        <v>363.6</v>
      </c>
      <c r="G28" s="4">
        <v>207.6</v>
      </c>
      <c r="H28" s="4">
        <v>-7</v>
      </c>
      <c r="J28" s="4">
        <v>9.7799999999999994</v>
      </c>
      <c r="K28" s="4">
        <v>0.93340000000000001</v>
      </c>
      <c r="L28" s="4">
        <v>7.9885999999999999</v>
      </c>
      <c r="M28" s="4">
        <v>1.8E-3</v>
      </c>
      <c r="N28" s="4">
        <v>339.4076</v>
      </c>
      <c r="O28" s="4">
        <v>193.8039</v>
      </c>
      <c r="P28" s="4">
        <v>533.20000000000005</v>
      </c>
      <c r="Q28" s="4">
        <v>293.31</v>
      </c>
      <c r="R28" s="4">
        <v>167.4819</v>
      </c>
      <c r="S28" s="4">
        <v>460.8</v>
      </c>
      <c r="T28" s="4">
        <v>0</v>
      </c>
      <c r="W28" s="4">
        <v>0</v>
      </c>
      <c r="X28" s="4">
        <v>9.1329999999999991</v>
      </c>
      <c r="Y28" s="4">
        <v>11.8</v>
      </c>
      <c r="Z28" s="4">
        <v>818</v>
      </c>
      <c r="AA28" s="4">
        <v>835</v>
      </c>
      <c r="AB28" s="4">
        <v>857</v>
      </c>
      <c r="AC28" s="4">
        <v>30</v>
      </c>
      <c r="AD28" s="4">
        <v>16.79</v>
      </c>
      <c r="AE28" s="4">
        <v>0.39</v>
      </c>
      <c r="AF28" s="4">
        <v>958</v>
      </c>
      <c r="AG28" s="4">
        <v>10</v>
      </c>
      <c r="AH28" s="4">
        <v>29.239000000000001</v>
      </c>
      <c r="AI28" s="4">
        <v>32</v>
      </c>
      <c r="AJ28" s="4">
        <v>190</v>
      </c>
      <c r="AK28" s="4">
        <v>189.2</v>
      </c>
      <c r="AL28" s="4">
        <v>2.9</v>
      </c>
      <c r="AM28" s="4">
        <v>196</v>
      </c>
      <c r="AN28" s="4" t="s">
        <v>155</v>
      </c>
      <c r="AO28" s="4">
        <v>2</v>
      </c>
      <c r="AP28" s="5">
        <v>0.86386574074074074</v>
      </c>
      <c r="AQ28" s="4">
        <v>47.158878000000001</v>
      </c>
      <c r="AR28" s="4">
        <v>-88.486878000000004</v>
      </c>
      <c r="AS28" s="4">
        <v>309.7</v>
      </c>
      <c r="AT28" s="4">
        <v>33.9</v>
      </c>
      <c r="AU28" s="4">
        <v>12</v>
      </c>
      <c r="AV28" s="4">
        <v>7</v>
      </c>
      <c r="AW28" s="4" t="s">
        <v>420</v>
      </c>
      <c r="AX28" s="4">
        <v>1.5</v>
      </c>
      <c r="AY28" s="4">
        <v>2.2584</v>
      </c>
      <c r="AZ28" s="4">
        <v>3.1168</v>
      </c>
      <c r="BA28" s="4">
        <v>13.836</v>
      </c>
      <c r="BB28" s="4">
        <v>24.54</v>
      </c>
      <c r="BC28" s="4">
        <v>1.77</v>
      </c>
      <c r="BD28" s="4">
        <v>7.13</v>
      </c>
      <c r="BE28" s="4">
        <v>3091.9720000000002</v>
      </c>
      <c r="BF28" s="4">
        <v>0.44800000000000001</v>
      </c>
      <c r="BG28" s="4">
        <v>13.757</v>
      </c>
      <c r="BH28" s="4">
        <v>7.8550000000000004</v>
      </c>
      <c r="BI28" s="4">
        <v>21.611999999999998</v>
      </c>
      <c r="BJ28" s="4">
        <v>11.888</v>
      </c>
      <c r="BK28" s="4">
        <v>6.7880000000000003</v>
      </c>
      <c r="BL28" s="4">
        <v>18.677</v>
      </c>
      <c r="BM28" s="4">
        <v>0</v>
      </c>
      <c r="BQ28" s="4">
        <v>2570.2399999999998</v>
      </c>
      <c r="BR28" s="4">
        <v>0.16264799999999999</v>
      </c>
      <c r="BS28" s="4">
        <v>-5</v>
      </c>
      <c r="BT28" s="4">
        <v>1.0680000000000001</v>
      </c>
      <c r="BU28" s="4">
        <v>3.97471</v>
      </c>
      <c r="BV28" s="4">
        <v>21.573599999999999</v>
      </c>
      <c r="BW28" s="4">
        <f t="shared" si="10"/>
        <v>1.050118382</v>
      </c>
      <c r="BY28" s="4">
        <f t="shared" si="11"/>
        <v>10527.350191287593</v>
      </c>
      <c r="BZ28" s="4">
        <f t="shared" si="12"/>
        <v>1.525321990528</v>
      </c>
      <c r="CA28" s="4">
        <f t="shared" si="13"/>
        <v>40.475508534368004</v>
      </c>
      <c r="CB28" s="4">
        <f t="shared" si="14"/>
        <v>0</v>
      </c>
    </row>
    <row r="29" spans="1:80" x14ac:dyDescent="0.25">
      <c r="A29" s="2">
        <v>42801</v>
      </c>
      <c r="B29" s="3">
        <v>0.65553053240740744</v>
      </c>
      <c r="C29" s="4">
        <v>8.8770000000000007</v>
      </c>
      <c r="D29" s="4">
        <v>1.1000000000000001E-3</v>
      </c>
      <c r="E29" s="4">
        <v>11.141667</v>
      </c>
      <c r="F29" s="4">
        <v>375.4</v>
      </c>
      <c r="G29" s="4">
        <v>208.4</v>
      </c>
      <c r="H29" s="4">
        <v>-2.2000000000000002</v>
      </c>
      <c r="J29" s="4">
        <v>9.43</v>
      </c>
      <c r="K29" s="4">
        <v>0.93100000000000005</v>
      </c>
      <c r="L29" s="4">
        <v>8.2643000000000004</v>
      </c>
      <c r="M29" s="4">
        <v>1E-3</v>
      </c>
      <c r="N29" s="4">
        <v>349.50970000000001</v>
      </c>
      <c r="O29" s="4">
        <v>194.01769999999999</v>
      </c>
      <c r="P29" s="4">
        <v>543.5</v>
      </c>
      <c r="Q29" s="4">
        <v>302.0401</v>
      </c>
      <c r="R29" s="4">
        <v>167.66669999999999</v>
      </c>
      <c r="S29" s="4">
        <v>469.7</v>
      </c>
      <c r="T29" s="4">
        <v>0</v>
      </c>
      <c r="W29" s="4">
        <v>0</v>
      </c>
      <c r="X29" s="4">
        <v>8.7812999999999999</v>
      </c>
      <c r="Y29" s="4">
        <v>11.9</v>
      </c>
      <c r="Z29" s="4">
        <v>818</v>
      </c>
      <c r="AA29" s="4">
        <v>833</v>
      </c>
      <c r="AB29" s="4">
        <v>857</v>
      </c>
      <c r="AC29" s="4">
        <v>30</v>
      </c>
      <c r="AD29" s="4">
        <v>16.79</v>
      </c>
      <c r="AE29" s="4">
        <v>0.39</v>
      </c>
      <c r="AF29" s="4">
        <v>958</v>
      </c>
      <c r="AG29" s="4">
        <v>10</v>
      </c>
      <c r="AH29" s="4">
        <v>29.760999999999999</v>
      </c>
      <c r="AI29" s="4">
        <v>32</v>
      </c>
      <c r="AJ29" s="4">
        <v>190</v>
      </c>
      <c r="AK29" s="4">
        <v>189.8</v>
      </c>
      <c r="AL29" s="4">
        <v>3</v>
      </c>
      <c r="AM29" s="4">
        <v>196</v>
      </c>
      <c r="AN29" s="4" t="s">
        <v>155</v>
      </c>
      <c r="AO29" s="4">
        <v>2</v>
      </c>
      <c r="AP29" s="5">
        <v>0.86387731481481478</v>
      </c>
      <c r="AQ29" s="4">
        <v>47.158875000000002</v>
      </c>
      <c r="AR29" s="4">
        <v>-88.486677</v>
      </c>
      <c r="AS29" s="4">
        <v>309.2</v>
      </c>
      <c r="AT29" s="4">
        <v>33.700000000000003</v>
      </c>
      <c r="AU29" s="4">
        <v>12</v>
      </c>
      <c r="AV29" s="4">
        <v>8</v>
      </c>
      <c r="AW29" s="4" t="s">
        <v>422</v>
      </c>
      <c r="AX29" s="4">
        <v>1.5354000000000001</v>
      </c>
      <c r="AY29" s="4">
        <v>2.0708000000000002</v>
      </c>
      <c r="AZ29" s="4">
        <v>2.6707999999999998</v>
      </c>
      <c r="BA29" s="4">
        <v>13.836</v>
      </c>
      <c r="BB29" s="4">
        <v>23.69</v>
      </c>
      <c r="BC29" s="4">
        <v>1.71</v>
      </c>
      <c r="BD29" s="4">
        <v>7.4130000000000003</v>
      </c>
      <c r="BE29" s="4">
        <v>3091.7719999999999</v>
      </c>
      <c r="BF29" s="4">
        <v>0.247</v>
      </c>
      <c r="BG29" s="4">
        <v>13.693</v>
      </c>
      <c r="BH29" s="4">
        <v>7.601</v>
      </c>
      <c r="BI29" s="4">
        <v>21.294</v>
      </c>
      <c r="BJ29" s="4">
        <v>11.833</v>
      </c>
      <c r="BK29" s="4">
        <v>6.569</v>
      </c>
      <c r="BL29" s="4">
        <v>18.402000000000001</v>
      </c>
      <c r="BM29" s="4">
        <v>0</v>
      </c>
      <c r="BQ29" s="4">
        <v>2388.6840000000002</v>
      </c>
      <c r="BR29" s="4">
        <v>0.29730699999999999</v>
      </c>
      <c r="BS29" s="4">
        <v>-5</v>
      </c>
      <c r="BT29" s="4">
        <v>1.0695220000000001</v>
      </c>
      <c r="BU29" s="4">
        <v>7.2654399999999999</v>
      </c>
      <c r="BV29" s="4">
        <v>21.604344000000001</v>
      </c>
      <c r="BW29" s="4">
        <f t="shared" si="10"/>
        <v>1.9195292479999999</v>
      </c>
      <c r="BY29" s="4">
        <f t="shared" si="11"/>
        <v>19241.877719861888</v>
      </c>
      <c r="BZ29" s="4">
        <f t="shared" si="12"/>
        <v>1.5372232482879999</v>
      </c>
      <c r="CA29" s="4">
        <f t="shared" si="13"/>
        <v>73.643573672032005</v>
      </c>
      <c r="CB29" s="4">
        <f t="shared" si="14"/>
        <v>0</v>
      </c>
    </row>
    <row r="30" spans="1:80" x14ac:dyDescent="0.25">
      <c r="A30" s="2">
        <v>42801</v>
      </c>
      <c r="B30" s="3">
        <v>0.65554210648148148</v>
      </c>
      <c r="C30" s="4">
        <v>8.83</v>
      </c>
      <c r="D30" s="4">
        <v>1E-3</v>
      </c>
      <c r="E30" s="4">
        <v>10</v>
      </c>
      <c r="F30" s="4">
        <v>382.3</v>
      </c>
      <c r="G30" s="4">
        <v>205.2</v>
      </c>
      <c r="H30" s="4">
        <v>-3.5</v>
      </c>
      <c r="J30" s="4">
        <v>8.9499999999999993</v>
      </c>
      <c r="K30" s="4">
        <v>0.93130000000000002</v>
      </c>
      <c r="L30" s="4">
        <v>8.2239000000000004</v>
      </c>
      <c r="M30" s="4">
        <v>8.9999999999999998E-4</v>
      </c>
      <c r="N30" s="4">
        <v>356.02789999999999</v>
      </c>
      <c r="O30" s="4">
        <v>191.1481</v>
      </c>
      <c r="P30" s="4">
        <v>547.20000000000005</v>
      </c>
      <c r="Q30" s="4">
        <v>307.9803</v>
      </c>
      <c r="R30" s="4">
        <v>165.3518</v>
      </c>
      <c r="S30" s="4">
        <v>473.3</v>
      </c>
      <c r="T30" s="4">
        <v>0</v>
      </c>
      <c r="W30" s="4">
        <v>0</v>
      </c>
      <c r="X30" s="4">
        <v>8.3389000000000006</v>
      </c>
      <c r="Y30" s="4">
        <v>11.8</v>
      </c>
      <c r="Z30" s="4">
        <v>816</v>
      </c>
      <c r="AA30" s="4">
        <v>832</v>
      </c>
      <c r="AB30" s="4">
        <v>855</v>
      </c>
      <c r="AC30" s="4">
        <v>30.8</v>
      </c>
      <c r="AD30" s="4">
        <v>17.22</v>
      </c>
      <c r="AE30" s="4">
        <v>0.4</v>
      </c>
      <c r="AF30" s="4">
        <v>958</v>
      </c>
      <c r="AG30" s="4">
        <v>10</v>
      </c>
      <c r="AH30" s="4">
        <v>30</v>
      </c>
      <c r="AI30" s="4">
        <v>32</v>
      </c>
      <c r="AJ30" s="4">
        <v>190</v>
      </c>
      <c r="AK30" s="4">
        <v>190</v>
      </c>
      <c r="AL30" s="4">
        <v>3.2</v>
      </c>
      <c r="AM30" s="4">
        <v>196</v>
      </c>
      <c r="AN30" s="4" t="s">
        <v>155</v>
      </c>
      <c r="AO30" s="4">
        <v>2</v>
      </c>
      <c r="AP30" s="5">
        <v>0.86388888888888893</v>
      </c>
      <c r="AQ30" s="4">
        <v>47.158861999999999</v>
      </c>
      <c r="AR30" s="4">
        <v>-88.486481999999995</v>
      </c>
      <c r="AS30" s="4">
        <v>309</v>
      </c>
      <c r="AT30" s="4">
        <v>33.1</v>
      </c>
      <c r="AU30" s="4">
        <v>12</v>
      </c>
      <c r="AV30" s="4">
        <v>8</v>
      </c>
      <c r="AW30" s="4" t="s">
        <v>422</v>
      </c>
      <c r="AX30" s="4">
        <v>1.4583999999999999</v>
      </c>
      <c r="AY30" s="4">
        <v>2.1292</v>
      </c>
      <c r="AZ30" s="4">
        <v>2.6583999999999999</v>
      </c>
      <c r="BA30" s="4">
        <v>13.836</v>
      </c>
      <c r="BB30" s="4">
        <v>23.82</v>
      </c>
      <c r="BC30" s="4">
        <v>1.72</v>
      </c>
      <c r="BD30" s="4">
        <v>7.3719999999999999</v>
      </c>
      <c r="BE30" s="4">
        <v>3091.8829999999998</v>
      </c>
      <c r="BF30" s="4">
        <v>0.223</v>
      </c>
      <c r="BG30" s="4">
        <v>14.016999999999999</v>
      </c>
      <c r="BH30" s="4">
        <v>7.5259999999999998</v>
      </c>
      <c r="BI30" s="4">
        <v>21.542999999999999</v>
      </c>
      <c r="BJ30" s="4">
        <v>12.125999999999999</v>
      </c>
      <c r="BK30" s="4">
        <v>6.51</v>
      </c>
      <c r="BL30" s="4">
        <v>18.635999999999999</v>
      </c>
      <c r="BM30" s="4">
        <v>0</v>
      </c>
      <c r="BQ30" s="4">
        <v>2279.576</v>
      </c>
      <c r="BR30" s="4">
        <v>0.21491299999999999</v>
      </c>
      <c r="BS30" s="4">
        <v>-5</v>
      </c>
      <c r="BT30" s="4">
        <v>1.066195</v>
      </c>
      <c r="BU30" s="4">
        <v>5.2519359999999997</v>
      </c>
      <c r="BV30" s="4">
        <v>21.537139</v>
      </c>
      <c r="BW30" s="4">
        <f t="shared" si="10"/>
        <v>1.3875614911999998</v>
      </c>
      <c r="BY30" s="4">
        <f t="shared" si="11"/>
        <v>13909.78914295902</v>
      </c>
      <c r="BZ30" s="4">
        <f t="shared" si="12"/>
        <v>1.0032342682047999</v>
      </c>
      <c r="CA30" s="4">
        <f t="shared" si="13"/>
        <v>54.552550386777597</v>
      </c>
      <c r="CB30" s="4">
        <f t="shared" si="14"/>
        <v>0</v>
      </c>
    </row>
    <row r="31" spans="1:80" x14ac:dyDescent="0.25">
      <c r="A31" s="2">
        <v>42801</v>
      </c>
      <c r="B31" s="3">
        <v>0.65555368055555563</v>
      </c>
      <c r="C31" s="4">
        <v>8.1430000000000007</v>
      </c>
      <c r="D31" s="4">
        <v>-1.4E-3</v>
      </c>
      <c r="E31" s="4">
        <v>-13.853211</v>
      </c>
      <c r="F31" s="4">
        <v>384.1</v>
      </c>
      <c r="G31" s="4">
        <v>185.7</v>
      </c>
      <c r="H31" s="4">
        <v>-4.2</v>
      </c>
      <c r="J31" s="4">
        <v>8.6300000000000008</v>
      </c>
      <c r="K31" s="4">
        <v>0.93669999999999998</v>
      </c>
      <c r="L31" s="4">
        <v>7.6280999999999999</v>
      </c>
      <c r="M31" s="4">
        <v>0</v>
      </c>
      <c r="N31" s="4">
        <v>359.84039999999999</v>
      </c>
      <c r="O31" s="4">
        <v>173.95140000000001</v>
      </c>
      <c r="P31" s="4">
        <v>533.79999999999995</v>
      </c>
      <c r="Q31" s="4">
        <v>311.37599999999998</v>
      </c>
      <c r="R31" s="4">
        <v>150.5231</v>
      </c>
      <c r="S31" s="4">
        <v>461.9</v>
      </c>
      <c r="T31" s="4">
        <v>0</v>
      </c>
      <c r="W31" s="4">
        <v>0</v>
      </c>
      <c r="X31" s="4">
        <v>8.0848999999999993</v>
      </c>
      <c r="Y31" s="4">
        <v>11.8</v>
      </c>
      <c r="Z31" s="4">
        <v>814</v>
      </c>
      <c r="AA31" s="4">
        <v>831</v>
      </c>
      <c r="AB31" s="4">
        <v>854</v>
      </c>
      <c r="AC31" s="4">
        <v>31</v>
      </c>
      <c r="AD31" s="4">
        <v>17.350000000000001</v>
      </c>
      <c r="AE31" s="4">
        <v>0.4</v>
      </c>
      <c r="AF31" s="4">
        <v>958</v>
      </c>
      <c r="AG31" s="4">
        <v>10</v>
      </c>
      <c r="AH31" s="4">
        <v>30</v>
      </c>
      <c r="AI31" s="4">
        <v>32</v>
      </c>
      <c r="AJ31" s="4">
        <v>190</v>
      </c>
      <c r="AK31" s="4">
        <v>190</v>
      </c>
      <c r="AL31" s="4">
        <v>3.3</v>
      </c>
      <c r="AM31" s="4">
        <v>196</v>
      </c>
      <c r="AN31" s="4" t="s">
        <v>155</v>
      </c>
      <c r="AO31" s="4">
        <v>2</v>
      </c>
      <c r="AP31" s="5">
        <v>0.86390046296296286</v>
      </c>
      <c r="AQ31" s="4">
        <v>47.158839</v>
      </c>
      <c r="AR31" s="4">
        <v>-88.486296999999993</v>
      </c>
      <c r="AS31" s="4">
        <v>309.10000000000002</v>
      </c>
      <c r="AT31" s="4">
        <v>31.9</v>
      </c>
      <c r="AU31" s="4">
        <v>12</v>
      </c>
      <c r="AV31" s="4">
        <v>8</v>
      </c>
      <c r="AW31" s="4" t="s">
        <v>422</v>
      </c>
      <c r="AX31" s="4">
        <v>1.1646000000000001</v>
      </c>
      <c r="AY31" s="4">
        <v>1.823</v>
      </c>
      <c r="AZ31" s="4">
        <v>2.2229999999999999</v>
      </c>
      <c r="BA31" s="4">
        <v>13.836</v>
      </c>
      <c r="BB31" s="4">
        <v>25.75</v>
      </c>
      <c r="BC31" s="4">
        <v>1.86</v>
      </c>
      <c r="BD31" s="4">
        <v>6.7539999999999996</v>
      </c>
      <c r="BE31" s="4">
        <v>3093.41</v>
      </c>
      <c r="BF31" s="4">
        <v>0</v>
      </c>
      <c r="BG31" s="4">
        <v>15.282</v>
      </c>
      <c r="BH31" s="4">
        <v>7.3869999999999996</v>
      </c>
      <c r="BI31" s="4">
        <v>22.669</v>
      </c>
      <c r="BJ31" s="4">
        <v>13.223000000000001</v>
      </c>
      <c r="BK31" s="4">
        <v>6.3920000000000003</v>
      </c>
      <c r="BL31" s="4">
        <v>19.616</v>
      </c>
      <c r="BM31" s="4">
        <v>0</v>
      </c>
      <c r="BQ31" s="4">
        <v>2383.9380000000001</v>
      </c>
      <c r="BR31" s="4">
        <v>0.157497</v>
      </c>
      <c r="BS31" s="4">
        <v>-5</v>
      </c>
      <c r="BT31" s="4">
        <v>1.066522</v>
      </c>
      <c r="BU31" s="4">
        <v>3.8488329999999999</v>
      </c>
      <c r="BV31" s="4">
        <v>21.543744</v>
      </c>
      <c r="BW31" s="4">
        <f t="shared" si="10"/>
        <v>1.0168616786</v>
      </c>
      <c r="BY31" s="4">
        <f t="shared" si="11"/>
        <v>10198.695438987997</v>
      </c>
      <c r="BZ31" s="4">
        <f t="shared" si="12"/>
        <v>0</v>
      </c>
      <c r="CA31" s="4">
        <f t="shared" si="13"/>
        <v>43.595045528959403</v>
      </c>
      <c r="CB31" s="4">
        <f t="shared" si="14"/>
        <v>0</v>
      </c>
    </row>
    <row r="32" spans="1:80" x14ac:dyDescent="0.25">
      <c r="A32" s="2">
        <v>42801</v>
      </c>
      <c r="B32" s="3">
        <v>0.65556525462962967</v>
      </c>
      <c r="C32" s="4">
        <v>6.806</v>
      </c>
      <c r="D32" s="4">
        <v>-5.0000000000000001E-4</v>
      </c>
      <c r="E32" s="4">
        <v>-4.7882740000000004</v>
      </c>
      <c r="F32" s="4">
        <v>384.6</v>
      </c>
      <c r="G32" s="4">
        <v>185.7</v>
      </c>
      <c r="H32" s="4">
        <v>-0.5</v>
      </c>
      <c r="J32" s="4">
        <v>8.77</v>
      </c>
      <c r="K32" s="4">
        <v>0.94730000000000003</v>
      </c>
      <c r="L32" s="4">
        <v>6.4477000000000002</v>
      </c>
      <c r="M32" s="4">
        <v>0</v>
      </c>
      <c r="N32" s="4">
        <v>364.34960000000001</v>
      </c>
      <c r="O32" s="4">
        <v>175.92230000000001</v>
      </c>
      <c r="P32" s="4">
        <v>540.29999999999995</v>
      </c>
      <c r="Q32" s="4">
        <v>315.27789999999999</v>
      </c>
      <c r="R32" s="4">
        <v>152.2286</v>
      </c>
      <c r="S32" s="4">
        <v>467.5</v>
      </c>
      <c r="T32" s="4">
        <v>0</v>
      </c>
      <c r="W32" s="4">
        <v>0</v>
      </c>
      <c r="X32" s="4">
        <v>8.3112999999999992</v>
      </c>
      <c r="Y32" s="4">
        <v>11.9</v>
      </c>
      <c r="Z32" s="4">
        <v>814</v>
      </c>
      <c r="AA32" s="4">
        <v>830</v>
      </c>
      <c r="AB32" s="4">
        <v>852</v>
      </c>
      <c r="AC32" s="4">
        <v>31</v>
      </c>
      <c r="AD32" s="4">
        <v>17.350000000000001</v>
      </c>
      <c r="AE32" s="4">
        <v>0.4</v>
      </c>
      <c r="AF32" s="4">
        <v>958</v>
      </c>
      <c r="AG32" s="4">
        <v>10</v>
      </c>
      <c r="AH32" s="4">
        <v>29.239000000000001</v>
      </c>
      <c r="AI32" s="4">
        <v>32</v>
      </c>
      <c r="AJ32" s="4">
        <v>190</v>
      </c>
      <c r="AK32" s="4">
        <v>190</v>
      </c>
      <c r="AL32" s="4">
        <v>3.3</v>
      </c>
      <c r="AM32" s="4">
        <v>196</v>
      </c>
      <c r="AN32" s="4" t="s">
        <v>155</v>
      </c>
      <c r="AO32" s="4">
        <v>1</v>
      </c>
      <c r="AP32" s="5">
        <v>0.86391203703703701</v>
      </c>
      <c r="AQ32" s="4">
        <v>47.158810000000003</v>
      </c>
      <c r="AR32" s="4">
        <v>-88.486118000000005</v>
      </c>
      <c r="AS32" s="4">
        <v>308.89999999999998</v>
      </c>
      <c r="AT32" s="4">
        <v>30.9</v>
      </c>
      <c r="AU32" s="4">
        <v>12</v>
      </c>
      <c r="AV32" s="4">
        <v>8</v>
      </c>
      <c r="AW32" s="4" t="s">
        <v>422</v>
      </c>
      <c r="AX32" s="4">
        <v>1.2061999999999999</v>
      </c>
      <c r="AY32" s="4">
        <v>1.5708</v>
      </c>
      <c r="AZ32" s="4">
        <v>2.0062000000000002</v>
      </c>
      <c r="BA32" s="4">
        <v>13.836</v>
      </c>
      <c r="BB32" s="4">
        <v>30.64</v>
      </c>
      <c r="BC32" s="4">
        <v>2.21</v>
      </c>
      <c r="BD32" s="4">
        <v>5.5579999999999998</v>
      </c>
      <c r="BE32" s="4">
        <v>3096.386</v>
      </c>
      <c r="BF32" s="4">
        <v>0</v>
      </c>
      <c r="BG32" s="4">
        <v>18.323</v>
      </c>
      <c r="BH32" s="4">
        <v>8.8469999999999995</v>
      </c>
      <c r="BI32" s="4">
        <v>27.170999999999999</v>
      </c>
      <c r="BJ32" s="4">
        <v>15.856</v>
      </c>
      <c r="BK32" s="4">
        <v>7.6559999999999997</v>
      </c>
      <c r="BL32" s="4">
        <v>23.510999999999999</v>
      </c>
      <c r="BM32" s="4">
        <v>0</v>
      </c>
      <c r="BQ32" s="4">
        <v>2902.143</v>
      </c>
      <c r="BR32" s="4">
        <v>0.13906299999999999</v>
      </c>
      <c r="BS32" s="4">
        <v>-5</v>
      </c>
      <c r="BT32" s="4">
        <v>1.068522</v>
      </c>
      <c r="BU32" s="4">
        <v>3.398352</v>
      </c>
      <c r="BV32" s="4">
        <v>21.584143999999998</v>
      </c>
      <c r="BW32" s="4">
        <f t="shared" si="10"/>
        <v>0.89784459839999997</v>
      </c>
      <c r="BY32" s="4">
        <f t="shared" si="11"/>
        <v>9013.6673455599557</v>
      </c>
      <c r="BZ32" s="4">
        <f t="shared" si="12"/>
        <v>0</v>
      </c>
      <c r="CA32" s="4">
        <f t="shared" si="13"/>
        <v>46.157265092659202</v>
      </c>
      <c r="CB32" s="4">
        <f t="shared" si="14"/>
        <v>0</v>
      </c>
    </row>
    <row r="33" spans="1:80" x14ac:dyDescent="0.25">
      <c r="A33" s="2">
        <v>42801</v>
      </c>
      <c r="B33" s="3">
        <v>0.65557682870370371</v>
      </c>
      <c r="C33" s="4">
        <v>6.585</v>
      </c>
      <c r="D33" s="4">
        <v>3.2000000000000002E-3</v>
      </c>
      <c r="E33" s="4">
        <v>32.442748000000002</v>
      </c>
      <c r="F33" s="4">
        <v>380.6</v>
      </c>
      <c r="G33" s="4">
        <v>185.8</v>
      </c>
      <c r="H33" s="4">
        <v>-4.3</v>
      </c>
      <c r="J33" s="4">
        <v>10.199999999999999</v>
      </c>
      <c r="K33" s="4">
        <v>0.94899999999999995</v>
      </c>
      <c r="L33" s="4">
        <v>6.2491000000000003</v>
      </c>
      <c r="M33" s="4">
        <v>3.0999999999999999E-3</v>
      </c>
      <c r="N33" s="4">
        <v>361.19310000000002</v>
      </c>
      <c r="O33" s="4">
        <v>176.3708</v>
      </c>
      <c r="P33" s="4">
        <v>537.6</v>
      </c>
      <c r="Q33" s="4">
        <v>312.54649999999998</v>
      </c>
      <c r="R33" s="4">
        <v>152.61670000000001</v>
      </c>
      <c r="S33" s="4">
        <v>465.2</v>
      </c>
      <c r="T33" s="4">
        <v>0</v>
      </c>
      <c r="W33" s="4">
        <v>0</v>
      </c>
      <c r="X33" s="4">
        <v>9.6838999999999995</v>
      </c>
      <c r="Y33" s="4">
        <v>11.8</v>
      </c>
      <c r="Z33" s="4">
        <v>815</v>
      </c>
      <c r="AA33" s="4">
        <v>831</v>
      </c>
      <c r="AB33" s="4">
        <v>853</v>
      </c>
      <c r="AC33" s="4">
        <v>31</v>
      </c>
      <c r="AD33" s="4">
        <v>17.350000000000001</v>
      </c>
      <c r="AE33" s="4">
        <v>0.4</v>
      </c>
      <c r="AF33" s="4">
        <v>958</v>
      </c>
      <c r="AG33" s="4">
        <v>10</v>
      </c>
      <c r="AH33" s="4">
        <v>29</v>
      </c>
      <c r="AI33" s="4">
        <v>32</v>
      </c>
      <c r="AJ33" s="4">
        <v>190</v>
      </c>
      <c r="AK33" s="4">
        <v>190</v>
      </c>
      <c r="AL33" s="4">
        <v>3.1</v>
      </c>
      <c r="AM33" s="4">
        <v>196</v>
      </c>
      <c r="AN33" s="4" t="s">
        <v>155</v>
      </c>
      <c r="AO33" s="4">
        <v>1</v>
      </c>
      <c r="AP33" s="5">
        <v>0.86392361111111116</v>
      </c>
      <c r="AQ33" s="4">
        <v>47.158768999999999</v>
      </c>
      <c r="AR33" s="4">
        <v>-88.485951</v>
      </c>
      <c r="AS33" s="4">
        <v>308.60000000000002</v>
      </c>
      <c r="AT33" s="4">
        <v>29.5</v>
      </c>
      <c r="AU33" s="4">
        <v>12</v>
      </c>
      <c r="AV33" s="4">
        <v>8</v>
      </c>
      <c r="AW33" s="4" t="s">
        <v>422</v>
      </c>
      <c r="AX33" s="4">
        <v>1.2938000000000001</v>
      </c>
      <c r="AY33" s="4">
        <v>1.5938000000000001</v>
      </c>
      <c r="AZ33" s="4">
        <v>2.0583999999999998</v>
      </c>
      <c r="BA33" s="4">
        <v>13.836</v>
      </c>
      <c r="BB33" s="4">
        <v>31.63</v>
      </c>
      <c r="BC33" s="4">
        <v>2.29</v>
      </c>
      <c r="BD33" s="4">
        <v>5.3710000000000004</v>
      </c>
      <c r="BE33" s="4">
        <v>3095.4630000000002</v>
      </c>
      <c r="BF33" s="4">
        <v>0.97099999999999997</v>
      </c>
      <c r="BG33" s="4">
        <v>18.736000000000001</v>
      </c>
      <c r="BH33" s="4">
        <v>9.1489999999999991</v>
      </c>
      <c r="BI33" s="4">
        <v>27.885000000000002</v>
      </c>
      <c r="BJ33" s="4">
        <v>16.213000000000001</v>
      </c>
      <c r="BK33" s="4">
        <v>7.9169999999999998</v>
      </c>
      <c r="BL33" s="4">
        <v>24.129000000000001</v>
      </c>
      <c r="BM33" s="4">
        <v>0</v>
      </c>
      <c r="BQ33" s="4">
        <v>3487.8130000000001</v>
      </c>
      <c r="BR33" s="4">
        <v>0.14032700000000001</v>
      </c>
      <c r="BS33" s="4">
        <v>-5</v>
      </c>
      <c r="BT33" s="4">
        <v>1.0682389999999999</v>
      </c>
      <c r="BU33" s="4">
        <v>3.4292410000000002</v>
      </c>
      <c r="BV33" s="4">
        <v>21.578427999999999</v>
      </c>
      <c r="BW33" s="4">
        <f t="shared" si="10"/>
        <v>0.90600547220000005</v>
      </c>
      <c r="BY33" s="4">
        <f t="shared" si="11"/>
        <v>9092.8849235271991</v>
      </c>
      <c r="BZ33" s="4">
        <f t="shared" si="12"/>
        <v>2.8523006932226003</v>
      </c>
      <c r="CA33" s="4">
        <f t="shared" si="13"/>
        <v>47.625490359647813</v>
      </c>
      <c r="CB33" s="4">
        <f t="shared" si="14"/>
        <v>0</v>
      </c>
    </row>
    <row r="34" spans="1:80" x14ac:dyDescent="0.25">
      <c r="A34" s="2">
        <v>42801</v>
      </c>
      <c r="B34" s="3">
        <v>0.65558840277777775</v>
      </c>
      <c r="C34" s="4">
        <v>6.56</v>
      </c>
      <c r="D34" s="4">
        <v>4.0000000000000001E-3</v>
      </c>
      <c r="E34" s="4">
        <v>40</v>
      </c>
      <c r="F34" s="4">
        <v>371.2</v>
      </c>
      <c r="G34" s="4">
        <v>193.4</v>
      </c>
      <c r="H34" s="4">
        <v>-1.6</v>
      </c>
      <c r="J34" s="4">
        <v>11.38</v>
      </c>
      <c r="K34" s="4">
        <v>0.94910000000000005</v>
      </c>
      <c r="L34" s="4">
        <v>6.2263999999999999</v>
      </c>
      <c r="M34" s="4">
        <v>3.8E-3</v>
      </c>
      <c r="N34" s="4">
        <v>352.34840000000003</v>
      </c>
      <c r="O34" s="4">
        <v>183.60599999999999</v>
      </c>
      <c r="P34" s="4">
        <v>536</v>
      </c>
      <c r="Q34" s="4">
        <v>305.19799999999998</v>
      </c>
      <c r="R34" s="4">
        <v>159.03630000000001</v>
      </c>
      <c r="S34" s="4">
        <v>464.2</v>
      </c>
      <c r="T34" s="4">
        <v>0</v>
      </c>
      <c r="W34" s="4">
        <v>0</v>
      </c>
      <c r="X34" s="4">
        <v>10.7994</v>
      </c>
      <c r="Y34" s="4">
        <v>11.9</v>
      </c>
      <c r="Z34" s="4">
        <v>815</v>
      </c>
      <c r="AA34" s="4">
        <v>832</v>
      </c>
      <c r="AB34" s="4">
        <v>854</v>
      </c>
      <c r="AC34" s="4">
        <v>31.8</v>
      </c>
      <c r="AD34" s="4">
        <v>17.78</v>
      </c>
      <c r="AE34" s="4">
        <v>0.41</v>
      </c>
      <c r="AF34" s="4">
        <v>958</v>
      </c>
      <c r="AG34" s="4">
        <v>10</v>
      </c>
      <c r="AH34" s="4">
        <v>29</v>
      </c>
      <c r="AI34" s="4">
        <v>32</v>
      </c>
      <c r="AJ34" s="4">
        <v>190</v>
      </c>
      <c r="AK34" s="4">
        <v>190</v>
      </c>
      <c r="AL34" s="4">
        <v>3.2</v>
      </c>
      <c r="AM34" s="4">
        <v>196</v>
      </c>
      <c r="AN34" s="4" t="s">
        <v>155</v>
      </c>
      <c r="AO34" s="4">
        <v>1</v>
      </c>
      <c r="AP34" s="5">
        <v>0.86393518518518519</v>
      </c>
      <c r="AQ34" s="4">
        <v>47.158718999999998</v>
      </c>
      <c r="AR34" s="4">
        <v>-88.485793999999999</v>
      </c>
      <c r="AS34" s="4">
        <v>308.60000000000002</v>
      </c>
      <c r="AT34" s="4">
        <v>28.2</v>
      </c>
      <c r="AU34" s="4">
        <v>12</v>
      </c>
      <c r="AV34" s="4">
        <v>8</v>
      </c>
      <c r="AW34" s="4" t="s">
        <v>422</v>
      </c>
      <c r="AX34" s="4">
        <v>1.1000000000000001</v>
      </c>
      <c r="AY34" s="4">
        <v>1.4708000000000001</v>
      </c>
      <c r="AZ34" s="4">
        <v>1.8353999999999999</v>
      </c>
      <c r="BA34" s="4">
        <v>13.836</v>
      </c>
      <c r="BB34" s="4">
        <v>31.74</v>
      </c>
      <c r="BC34" s="4">
        <v>2.29</v>
      </c>
      <c r="BD34" s="4">
        <v>5.3579999999999997</v>
      </c>
      <c r="BE34" s="4">
        <v>3095.1689999999999</v>
      </c>
      <c r="BF34" s="4">
        <v>1.2010000000000001</v>
      </c>
      <c r="BG34" s="4">
        <v>18.341999999999999</v>
      </c>
      <c r="BH34" s="4">
        <v>9.5579999999999998</v>
      </c>
      <c r="BI34" s="4">
        <v>27.901</v>
      </c>
      <c r="BJ34" s="4">
        <v>15.888</v>
      </c>
      <c r="BK34" s="4">
        <v>8.2789999999999999</v>
      </c>
      <c r="BL34" s="4">
        <v>24.167000000000002</v>
      </c>
      <c r="BM34" s="4">
        <v>0</v>
      </c>
      <c r="BQ34" s="4">
        <v>3903.433</v>
      </c>
      <c r="BR34" s="4">
        <v>0.153415</v>
      </c>
      <c r="BS34" s="4">
        <v>-5</v>
      </c>
      <c r="BT34" s="4">
        <v>1.0710440000000001</v>
      </c>
      <c r="BU34" s="4">
        <v>3.7490790000000001</v>
      </c>
      <c r="BV34" s="4">
        <v>21.635089000000001</v>
      </c>
      <c r="BW34" s="4">
        <f t="shared" si="10"/>
        <v>0.99050667179999996</v>
      </c>
      <c r="BY34" s="4">
        <f t="shared" si="11"/>
        <v>9940.014752904066</v>
      </c>
      <c r="BZ34" s="4">
        <f t="shared" si="12"/>
        <v>3.8569647467514008</v>
      </c>
      <c r="CA34" s="4">
        <f t="shared" si="13"/>
        <v>51.023693502403205</v>
      </c>
      <c r="CB34" s="4">
        <f t="shared" si="14"/>
        <v>0</v>
      </c>
    </row>
    <row r="35" spans="1:80" x14ac:dyDescent="0.25">
      <c r="A35" s="2">
        <v>42801</v>
      </c>
      <c r="B35" s="3">
        <v>0.65559997685185178</v>
      </c>
      <c r="C35" s="4">
        <v>6.694</v>
      </c>
      <c r="D35" s="4">
        <v>4.0000000000000001E-3</v>
      </c>
      <c r="E35" s="4">
        <v>40</v>
      </c>
      <c r="F35" s="4">
        <v>370.4</v>
      </c>
      <c r="G35" s="4">
        <v>193.5</v>
      </c>
      <c r="H35" s="4">
        <v>-2.5</v>
      </c>
      <c r="J35" s="4">
        <v>11.67</v>
      </c>
      <c r="K35" s="4">
        <v>0.94810000000000005</v>
      </c>
      <c r="L35" s="4">
        <v>6.3468999999999998</v>
      </c>
      <c r="M35" s="4">
        <v>3.8E-3</v>
      </c>
      <c r="N35" s="4">
        <v>351.16840000000002</v>
      </c>
      <c r="O35" s="4">
        <v>183.41149999999999</v>
      </c>
      <c r="P35" s="4">
        <v>534.6</v>
      </c>
      <c r="Q35" s="4">
        <v>304.2715</v>
      </c>
      <c r="R35" s="4">
        <v>158.9178</v>
      </c>
      <c r="S35" s="4">
        <v>463.2</v>
      </c>
      <c r="T35" s="4">
        <v>0</v>
      </c>
      <c r="W35" s="4">
        <v>0</v>
      </c>
      <c r="X35" s="4">
        <v>11.0679</v>
      </c>
      <c r="Y35" s="4">
        <v>11.9</v>
      </c>
      <c r="Z35" s="4">
        <v>815</v>
      </c>
      <c r="AA35" s="4">
        <v>832</v>
      </c>
      <c r="AB35" s="4">
        <v>854</v>
      </c>
      <c r="AC35" s="4">
        <v>32</v>
      </c>
      <c r="AD35" s="4">
        <v>17.920000000000002</v>
      </c>
      <c r="AE35" s="4">
        <v>0.41</v>
      </c>
      <c r="AF35" s="4">
        <v>958</v>
      </c>
      <c r="AG35" s="4">
        <v>10</v>
      </c>
      <c r="AH35" s="4">
        <v>29</v>
      </c>
      <c r="AI35" s="4">
        <v>32</v>
      </c>
      <c r="AJ35" s="4">
        <v>190</v>
      </c>
      <c r="AK35" s="4">
        <v>190</v>
      </c>
      <c r="AL35" s="4">
        <v>3.3</v>
      </c>
      <c r="AM35" s="4">
        <v>195.7</v>
      </c>
      <c r="AN35" s="4" t="s">
        <v>155</v>
      </c>
      <c r="AO35" s="4">
        <v>1</v>
      </c>
      <c r="AP35" s="5">
        <v>0.86394675925925923</v>
      </c>
      <c r="AQ35" s="4">
        <v>47.158673999999998</v>
      </c>
      <c r="AR35" s="4">
        <v>-88.485647</v>
      </c>
      <c r="AS35" s="4">
        <v>308.5</v>
      </c>
      <c r="AT35" s="4">
        <v>27.1</v>
      </c>
      <c r="AU35" s="4">
        <v>12</v>
      </c>
      <c r="AV35" s="4">
        <v>8</v>
      </c>
      <c r="AW35" s="4" t="s">
        <v>422</v>
      </c>
      <c r="AX35" s="4">
        <v>1.1000000000000001</v>
      </c>
      <c r="AY35" s="4">
        <v>1.6</v>
      </c>
      <c r="AZ35" s="4">
        <v>1.9354</v>
      </c>
      <c r="BA35" s="4">
        <v>13.836</v>
      </c>
      <c r="BB35" s="4">
        <v>31.12</v>
      </c>
      <c r="BC35" s="4">
        <v>2.25</v>
      </c>
      <c r="BD35" s="4">
        <v>5.476</v>
      </c>
      <c r="BE35" s="4">
        <v>3094.828</v>
      </c>
      <c r="BF35" s="4">
        <v>1.177</v>
      </c>
      <c r="BG35" s="4">
        <v>17.931999999999999</v>
      </c>
      <c r="BH35" s="4">
        <v>9.3659999999999997</v>
      </c>
      <c r="BI35" s="4">
        <v>27.297999999999998</v>
      </c>
      <c r="BJ35" s="4">
        <v>15.537000000000001</v>
      </c>
      <c r="BK35" s="4">
        <v>8.1150000000000002</v>
      </c>
      <c r="BL35" s="4">
        <v>23.652000000000001</v>
      </c>
      <c r="BM35" s="4">
        <v>0</v>
      </c>
      <c r="BQ35" s="4">
        <v>3924.087</v>
      </c>
      <c r="BR35" s="4">
        <v>0.14101900000000001</v>
      </c>
      <c r="BS35" s="4">
        <v>-5</v>
      </c>
      <c r="BT35" s="4">
        <v>1.0712390000000001</v>
      </c>
      <c r="BU35" s="4">
        <v>3.4461520000000001</v>
      </c>
      <c r="BV35" s="4">
        <v>21.639028</v>
      </c>
      <c r="BW35" s="4">
        <f t="shared" si="10"/>
        <v>0.91047335839999999</v>
      </c>
      <c r="BY35" s="4">
        <f t="shared" si="11"/>
        <v>9135.8511814098492</v>
      </c>
      <c r="BZ35" s="4">
        <f t="shared" si="12"/>
        <v>3.4744731663664004</v>
      </c>
      <c r="CA35" s="4">
        <f t="shared" si="13"/>
        <v>45.864816980318409</v>
      </c>
      <c r="CB35" s="4">
        <f t="shared" si="14"/>
        <v>0</v>
      </c>
    </row>
    <row r="36" spans="1:80" x14ac:dyDescent="0.25">
      <c r="A36" s="2">
        <v>42801</v>
      </c>
      <c r="B36" s="3">
        <v>0.65561155092592593</v>
      </c>
      <c r="C36" s="4">
        <v>6.79</v>
      </c>
      <c r="D36" s="4">
        <v>3.3E-3</v>
      </c>
      <c r="E36" s="4">
        <v>32.702922000000001</v>
      </c>
      <c r="F36" s="4">
        <v>371.4</v>
      </c>
      <c r="G36" s="4">
        <v>193.4</v>
      </c>
      <c r="H36" s="4">
        <v>-5.0999999999999996</v>
      </c>
      <c r="J36" s="4">
        <v>11.7</v>
      </c>
      <c r="K36" s="4">
        <v>0.94730000000000003</v>
      </c>
      <c r="L36" s="4">
        <v>6.4318999999999997</v>
      </c>
      <c r="M36" s="4">
        <v>3.0999999999999999E-3</v>
      </c>
      <c r="N36" s="4">
        <v>351.78809999999999</v>
      </c>
      <c r="O36" s="4">
        <v>183.2414</v>
      </c>
      <c r="P36" s="4">
        <v>535</v>
      </c>
      <c r="Q36" s="4">
        <v>304.80849999999998</v>
      </c>
      <c r="R36" s="4">
        <v>158.7704</v>
      </c>
      <c r="S36" s="4">
        <v>463.6</v>
      </c>
      <c r="T36" s="4">
        <v>0</v>
      </c>
      <c r="W36" s="4">
        <v>0</v>
      </c>
      <c r="X36" s="4">
        <v>11.0829</v>
      </c>
      <c r="Y36" s="4">
        <v>11.8</v>
      </c>
      <c r="Z36" s="4">
        <v>816</v>
      </c>
      <c r="AA36" s="4">
        <v>832</v>
      </c>
      <c r="AB36" s="4">
        <v>855</v>
      </c>
      <c r="AC36" s="4">
        <v>32</v>
      </c>
      <c r="AD36" s="4">
        <v>17.920000000000002</v>
      </c>
      <c r="AE36" s="4">
        <v>0.41</v>
      </c>
      <c r="AF36" s="4">
        <v>958</v>
      </c>
      <c r="AG36" s="4">
        <v>10</v>
      </c>
      <c r="AH36" s="4">
        <v>29</v>
      </c>
      <c r="AI36" s="4">
        <v>32</v>
      </c>
      <c r="AJ36" s="4">
        <v>190</v>
      </c>
      <c r="AK36" s="4">
        <v>190</v>
      </c>
      <c r="AL36" s="4">
        <v>3.1</v>
      </c>
      <c r="AM36" s="4">
        <v>195.3</v>
      </c>
      <c r="AN36" s="4" t="s">
        <v>155</v>
      </c>
      <c r="AO36" s="4">
        <v>1</v>
      </c>
      <c r="AP36" s="5">
        <v>0.86395833333333327</v>
      </c>
      <c r="AQ36" s="4">
        <v>47.158633000000002</v>
      </c>
      <c r="AR36" s="4">
        <v>-88.485504000000006</v>
      </c>
      <c r="AS36" s="4">
        <v>308.5</v>
      </c>
      <c r="AT36" s="4">
        <v>26.5</v>
      </c>
      <c r="AU36" s="4">
        <v>12</v>
      </c>
      <c r="AV36" s="4">
        <v>8</v>
      </c>
      <c r="AW36" s="4" t="s">
        <v>422</v>
      </c>
      <c r="AX36" s="4">
        <v>1.1354</v>
      </c>
      <c r="AY36" s="4">
        <v>1.6354</v>
      </c>
      <c r="AZ36" s="4">
        <v>2.0354000000000001</v>
      </c>
      <c r="BA36" s="4">
        <v>13.836</v>
      </c>
      <c r="BB36" s="4">
        <v>30.7</v>
      </c>
      <c r="BC36" s="4">
        <v>2.2200000000000002</v>
      </c>
      <c r="BD36" s="4">
        <v>5.5679999999999996</v>
      </c>
      <c r="BE36" s="4">
        <v>3094.931</v>
      </c>
      <c r="BF36" s="4">
        <v>0.94899999999999995</v>
      </c>
      <c r="BG36" s="4">
        <v>17.727</v>
      </c>
      <c r="BH36" s="4">
        <v>9.234</v>
      </c>
      <c r="BI36" s="4">
        <v>26.96</v>
      </c>
      <c r="BJ36" s="4">
        <v>15.359</v>
      </c>
      <c r="BK36" s="4">
        <v>8.0009999999999994</v>
      </c>
      <c r="BL36" s="4">
        <v>23.36</v>
      </c>
      <c r="BM36" s="4">
        <v>0</v>
      </c>
      <c r="BQ36" s="4">
        <v>3877.6239999999998</v>
      </c>
      <c r="BR36" s="4">
        <v>0.116975</v>
      </c>
      <c r="BS36" s="4">
        <v>-5</v>
      </c>
      <c r="BT36" s="4">
        <v>1.0694779999999999</v>
      </c>
      <c r="BU36" s="4">
        <v>2.8585769999999999</v>
      </c>
      <c r="BV36" s="4">
        <v>21.603456000000001</v>
      </c>
      <c r="BW36" s="4">
        <f t="shared" si="10"/>
        <v>0.75523604339999995</v>
      </c>
      <c r="BY36" s="4">
        <f t="shared" si="11"/>
        <v>7578.4246377919853</v>
      </c>
      <c r="BZ36" s="4">
        <f t="shared" si="12"/>
        <v>2.3237755482317999</v>
      </c>
      <c r="CA36" s="4">
        <f t="shared" si="13"/>
        <v>37.608923756893802</v>
      </c>
      <c r="CB36" s="4">
        <f t="shared" si="14"/>
        <v>0</v>
      </c>
    </row>
    <row r="37" spans="1:80" x14ac:dyDescent="0.25">
      <c r="A37" s="2">
        <v>42801</v>
      </c>
      <c r="B37" s="3">
        <v>0.65562312499999997</v>
      </c>
      <c r="C37" s="4">
        <v>6.4870000000000001</v>
      </c>
      <c r="D37" s="4">
        <v>3.0000000000000001E-3</v>
      </c>
      <c r="E37" s="4">
        <v>30</v>
      </c>
      <c r="F37" s="4">
        <v>371.6</v>
      </c>
      <c r="G37" s="4">
        <v>194.6</v>
      </c>
      <c r="H37" s="4">
        <v>-1.3</v>
      </c>
      <c r="J37" s="4">
        <v>11.6</v>
      </c>
      <c r="K37" s="4">
        <v>0.94969999999999999</v>
      </c>
      <c r="L37" s="4">
        <v>6.1604999999999999</v>
      </c>
      <c r="M37" s="4">
        <v>2.8E-3</v>
      </c>
      <c r="N37" s="4">
        <v>352.91340000000002</v>
      </c>
      <c r="O37" s="4">
        <v>184.85679999999999</v>
      </c>
      <c r="P37" s="4">
        <v>537.79999999999995</v>
      </c>
      <c r="Q37" s="4">
        <v>305.7835</v>
      </c>
      <c r="R37" s="4">
        <v>160.17009999999999</v>
      </c>
      <c r="S37" s="4">
        <v>466</v>
      </c>
      <c r="T37" s="4">
        <v>0</v>
      </c>
      <c r="W37" s="4">
        <v>0</v>
      </c>
      <c r="X37" s="4">
        <v>11.0167</v>
      </c>
      <c r="Y37" s="4">
        <v>11.9</v>
      </c>
      <c r="Z37" s="4">
        <v>816</v>
      </c>
      <c r="AA37" s="4">
        <v>832</v>
      </c>
      <c r="AB37" s="4">
        <v>855</v>
      </c>
      <c r="AC37" s="4">
        <v>32</v>
      </c>
      <c r="AD37" s="4">
        <v>17.920000000000002</v>
      </c>
      <c r="AE37" s="4">
        <v>0.41</v>
      </c>
      <c r="AF37" s="4">
        <v>958</v>
      </c>
      <c r="AG37" s="4">
        <v>10</v>
      </c>
      <c r="AH37" s="4">
        <v>29</v>
      </c>
      <c r="AI37" s="4">
        <v>32</v>
      </c>
      <c r="AJ37" s="4">
        <v>190</v>
      </c>
      <c r="AK37" s="4">
        <v>190</v>
      </c>
      <c r="AL37" s="4">
        <v>3.2</v>
      </c>
      <c r="AM37" s="4">
        <v>195.1</v>
      </c>
      <c r="AN37" s="4" t="s">
        <v>155</v>
      </c>
      <c r="AO37" s="4">
        <v>1</v>
      </c>
      <c r="AP37" s="5">
        <v>0.86396990740740742</v>
      </c>
      <c r="AQ37" s="4">
        <v>47.158603999999997</v>
      </c>
      <c r="AR37" s="4">
        <v>-88.485360999999997</v>
      </c>
      <c r="AS37" s="4">
        <v>308.5</v>
      </c>
      <c r="AT37" s="4">
        <v>25.9</v>
      </c>
      <c r="AU37" s="4">
        <v>12</v>
      </c>
      <c r="AV37" s="4">
        <v>8</v>
      </c>
      <c r="AW37" s="4" t="s">
        <v>422</v>
      </c>
      <c r="AX37" s="4">
        <v>1.2</v>
      </c>
      <c r="AY37" s="4">
        <v>1.7</v>
      </c>
      <c r="AZ37" s="4">
        <v>2.1</v>
      </c>
      <c r="BA37" s="4">
        <v>13.836</v>
      </c>
      <c r="BB37" s="4">
        <v>32.090000000000003</v>
      </c>
      <c r="BC37" s="4">
        <v>2.3199999999999998</v>
      </c>
      <c r="BD37" s="4">
        <v>5.2949999999999999</v>
      </c>
      <c r="BE37" s="4">
        <v>3095.84</v>
      </c>
      <c r="BF37" s="4">
        <v>0.91100000000000003</v>
      </c>
      <c r="BG37" s="4">
        <v>18.571999999999999</v>
      </c>
      <c r="BH37" s="4">
        <v>9.7279999999999998</v>
      </c>
      <c r="BI37" s="4">
        <v>28.300999999999998</v>
      </c>
      <c r="BJ37" s="4">
        <v>16.091999999999999</v>
      </c>
      <c r="BK37" s="4">
        <v>8.4290000000000003</v>
      </c>
      <c r="BL37" s="4">
        <v>24.521000000000001</v>
      </c>
      <c r="BM37" s="4">
        <v>0</v>
      </c>
      <c r="BQ37" s="4">
        <v>4025.41</v>
      </c>
      <c r="BR37" s="4">
        <v>0.13078600000000001</v>
      </c>
      <c r="BS37" s="4">
        <v>-5</v>
      </c>
      <c r="BT37" s="4">
        <v>1.071283</v>
      </c>
      <c r="BU37" s="4">
        <v>3.1960829999999998</v>
      </c>
      <c r="BV37" s="4">
        <v>21.639917000000001</v>
      </c>
      <c r="BW37" s="4">
        <f t="shared" si="10"/>
        <v>0.84440512859999994</v>
      </c>
      <c r="BY37" s="4">
        <f t="shared" si="11"/>
        <v>8475.6814620371533</v>
      </c>
      <c r="BZ37" s="4">
        <f t="shared" si="12"/>
        <v>2.4941036396957998</v>
      </c>
      <c r="CA37" s="4">
        <f t="shared" si="13"/>
        <v>44.056109516997594</v>
      </c>
      <c r="CB37" s="4">
        <f t="shared" si="14"/>
        <v>0</v>
      </c>
    </row>
    <row r="38" spans="1:80" x14ac:dyDescent="0.25">
      <c r="A38" s="2">
        <v>42801</v>
      </c>
      <c r="B38" s="3">
        <v>0.65563469907407412</v>
      </c>
      <c r="C38" s="4">
        <v>5.4530000000000003</v>
      </c>
      <c r="D38" s="4">
        <v>2.2000000000000001E-3</v>
      </c>
      <c r="E38" s="4">
        <v>22.067796999999999</v>
      </c>
      <c r="F38" s="4">
        <v>371.7</v>
      </c>
      <c r="G38" s="4">
        <v>197</v>
      </c>
      <c r="H38" s="4">
        <v>-3.7</v>
      </c>
      <c r="J38" s="4">
        <v>11.6</v>
      </c>
      <c r="K38" s="4">
        <v>0.95809999999999995</v>
      </c>
      <c r="L38" s="4">
        <v>5.2248999999999999</v>
      </c>
      <c r="M38" s="4">
        <v>2.0999999999999999E-3</v>
      </c>
      <c r="N38" s="4">
        <v>356.13679999999999</v>
      </c>
      <c r="O38" s="4">
        <v>188.7937</v>
      </c>
      <c r="P38" s="4">
        <v>544.9</v>
      </c>
      <c r="Q38" s="4">
        <v>308.57639999999998</v>
      </c>
      <c r="R38" s="4">
        <v>163.5812</v>
      </c>
      <c r="S38" s="4">
        <v>472.2</v>
      </c>
      <c r="T38" s="4">
        <v>0</v>
      </c>
      <c r="W38" s="4">
        <v>0</v>
      </c>
      <c r="X38" s="4">
        <v>11.1143</v>
      </c>
      <c r="Y38" s="4">
        <v>11.8</v>
      </c>
      <c r="Z38" s="4">
        <v>816</v>
      </c>
      <c r="AA38" s="4">
        <v>832</v>
      </c>
      <c r="AB38" s="4">
        <v>855</v>
      </c>
      <c r="AC38" s="4">
        <v>32</v>
      </c>
      <c r="AD38" s="4">
        <v>17.920000000000002</v>
      </c>
      <c r="AE38" s="4">
        <v>0.41</v>
      </c>
      <c r="AF38" s="4">
        <v>958</v>
      </c>
      <c r="AG38" s="4">
        <v>10</v>
      </c>
      <c r="AH38" s="4">
        <v>29</v>
      </c>
      <c r="AI38" s="4">
        <v>32</v>
      </c>
      <c r="AJ38" s="4">
        <v>190</v>
      </c>
      <c r="AK38" s="4">
        <v>189.2</v>
      </c>
      <c r="AL38" s="4">
        <v>3.2</v>
      </c>
      <c r="AM38" s="4">
        <v>195.4</v>
      </c>
      <c r="AN38" s="4" t="s">
        <v>155</v>
      </c>
      <c r="AO38" s="4">
        <v>1</v>
      </c>
      <c r="AP38" s="5">
        <v>0.86398148148148157</v>
      </c>
      <c r="AQ38" s="4">
        <v>47.158580999999998</v>
      </c>
      <c r="AR38" s="4">
        <v>-88.485218000000003</v>
      </c>
      <c r="AS38" s="4">
        <v>308.5</v>
      </c>
      <c r="AT38" s="4">
        <v>24.9</v>
      </c>
      <c r="AU38" s="4">
        <v>12</v>
      </c>
      <c r="AV38" s="4">
        <v>8</v>
      </c>
      <c r="AW38" s="4" t="s">
        <v>422</v>
      </c>
      <c r="AX38" s="4">
        <v>1.2</v>
      </c>
      <c r="AY38" s="4">
        <v>1.7</v>
      </c>
      <c r="AZ38" s="4">
        <v>2.1</v>
      </c>
      <c r="BA38" s="4">
        <v>13.836</v>
      </c>
      <c r="BB38" s="4">
        <v>38.01</v>
      </c>
      <c r="BC38" s="4">
        <v>2.75</v>
      </c>
      <c r="BD38" s="4">
        <v>4.37</v>
      </c>
      <c r="BE38" s="4">
        <v>3099.6309999999999</v>
      </c>
      <c r="BF38" s="4">
        <v>0.79800000000000004</v>
      </c>
      <c r="BG38" s="4">
        <v>22.125</v>
      </c>
      <c r="BH38" s="4">
        <v>11.728999999999999</v>
      </c>
      <c r="BI38" s="4">
        <v>33.853999999999999</v>
      </c>
      <c r="BJ38" s="4">
        <v>19.170000000000002</v>
      </c>
      <c r="BK38" s="4">
        <v>10.162000000000001</v>
      </c>
      <c r="BL38" s="4">
        <v>29.332999999999998</v>
      </c>
      <c r="BM38" s="4">
        <v>0</v>
      </c>
      <c r="BQ38" s="4">
        <v>4794.1229999999996</v>
      </c>
      <c r="BR38" s="4">
        <v>0.12406300000000001</v>
      </c>
      <c r="BS38" s="4">
        <v>-5</v>
      </c>
      <c r="BT38" s="4">
        <v>1.0712390000000001</v>
      </c>
      <c r="BU38" s="4">
        <v>3.03179</v>
      </c>
      <c r="BV38" s="4">
        <v>21.639028</v>
      </c>
      <c r="BW38" s="4">
        <f t="shared" si="10"/>
        <v>0.800998918</v>
      </c>
      <c r="BY38" s="4">
        <f t="shared" si="11"/>
        <v>8049.8387688451339</v>
      </c>
      <c r="BZ38" s="4">
        <f t="shared" si="12"/>
        <v>2.072430988572</v>
      </c>
      <c r="CA38" s="4">
        <f t="shared" si="13"/>
        <v>49.785090289380001</v>
      </c>
      <c r="CB38" s="4">
        <f t="shared" si="14"/>
        <v>0</v>
      </c>
    </row>
    <row r="39" spans="1:80" x14ac:dyDescent="0.25">
      <c r="A39" s="2">
        <v>42801</v>
      </c>
      <c r="B39" s="3">
        <v>0.65564627314814816</v>
      </c>
      <c r="C39" s="4">
        <v>4.7119999999999997</v>
      </c>
      <c r="D39" s="4">
        <v>2.3999999999999998E-3</v>
      </c>
      <c r="E39" s="4">
        <v>24.106121999999999</v>
      </c>
      <c r="F39" s="4">
        <v>351.6</v>
      </c>
      <c r="G39" s="4">
        <v>201</v>
      </c>
      <c r="H39" s="4">
        <v>-1.5</v>
      </c>
      <c r="J39" s="4">
        <v>12.11</v>
      </c>
      <c r="K39" s="4">
        <v>0.96419999999999995</v>
      </c>
      <c r="L39" s="4">
        <v>4.5430999999999999</v>
      </c>
      <c r="M39" s="4">
        <v>2.3E-3</v>
      </c>
      <c r="N39" s="4">
        <v>339.0025</v>
      </c>
      <c r="O39" s="4">
        <v>193.7713</v>
      </c>
      <c r="P39" s="4">
        <v>532.79999999999995</v>
      </c>
      <c r="Q39" s="4">
        <v>293.7303</v>
      </c>
      <c r="R39" s="4">
        <v>167.89410000000001</v>
      </c>
      <c r="S39" s="4">
        <v>461.6</v>
      </c>
      <c r="T39" s="4">
        <v>0</v>
      </c>
      <c r="W39" s="4">
        <v>0</v>
      </c>
      <c r="X39" s="4">
        <v>11.6737</v>
      </c>
      <c r="Y39" s="4">
        <v>11.9</v>
      </c>
      <c r="Z39" s="4">
        <v>816</v>
      </c>
      <c r="AA39" s="4">
        <v>831</v>
      </c>
      <c r="AB39" s="4">
        <v>854</v>
      </c>
      <c r="AC39" s="4">
        <v>32</v>
      </c>
      <c r="AD39" s="4">
        <v>17.920000000000002</v>
      </c>
      <c r="AE39" s="4">
        <v>0.41</v>
      </c>
      <c r="AF39" s="4">
        <v>958</v>
      </c>
      <c r="AG39" s="4">
        <v>10</v>
      </c>
      <c r="AH39" s="4">
        <v>29</v>
      </c>
      <c r="AI39" s="4">
        <v>32</v>
      </c>
      <c r="AJ39" s="4">
        <v>190</v>
      </c>
      <c r="AK39" s="4">
        <v>189.8</v>
      </c>
      <c r="AL39" s="4">
        <v>3.2</v>
      </c>
      <c r="AM39" s="4">
        <v>195.8</v>
      </c>
      <c r="AN39" s="4" t="s">
        <v>155</v>
      </c>
      <c r="AO39" s="4">
        <v>1</v>
      </c>
      <c r="AP39" s="5">
        <v>0.8639930555555555</v>
      </c>
      <c r="AQ39" s="4">
        <v>47.158563999999998</v>
      </c>
      <c r="AR39" s="4">
        <v>-88.485077000000004</v>
      </c>
      <c r="AS39" s="4">
        <v>308.60000000000002</v>
      </c>
      <c r="AT39" s="4">
        <v>24.6</v>
      </c>
      <c r="AU39" s="4">
        <v>12</v>
      </c>
      <c r="AV39" s="4">
        <v>8</v>
      </c>
      <c r="AW39" s="4" t="s">
        <v>422</v>
      </c>
      <c r="AX39" s="4">
        <v>1.4832000000000001</v>
      </c>
      <c r="AY39" s="4">
        <v>1.4521999999999999</v>
      </c>
      <c r="AZ39" s="4">
        <v>2.3477999999999999</v>
      </c>
      <c r="BA39" s="4">
        <v>13.836</v>
      </c>
      <c r="BB39" s="4">
        <v>43.85</v>
      </c>
      <c r="BC39" s="4">
        <v>3.17</v>
      </c>
      <c r="BD39" s="4">
        <v>3.7080000000000002</v>
      </c>
      <c r="BE39" s="4">
        <v>3102.873</v>
      </c>
      <c r="BF39" s="4">
        <v>1.01</v>
      </c>
      <c r="BG39" s="4">
        <v>24.245999999999999</v>
      </c>
      <c r="BH39" s="4">
        <v>13.859</v>
      </c>
      <c r="BI39" s="4">
        <v>38.104999999999997</v>
      </c>
      <c r="BJ39" s="4">
        <v>21.007999999999999</v>
      </c>
      <c r="BK39" s="4">
        <v>12.007999999999999</v>
      </c>
      <c r="BL39" s="4">
        <v>33.017000000000003</v>
      </c>
      <c r="BM39" s="4">
        <v>0</v>
      </c>
      <c r="BQ39" s="4">
        <v>5797.1589999999997</v>
      </c>
      <c r="BR39" s="4">
        <v>0.110107</v>
      </c>
      <c r="BS39" s="4">
        <v>-5</v>
      </c>
      <c r="BT39" s="4">
        <v>1.071</v>
      </c>
      <c r="BU39" s="4">
        <v>2.6907390000000002</v>
      </c>
      <c r="BV39" s="4">
        <v>21.6342</v>
      </c>
      <c r="BW39" s="4">
        <f t="shared" si="10"/>
        <v>0.71089324380000007</v>
      </c>
      <c r="BY39" s="4">
        <f t="shared" si="11"/>
        <v>7151.771725369721</v>
      </c>
      <c r="BZ39" s="4">
        <f t="shared" si="12"/>
        <v>2.3279358976740001</v>
      </c>
      <c r="CA39" s="4">
        <f t="shared" si="13"/>
        <v>48.421066671619201</v>
      </c>
      <c r="CB39" s="4">
        <f t="shared" si="14"/>
        <v>0</v>
      </c>
    </row>
    <row r="40" spans="1:80" x14ac:dyDescent="0.25">
      <c r="A40" s="2">
        <v>42801</v>
      </c>
      <c r="B40" s="3">
        <v>0.6556578472222222</v>
      </c>
      <c r="C40" s="4">
        <v>4.625</v>
      </c>
      <c r="D40" s="4">
        <v>6.8999999999999999E-3</v>
      </c>
      <c r="E40" s="4">
        <v>68.901482000000001</v>
      </c>
      <c r="F40" s="4">
        <v>322.5</v>
      </c>
      <c r="G40" s="4">
        <v>194.1</v>
      </c>
      <c r="H40" s="4">
        <v>0</v>
      </c>
      <c r="J40" s="4">
        <v>13.67</v>
      </c>
      <c r="K40" s="4">
        <v>0.96489999999999998</v>
      </c>
      <c r="L40" s="4">
        <v>4.4625000000000004</v>
      </c>
      <c r="M40" s="4">
        <v>6.6E-3</v>
      </c>
      <c r="N40" s="4">
        <v>311.15089999999998</v>
      </c>
      <c r="O40" s="4">
        <v>187.26230000000001</v>
      </c>
      <c r="P40" s="4">
        <v>498.4</v>
      </c>
      <c r="Q40" s="4">
        <v>269.59820000000002</v>
      </c>
      <c r="R40" s="4">
        <v>162.2544</v>
      </c>
      <c r="S40" s="4">
        <v>431.9</v>
      </c>
      <c r="T40" s="4">
        <v>3.9399999999999998E-2</v>
      </c>
      <c r="W40" s="4">
        <v>0</v>
      </c>
      <c r="X40" s="4">
        <v>13.187900000000001</v>
      </c>
      <c r="Y40" s="4">
        <v>11.9</v>
      </c>
      <c r="Z40" s="4">
        <v>813</v>
      </c>
      <c r="AA40" s="4">
        <v>829</v>
      </c>
      <c r="AB40" s="4">
        <v>851</v>
      </c>
      <c r="AC40" s="4">
        <v>32</v>
      </c>
      <c r="AD40" s="4">
        <v>17.920000000000002</v>
      </c>
      <c r="AE40" s="4">
        <v>0.41</v>
      </c>
      <c r="AF40" s="4">
        <v>958</v>
      </c>
      <c r="AG40" s="4">
        <v>10</v>
      </c>
      <c r="AH40" s="4">
        <v>29</v>
      </c>
      <c r="AI40" s="4">
        <v>32</v>
      </c>
      <c r="AJ40" s="4">
        <v>190</v>
      </c>
      <c r="AK40" s="4">
        <v>190</v>
      </c>
      <c r="AL40" s="4">
        <v>3.2</v>
      </c>
      <c r="AM40" s="4">
        <v>196</v>
      </c>
      <c r="AN40" s="4" t="s">
        <v>155</v>
      </c>
      <c r="AO40" s="4">
        <v>1</v>
      </c>
      <c r="AP40" s="5">
        <v>0.86400462962962965</v>
      </c>
      <c r="AQ40" s="4">
        <v>47.158552</v>
      </c>
      <c r="AR40" s="4">
        <v>-88.484938</v>
      </c>
      <c r="AS40" s="4">
        <v>308.60000000000002</v>
      </c>
      <c r="AT40" s="4">
        <v>24.1</v>
      </c>
      <c r="AU40" s="4">
        <v>12</v>
      </c>
      <c r="AV40" s="4">
        <v>8</v>
      </c>
      <c r="AW40" s="4" t="s">
        <v>422</v>
      </c>
      <c r="AX40" s="4">
        <v>2.0354000000000001</v>
      </c>
      <c r="AY40" s="4">
        <v>1.1415999999999999</v>
      </c>
      <c r="AZ40" s="4">
        <v>2.9062000000000001</v>
      </c>
      <c r="BA40" s="4">
        <v>13.836</v>
      </c>
      <c r="BB40" s="4">
        <v>44.61</v>
      </c>
      <c r="BC40" s="4">
        <v>3.22</v>
      </c>
      <c r="BD40" s="4">
        <v>3.6349999999999998</v>
      </c>
      <c r="BE40" s="4">
        <v>3100.3069999999998</v>
      </c>
      <c r="BF40" s="4">
        <v>2.94</v>
      </c>
      <c r="BG40" s="4">
        <v>22.638000000000002</v>
      </c>
      <c r="BH40" s="4">
        <v>13.624000000000001</v>
      </c>
      <c r="BI40" s="4">
        <v>36.262</v>
      </c>
      <c r="BJ40" s="4">
        <v>19.614999999999998</v>
      </c>
      <c r="BK40" s="4">
        <v>11.805</v>
      </c>
      <c r="BL40" s="4">
        <v>31.419</v>
      </c>
      <c r="BM40" s="4">
        <v>8.9999999999999998E-4</v>
      </c>
      <c r="BQ40" s="4">
        <v>6661.933</v>
      </c>
      <c r="BR40" s="4">
        <v>7.4276999999999996E-2</v>
      </c>
      <c r="BS40" s="4">
        <v>-5</v>
      </c>
      <c r="BT40" s="4">
        <v>1.071</v>
      </c>
      <c r="BU40" s="4">
        <v>1.8151440000000001</v>
      </c>
      <c r="BV40" s="4">
        <v>21.6342</v>
      </c>
      <c r="BW40" s="4">
        <f t="shared" si="10"/>
        <v>0.4795610448</v>
      </c>
      <c r="BY40" s="4">
        <f t="shared" si="11"/>
        <v>4820.5196259115728</v>
      </c>
      <c r="BZ40" s="4">
        <f t="shared" si="12"/>
        <v>4.5712659101760007</v>
      </c>
      <c r="CA40" s="4">
        <f t="shared" si="13"/>
        <v>30.498428853096001</v>
      </c>
      <c r="CB40" s="4">
        <f t="shared" si="14"/>
        <v>1.3993671153600001E-3</v>
      </c>
    </row>
    <row r="41" spans="1:80" x14ac:dyDescent="0.25">
      <c r="A41" s="2">
        <v>42801</v>
      </c>
      <c r="B41" s="3">
        <v>0.65566942129629624</v>
      </c>
      <c r="C41" s="4">
        <v>4.7030000000000003</v>
      </c>
      <c r="D41" s="4">
        <v>5.1000000000000004E-3</v>
      </c>
      <c r="E41" s="4">
        <v>51.464689999999997</v>
      </c>
      <c r="F41" s="4">
        <v>314.7</v>
      </c>
      <c r="G41" s="4">
        <v>190</v>
      </c>
      <c r="H41" s="4">
        <v>-2.7</v>
      </c>
      <c r="J41" s="4">
        <v>14.38</v>
      </c>
      <c r="K41" s="4">
        <v>0.96430000000000005</v>
      </c>
      <c r="L41" s="4">
        <v>4.5350000000000001</v>
      </c>
      <c r="M41" s="4">
        <v>5.0000000000000001E-3</v>
      </c>
      <c r="N41" s="4">
        <v>303.49419999999998</v>
      </c>
      <c r="O41" s="4">
        <v>183.21</v>
      </c>
      <c r="P41" s="4">
        <v>486.7</v>
      </c>
      <c r="Q41" s="4">
        <v>262.964</v>
      </c>
      <c r="R41" s="4">
        <v>158.7431</v>
      </c>
      <c r="S41" s="4">
        <v>421.7</v>
      </c>
      <c r="T41" s="4">
        <v>0</v>
      </c>
      <c r="W41" s="4">
        <v>0</v>
      </c>
      <c r="X41" s="4">
        <v>13.8635</v>
      </c>
      <c r="Y41" s="4">
        <v>11.8</v>
      </c>
      <c r="Z41" s="4">
        <v>811</v>
      </c>
      <c r="AA41" s="4">
        <v>827</v>
      </c>
      <c r="AB41" s="4">
        <v>849</v>
      </c>
      <c r="AC41" s="4">
        <v>32</v>
      </c>
      <c r="AD41" s="4">
        <v>17.920000000000002</v>
      </c>
      <c r="AE41" s="4">
        <v>0.41</v>
      </c>
      <c r="AF41" s="4">
        <v>958</v>
      </c>
      <c r="AG41" s="4">
        <v>10</v>
      </c>
      <c r="AH41" s="4">
        <v>29</v>
      </c>
      <c r="AI41" s="4">
        <v>32</v>
      </c>
      <c r="AJ41" s="4">
        <v>190</v>
      </c>
      <c r="AK41" s="4">
        <v>190</v>
      </c>
      <c r="AL41" s="4">
        <v>3.1</v>
      </c>
      <c r="AM41" s="4">
        <v>196</v>
      </c>
      <c r="AN41" s="4" t="s">
        <v>155</v>
      </c>
      <c r="AO41" s="4">
        <v>1</v>
      </c>
      <c r="AP41" s="5">
        <v>0.86401620370370369</v>
      </c>
      <c r="AQ41" s="4">
        <v>47.158535000000001</v>
      </c>
      <c r="AR41" s="4">
        <v>-88.484800000000007</v>
      </c>
      <c r="AS41" s="4">
        <v>308.5</v>
      </c>
      <c r="AT41" s="4">
        <v>23.9</v>
      </c>
      <c r="AU41" s="4">
        <v>12</v>
      </c>
      <c r="AV41" s="4">
        <v>8</v>
      </c>
      <c r="AW41" s="4" t="s">
        <v>422</v>
      </c>
      <c r="AX41" s="4">
        <v>1.746</v>
      </c>
      <c r="AY41" s="4">
        <v>1.4</v>
      </c>
      <c r="AZ41" s="4">
        <v>2.6751999999999998</v>
      </c>
      <c r="BA41" s="4">
        <v>13.836</v>
      </c>
      <c r="BB41" s="4">
        <v>43.9</v>
      </c>
      <c r="BC41" s="4">
        <v>3.17</v>
      </c>
      <c r="BD41" s="4">
        <v>3.7069999999999999</v>
      </c>
      <c r="BE41" s="4">
        <v>3101.1</v>
      </c>
      <c r="BF41" s="4">
        <v>2.16</v>
      </c>
      <c r="BG41" s="4">
        <v>21.733000000000001</v>
      </c>
      <c r="BH41" s="4">
        <v>13.12</v>
      </c>
      <c r="BI41" s="4">
        <v>34.853000000000002</v>
      </c>
      <c r="BJ41" s="4">
        <v>18.831</v>
      </c>
      <c r="BK41" s="4">
        <v>11.368</v>
      </c>
      <c r="BL41" s="4">
        <v>30.199000000000002</v>
      </c>
      <c r="BM41" s="4">
        <v>0</v>
      </c>
      <c r="BQ41" s="4">
        <v>6893.0860000000002</v>
      </c>
      <c r="BR41" s="4">
        <v>5.4107000000000002E-2</v>
      </c>
      <c r="BS41" s="4">
        <v>-5</v>
      </c>
      <c r="BT41" s="4">
        <v>1.0694779999999999</v>
      </c>
      <c r="BU41" s="4">
        <v>1.3222389999999999</v>
      </c>
      <c r="BV41" s="4">
        <v>21.603456000000001</v>
      </c>
      <c r="BW41" s="4">
        <f t="shared" si="10"/>
        <v>0.34933554379999998</v>
      </c>
      <c r="BY41" s="4">
        <f t="shared" si="11"/>
        <v>3512.39866786014</v>
      </c>
      <c r="BZ41" s="4">
        <f t="shared" si="12"/>
        <v>2.446480643184</v>
      </c>
      <c r="CA41" s="4">
        <f t="shared" si="13"/>
        <v>21.328554162869398</v>
      </c>
      <c r="CB41" s="4">
        <f t="shared" si="14"/>
        <v>0</v>
      </c>
    </row>
    <row r="42" spans="1:80" x14ac:dyDescent="0.25">
      <c r="A42" s="2">
        <v>42801</v>
      </c>
      <c r="B42" s="3">
        <v>0.65568099537037039</v>
      </c>
      <c r="C42" s="4">
        <v>4.8470000000000004</v>
      </c>
      <c r="D42" s="4">
        <v>4.1999999999999997E-3</v>
      </c>
      <c r="E42" s="4">
        <v>42.491802999999997</v>
      </c>
      <c r="F42" s="4">
        <v>314.89999999999998</v>
      </c>
      <c r="G42" s="4">
        <v>194.2</v>
      </c>
      <c r="H42" s="4">
        <v>0</v>
      </c>
      <c r="J42" s="4">
        <v>14.4</v>
      </c>
      <c r="K42" s="4">
        <v>0.96319999999999995</v>
      </c>
      <c r="L42" s="4">
        <v>4.6681999999999997</v>
      </c>
      <c r="M42" s="4">
        <v>4.1000000000000003E-3</v>
      </c>
      <c r="N42" s="4">
        <v>303.29759999999999</v>
      </c>
      <c r="O42" s="4">
        <v>187.04470000000001</v>
      </c>
      <c r="P42" s="4">
        <v>490.3</v>
      </c>
      <c r="Q42" s="4">
        <v>262.53120000000001</v>
      </c>
      <c r="R42" s="4">
        <v>161.904</v>
      </c>
      <c r="S42" s="4">
        <v>424.4</v>
      </c>
      <c r="T42" s="4">
        <v>0</v>
      </c>
      <c r="W42" s="4">
        <v>0</v>
      </c>
      <c r="X42" s="4">
        <v>13.869400000000001</v>
      </c>
      <c r="Y42" s="4">
        <v>11.9</v>
      </c>
      <c r="Z42" s="4">
        <v>811</v>
      </c>
      <c r="AA42" s="4">
        <v>827</v>
      </c>
      <c r="AB42" s="4">
        <v>849</v>
      </c>
      <c r="AC42" s="4">
        <v>31.2</v>
      </c>
      <c r="AD42" s="4">
        <v>17.489999999999998</v>
      </c>
      <c r="AE42" s="4">
        <v>0.4</v>
      </c>
      <c r="AF42" s="4">
        <v>958</v>
      </c>
      <c r="AG42" s="4">
        <v>10</v>
      </c>
      <c r="AH42" s="4">
        <v>29</v>
      </c>
      <c r="AI42" s="4">
        <v>32</v>
      </c>
      <c r="AJ42" s="4">
        <v>190</v>
      </c>
      <c r="AK42" s="4">
        <v>190</v>
      </c>
      <c r="AL42" s="4">
        <v>3.1</v>
      </c>
      <c r="AM42" s="4">
        <v>196</v>
      </c>
      <c r="AN42" s="4" t="s">
        <v>155</v>
      </c>
      <c r="AO42" s="4">
        <v>1</v>
      </c>
      <c r="AP42" s="5">
        <v>0.86402777777777784</v>
      </c>
      <c r="AQ42" s="4">
        <v>47.158526999999999</v>
      </c>
      <c r="AR42" s="4">
        <v>-88.484667999999999</v>
      </c>
      <c r="AS42" s="4">
        <v>308.7</v>
      </c>
      <c r="AT42" s="4">
        <v>22.4</v>
      </c>
      <c r="AU42" s="4">
        <v>12</v>
      </c>
      <c r="AV42" s="4">
        <v>8</v>
      </c>
      <c r="AW42" s="4" t="s">
        <v>422</v>
      </c>
      <c r="AX42" s="4">
        <v>1.1354</v>
      </c>
      <c r="AY42" s="4">
        <v>1.4708000000000001</v>
      </c>
      <c r="AZ42" s="4">
        <v>1.9354</v>
      </c>
      <c r="BA42" s="4">
        <v>13.836</v>
      </c>
      <c r="BB42" s="4">
        <v>42.63</v>
      </c>
      <c r="BC42" s="4">
        <v>3.08</v>
      </c>
      <c r="BD42" s="4">
        <v>3.8250000000000002</v>
      </c>
      <c r="BE42" s="4">
        <v>3100.9989999999998</v>
      </c>
      <c r="BF42" s="4">
        <v>1.73</v>
      </c>
      <c r="BG42" s="4">
        <v>21.099</v>
      </c>
      <c r="BH42" s="4">
        <v>13.012</v>
      </c>
      <c r="BI42" s="4">
        <v>34.11</v>
      </c>
      <c r="BJ42" s="4">
        <v>18.263000000000002</v>
      </c>
      <c r="BK42" s="4">
        <v>11.263</v>
      </c>
      <c r="BL42" s="4">
        <v>29.526</v>
      </c>
      <c r="BM42" s="4">
        <v>0</v>
      </c>
      <c r="BQ42" s="4">
        <v>6698.96</v>
      </c>
      <c r="BR42" s="4">
        <v>0.11029899999999999</v>
      </c>
      <c r="BS42" s="4">
        <v>-5</v>
      </c>
      <c r="BT42" s="4">
        <v>1.072041</v>
      </c>
      <c r="BU42" s="4">
        <v>2.6954250000000002</v>
      </c>
      <c r="BV42" s="4">
        <v>21.655227</v>
      </c>
      <c r="BW42" s="4">
        <f t="shared" si="10"/>
        <v>0.712131285</v>
      </c>
      <c r="BY42" s="4">
        <f t="shared" si="11"/>
        <v>7159.8998626539451</v>
      </c>
      <c r="BZ42" s="4">
        <f t="shared" si="12"/>
        <v>3.9943988251500002</v>
      </c>
      <c r="CA42" s="4">
        <f t="shared" si="13"/>
        <v>42.167459967465007</v>
      </c>
      <c r="CB42" s="4">
        <f t="shared" si="14"/>
        <v>0</v>
      </c>
    </row>
    <row r="43" spans="1:80" x14ac:dyDescent="0.25">
      <c r="A43" s="2">
        <v>42801</v>
      </c>
      <c r="B43" s="3">
        <v>0.65569256944444443</v>
      </c>
      <c r="C43" s="4">
        <v>5.0650000000000004</v>
      </c>
      <c r="D43" s="4">
        <v>5.1000000000000004E-3</v>
      </c>
      <c r="E43" s="4">
        <v>51.289538</v>
      </c>
      <c r="F43" s="4">
        <v>314.8</v>
      </c>
      <c r="G43" s="4">
        <v>194.6</v>
      </c>
      <c r="H43" s="4">
        <v>-4</v>
      </c>
      <c r="J43" s="4">
        <v>14.4</v>
      </c>
      <c r="K43" s="4">
        <v>0.96140000000000003</v>
      </c>
      <c r="L43" s="4">
        <v>4.8699000000000003</v>
      </c>
      <c r="M43" s="4">
        <v>4.8999999999999998E-3</v>
      </c>
      <c r="N43" s="4">
        <v>302.6925</v>
      </c>
      <c r="O43" s="4">
        <v>187.0779</v>
      </c>
      <c r="P43" s="4">
        <v>489.8</v>
      </c>
      <c r="Q43" s="4">
        <v>261.92489999999998</v>
      </c>
      <c r="R43" s="4">
        <v>161.8817</v>
      </c>
      <c r="S43" s="4">
        <v>423.8</v>
      </c>
      <c r="T43" s="4">
        <v>0</v>
      </c>
      <c r="W43" s="4">
        <v>0</v>
      </c>
      <c r="X43" s="4">
        <v>13.844200000000001</v>
      </c>
      <c r="Y43" s="4">
        <v>11.8</v>
      </c>
      <c r="Z43" s="4">
        <v>812</v>
      </c>
      <c r="AA43" s="4">
        <v>829</v>
      </c>
      <c r="AB43" s="4">
        <v>851</v>
      </c>
      <c r="AC43" s="4">
        <v>31</v>
      </c>
      <c r="AD43" s="4">
        <v>17.350000000000001</v>
      </c>
      <c r="AE43" s="4">
        <v>0.4</v>
      </c>
      <c r="AF43" s="4">
        <v>958</v>
      </c>
      <c r="AG43" s="4">
        <v>10</v>
      </c>
      <c r="AH43" s="4">
        <v>29</v>
      </c>
      <c r="AI43" s="4">
        <v>32</v>
      </c>
      <c r="AJ43" s="4">
        <v>190</v>
      </c>
      <c r="AK43" s="4">
        <v>190</v>
      </c>
      <c r="AL43" s="4">
        <v>3.2</v>
      </c>
      <c r="AM43" s="4">
        <v>196</v>
      </c>
      <c r="AN43" s="4" t="s">
        <v>155</v>
      </c>
      <c r="AO43" s="4">
        <v>1</v>
      </c>
      <c r="AP43" s="5">
        <v>0.86403935185185177</v>
      </c>
      <c r="AQ43" s="4">
        <v>47.158535000000001</v>
      </c>
      <c r="AR43" s="4">
        <v>-88.484547000000006</v>
      </c>
      <c r="AS43" s="4">
        <v>308.5</v>
      </c>
      <c r="AT43" s="4">
        <v>20</v>
      </c>
      <c r="AU43" s="4">
        <v>12</v>
      </c>
      <c r="AV43" s="4">
        <v>8</v>
      </c>
      <c r="AW43" s="4" t="s">
        <v>422</v>
      </c>
      <c r="AX43" s="4">
        <v>1.2</v>
      </c>
      <c r="AY43" s="4">
        <v>1.7061999999999999</v>
      </c>
      <c r="AZ43" s="4">
        <v>2.1061999999999999</v>
      </c>
      <c r="BA43" s="4">
        <v>13.836</v>
      </c>
      <c r="BB43" s="4">
        <v>40.83</v>
      </c>
      <c r="BC43" s="4">
        <v>2.95</v>
      </c>
      <c r="BD43" s="4">
        <v>4.0149999999999997</v>
      </c>
      <c r="BE43" s="4">
        <v>3099.471</v>
      </c>
      <c r="BF43" s="4">
        <v>1.9970000000000001</v>
      </c>
      <c r="BG43" s="4">
        <v>20.175000000000001</v>
      </c>
      <c r="BH43" s="4">
        <v>12.468999999999999</v>
      </c>
      <c r="BI43" s="4">
        <v>32.643000000000001</v>
      </c>
      <c r="BJ43" s="4">
        <v>17.457000000000001</v>
      </c>
      <c r="BK43" s="4">
        <v>10.789</v>
      </c>
      <c r="BL43" s="4">
        <v>28.247</v>
      </c>
      <c r="BM43" s="4">
        <v>0</v>
      </c>
      <c r="BQ43" s="4">
        <v>6406.6790000000001</v>
      </c>
      <c r="BR43" s="4">
        <v>9.6286999999999998E-2</v>
      </c>
      <c r="BS43" s="4">
        <v>-5</v>
      </c>
      <c r="BT43" s="4">
        <v>1.0707180000000001</v>
      </c>
      <c r="BU43" s="4">
        <v>2.353021</v>
      </c>
      <c r="BV43" s="4">
        <v>21.628498</v>
      </c>
      <c r="BW43" s="4">
        <f t="shared" si="10"/>
        <v>0.62166814819999994</v>
      </c>
      <c r="BY43" s="4">
        <f t="shared" si="11"/>
        <v>6247.2868934298303</v>
      </c>
      <c r="BZ43" s="4">
        <f t="shared" si="12"/>
        <v>4.0251487838341999</v>
      </c>
      <c r="CA43" s="4">
        <f t="shared" si="13"/>
        <v>35.186290595590201</v>
      </c>
      <c r="CB43" s="4">
        <f t="shared" si="14"/>
        <v>0</v>
      </c>
    </row>
    <row r="44" spans="1:80" x14ac:dyDescent="0.25">
      <c r="A44" s="2">
        <v>42801</v>
      </c>
      <c r="B44" s="3">
        <v>0.65570414351851858</v>
      </c>
      <c r="C44" s="4">
        <v>5.4509999999999996</v>
      </c>
      <c r="D44" s="4">
        <v>6.0000000000000001E-3</v>
      </c>
      <c r="E44" s="4">
        <v>60</v>
      </c>
      <c r="F44" s="4">
        <v>314.8</v>
      </c>
      <c r="G44" s="4">
        <v>194.7</v>
      </c>
      <c r="H44" s="4">
        <v>-2.9</v>
      </c>
      <c r="J44" s="4">
        <v>14.17</v>
      </c>
      <c r="K44" s="4">
        <v>0.95820000000000005</v>
      </c>
      <c r="L44" s="4">
        <v>5.2237999999999998</v>
      </c>
      <c r="M44" s="4">
        <v>5.7000000000000002E-3</v>
      </c>
      <c r="N44" s="4">
        <v>301.65159999999997</v>
      </c>
      <c r="O44" s="4">
        <v>186.56790000000001</v>
      </c>
      <c r="P44" s="4">
        <v>488.2</v>
      </c>
      <c r="Q44" s="4">
        <v>261.02420000000001</v>
      </c>
      <c r="R44" s="4">
        <v>161.44030000000001</v>
      </c>
      <c r="S44" s="4">
        <v>422.5</v>
      </c>
      <c r="T44" s="4">
        <v>0</v>
      </c>
      <c r="W44" s="4">
        <v>0</v>
      </c>
      <c r="X44" s="4">
        <v>13.580500000000001</v>
      </c>
      <c r="Y44" s="4">
        <v>11.8</v>
      </c>
      <c r="Z44" s="4">
        <v>813</v>
      </c>
      <c r="AA44" s="4">
        <v>829</v>
      </c>
      <c r="AB44" s="4">
        <v>851</v>
      </c>
      <c r="AC44" s="4">
        <v>31</v>
      </c>
      <c r="AD44" s="4">
        <v>17.350000000000001</v>
      </c>
      <c r="AE44" s="4">
        <v>0.4</v>
      </c>
      <c r="AF44" s="4">
        <v>958</v>
      </c>
      <c r="AG44" s="4">
        <v>10</v>
      </c>
      <c r="AH44" s="4">
        <v>29</v>
      </c>
      <c r="AI44" s="4">
        <v>32</v>
      </c>
      <c r="AJ44" s="4">
        <v>190</v>
      </c>
      <c r="AK44" s="4">
        <v>190</v>
      </c>
      <c r="AL44" s="4">
        <v>3.2</v>
      </c>
      <c r="AM44" s="4">
        <v>196</v>
      </c>
      <c r="AN44" s="4" t="s">
        <v>155</v>
      </c>
      <c r="AO44" s="4">
        <v>1</v>
      </c>
      <c r="AP44" s="5">
        <v>0.86405092592592592</v>
      </c>
      <c r="AQ44" s="4">
        <v>47.158557999999999</v>
      </c>
      <c r="AR44" s="4">
        <v>-88.484435000000005</v>
      </c>
      <c r="AS44" s="4">
        <v>308.2</v>
      </c>
      <c r="AT44" s="4">
        <v>19.399999999999999</v>
      </c>
      <c r="AU44" s="4">
        <v>12</v>
      </c>
      <c r="AV44" s="4">
        <v>8</v>
      </c>
      <c r="AW44" s="4" t="s">
        <v>422</v>
      </c>
      <c r="AX44" s="4">
        <v>1.2354000000000001</v>
      </c>
      <c r="AY44" s="4">
        <v>1.9354</v>
      </c>
      <c r="AZ44" s="4">
        <v>2.3353999999999999</v>
      </c>
      <c r="BA44" s="4">
        <v>13.836</v>
      </c>
      <c r="BB44" s="4">
        <v>37.99</v>
      </c>
      <c r="BC44" s="4">
        <v>2.75</v>
      </c>
      <c r="BD44" s="4">
        <v>4.359</v>
      </c>
      <c r="BE44" s="4">
        <v>3097.4679999999998</v>
      </c>
      <c r="BF44" s="4">
        <v>2.17</v>
      </c>
      <c r="BG44" s="4">
        <v>18.731000000000002</v>
      </c>
      <c r="BH44" s="4">
        <v>11.585000000000001</v>
      </c>
      <c r="BI44" s="4">
        <v>30.315999999999999</v>
      </c>
      <c r="BJ44" s="4">
        <v>16.207999999999998</v>
      </c>
      <c r="BK44" s="4">
        <v>10.025</v>
      </c>
      <c r="BL44" s="4">
        <v>26.233000000000001</v>
      </c>
      <c r="BM44" s="4">
        <v>0</v>
      </c>
      <c r="BQ44" s="4">
        <v>5855.1580000000004</v>
      </c>
      <c r="BR44" s="4">
        <v>0.10959099999999999</v>
      </c>
      <c r="BS44" s="4">
        <v>-5</v>
      </c>
      <c r="BT44" s="4">
        <v>1.0722830000000001</v>
      </c>
      <c r="BU44" s="4">
        <v>2.6781299999999999</v>
      </c>
      <c r="BV44" s="4">
        <v>21.660117</v>
      </c>
      <c r="BW44" s="4">
        <f t="shared" si="10"/>
        <v>0.707561946</v>
      </c>
      <c r="BY44" s="4">
        <f t="shared" si="11"/>
        <v>7105.8584636479436</v>
      </c>
      <c r="BZ44" s="4">
        <f t="shared" si="12"/>
        <v>4.9781669628599996</v>
      </c>
      <c r="CA44" s="4">
        <f t="shared" si="13"/>
        <v>37.182548448863997</v>
      </c>
      <c r="CB44" s="4">
        <f t="shared" si="14"/>
        <v>0</v>
      </c>
    </row>
    <row r="45" spans="1:80" x14ac:dyDescent="0.25">
      <c r="A45" s="2">
        <v>42801</v>
      </c>
      <c r="B45" s="3">
        <v>0.65571571759259262</v>
      </c>
      <c r="C45" s="4">
        <v>6.5759999999999996</v>
      </c>
      <c r="D45" s="4">
        <v>7.1999999999999998E-3</v>
      </c>
      <c r="E45" s="4">
        <v>71.755101999999994</v>
      </c>
      <c r="F45" s="4">
        <v>315.8</v>
      </c>
      <c r="G45" s="4">
        <v>195.9</v>
      </c>
      <c r="H45" s="4">
        <v>0.6</v>
      </c>
      <c r="J45" s="4">
        <v>13.83</v>
      </c>
      <c r="K45" s="4">
        <v>0.94910000000000005</v>
      </c>
      <c r="L45" s="4">
        <v>6.2412000000000001</v>
      </c>
      <c r="M45" s="4">
        <v>6.7999999999999996E-3</v>
      </c>
      <c r="N45" s="4">
        <v>299.74880000000002</v>
      </c>
      <c r="O45" s="4">
        <v>185.88919999999999</v>
      </c>
      <c r="P45" s="4">
        <v>485.6</v>
      </c>
      <c r="Q45" s="4">
        <v>259.3777</v>
      </c>
      <c r="R45" s="4">
        <v>160.85300000000001</v>
      </c>
      <c r="S45" s="4">
        <v>420.2</v>
      </c>
      <c r="T45" s="4">
        <v>0.62809999999999999</v>
      </c>
      <c r="W45" s="4">
        <v>0</v>
      </c>
      <c r="X45" s="4">
        <v>13.128</v>
      </c>
      <c r="Y45" s="4">
        <v>11.9</v>
      </c>
      <c r="Z45" s="4">
        <v>812</v>
      </c>
      <c r="AA45" s="4">
        <v>828</v>
      </c>
      <c r="AB45" s="4">
        <v>851</v>
      </c>
      <c r="AC45" s="4">
        <v>31</v>
      </c>
      <c r="AD45" s="4">
        <v>17.350000000000001</v>
      </c>
      <c r="AE45" s="4">
        <v>0.4</v>
      </c>
      <c r="AF45" s="4">
        <v>958</v>
      </c>
      <c r="AG45" s="4">
        <v>10</v>
      </c>
      <c r="AH45" s="4">
        <v>29</v>
      </c>
      <c r="AI45" s="4">
        <v>32</v>
      </c>
      <c r="AJ45" s="4">
        <v>190</v>
      </c>
      <c r="AK45" s="4">
        <v>190.8</v>
      </c>
      <c r="AL45" s="4">
        <v>3.2</v>
      </c>
      <c r="AM45" s="4">
        <v>196</v>
      </c>
      <c r="AN45" s="4" t="s">
        <v>155</v>
      </c>
      <c r="AO45" s="4">
        <v>1</v>
      </c>
      <c r="AP45" s="5">
        <v>0.86406250000000007</v>
      </c>
      <c r="AQ45" s="4">
        <v>47.158591999999999</v>
      </c>
      <c r="AR45" s="4">
        <v>-88.484334000000004</v>
      </c>
      <c r="AS45" s="4">
        <v>308.10000000000002</v>
      </c>
      <c r="AT45" s="4">
        <v>19.100000000000001</v>
      </c>
      <c r="AU45" s="4">
        <v>12</v>
      </c>
      <c r="AV45" s="4">
        <v>8</v>
      </c>
      <c r="AW45" s="4" t="s">
        <v>422</v>
      </c>
      <c r="AX45" s="4">
        <v>1.3</v>
      </c>
      <c r="AY45" s="4">
        <v>2.0354000000000001</v>
      </c>
      <c r="AZ45" s="4">
        <v>2.4354</v>
      </c>
      <c r="BA45" s="4">
        <v>13.836</v>
      </c>
      <c r="BB45" s="4">
        <v>31.65</v>
      </c>
      <c r="BC45" s="4">
        <v>2.29</v>
      </c>
      <c r="BD45" s="4">
        <v>5.3639999999999999</v>
      </c>
      <c r="BE45" s="4">
        <v>3093.5940000000001</v>
      </c>
      <c r="BF45" s="4">
        <v>2.1480000000000001</v>
      </c>
      <c r="BG45" s="4">
        <v>15.558999999999999</v>
      </c>
      <c r="BH45" s="4">
        <v>9.6489999999999991</v>
      </c>
      <c r="BI45" s="4">
        <v>25.209</v>
      </c>
      <c r="BJ45" s="4">
        <v>13.464</v>
      </c>
      <c r="BK45" s="4">
        <v>8.35</v>
      </c>
      <c r="BL45" s="4">
        <v>21.812999999999999</v>
      </c>
      <c r="BM45" s="4">
        <v>1.01E-2</v>
      </c>
      <c r="BQ45" s="4">
        <v>4731.4719999999998</v>
      </c>
      <c r="BR45" s="4">
        <v>9.6452999999999997E-2</v>
      </c>
      <c r="BS45" s="4">
        <v>-5</v>
      </c>
      <c r="BT45" s="4">
        <v>1.0722389999999999</v>
      </c>
      <c r="BU45" s="4">
        <v>2.3570700000000002</v>
      </c>
      <c r="BV45" s="4">
        <v>21.659227999999999</v>
      </c>
      <c r="BW45" s="4">
        <f t="shared" si="10"/>
        <v>0.62273789400000001</v>
      </c>
      <c r="BY45" s="4">
        <f t="shared" si="11"/>
        <v>6246.1709643662289</v>
      </c>
      <c r="BZ45" s="4">
        <f t="shared" si="12"/>
        <v>4.3369541159760008</v>
      </c>
      <c r="CA45" s="4">
        <f t="shared" si="13"/>
        <v>27.184706805168002</v>
      </c>
      <c r="CB45" s="4">
        <f t="shared" si="14"/>
        <v>2.0392568236200004E-2</v>
      </c>
    </row>
    <row r="46" spans="1:80" x14ac:dyDescent="0.25">
      <c r="A46" s="2">
        <v>42801</v>
      </c>
      <c r="B46" s="3">
        <v>0.65572729166666666</v>
      </c>
      <c r="C46" s="4">
        <v>8.6539999999999999</v>
      </c>
      <c r="D46" s="4">
        <v>1.04E-2</v>
      </c>
      <c r="E46" s="4">
        <v>104.21535900000001</v>
      </c>
      <c r="F46" s="4">
        <v>320.39999999999998</v>
      </c>
      <c r="G46" s="4">
        <v>204.9</v>
      </c>
      <c r="H46" s="4">
        <v>-2.7</v>
      </c>
      <c r="J46" s="4">
        <v>13.1</v>
      </c>
      <c r="K46" s="4">
        <v>0.93269999999999997</v>
      </c>
      <c r="L46" s="4">
        <v>8.0715000000000003</v>
      </c>
      <c r="M46" s="4">
        <v>9.7000000000000003E-3</v>
      </c>
      <c r="N46" s="4">
        <v>298.80759999999998</v>
      </c>
      <c r="O46" s="4">
        <v>191.142</v>
      </c>
      <c r="P46" s="4">
        <v>489.9</v>
      </c>
      <c r="Q46" s="4">
        <v>258.56330000000003</v>
      </c>
      <c r="R46" s="4">
        <v>165.39840000000001</v>
      </c>
      <c r="S46" s="4">
        <v>424</v>
      </c>
      <c r="T46" s="4">
        <v>0</v>
      </c>
      <c r="W46" s="4">
        <v>0</v>
      </c>
      <c r="X46" s="4">
        <v>12.214700000000001</v>
      </c>
      <c r="Y46" s="4">
        <v>11.8</v>
      </c>
      <c r="Z46" s="4">
        <v>810</v>
      </c>
      <c r="AA46" s="4">
        <v>826</v>
      </c>
      <c r="AB46" s="4">
        <v>849</v>
      </c>
      <c r="AC46" s="4">
        <v>31</v>
      </c>
      <c r="AD46" s="4">
        <v>17.350000000000001</v>
      </c>
      <c r="AE46" s="4">
        <v>0.4</v>
      </c>
      <c r="AF46" s="4">
        <v>958</v>
      </c>
      <c r="AG46" s="4">
        <v>10</v>
      </c>
      <c r="AH46" s="4">
        <v>29</v>
      </c>
      <c r="AI46" s="4">
        <v>32</v>
      </c>
      <c r="AJ46" s="4">
        <v>190</v>
      </c>
      <c r="AK46" s="4">
        <v>190.2</v>
      </c>
      <c r="AL46" s="4">
        <v>3.3</v>
      </c>
      <c r="AM46" s="4">
        <v>196</v>
      </c>
      <c r="AN46" s="4" t="s">
        <v>155</v>
      </c>
      <c r="AO46" s="4">
        <v>1</v>
      </c>
      <c r="AP46" s="5">
        <v>0.86407407407407411</v>
      </c>
      <c r="AQ46" s="4">
        <v>47.158636000000001</v>
      </c>
      <c r="AR46" s="4">
        <v>-88.484245000000001</v>
      </c>
      <c r="AS46" s="4">
        <v>308</v>
      </c>
      <c r="AT46" s="4">
        <v>18.5</v>
      </c>
      <c r="AU46" s="4">
        <v>12</v>
      </c>
      <c r="AV46" s="4">
        <v>8</v>
      </c>
      <c r="AW46" s="4" t="s">
        <v>422</v>
      </c>
      <c r="AX46" s="4">
        <v>1.3353649999999999</v>
      </c>
      <c r="AY46" s="4">
        <v>2.1353650000000002</v>
      </c>
      <c r="AZ46" s="4">
        <v>2.570729</v>
      </c>
      <c r="BA46" s="4">
        <v>13.836</v>
      </c>
      <c r="BB46" s="4">
        <v>24.25</v>
      </c>
      <c r="BC46" s="4">
        <v>1.75</v>
      </c>
      <c r="BD46" s="4">
        <v>7.2210000000000001</v>
      </c>
      <c r="BE46" s="4">
        <v>3088.779</v>
      </c>
      <c r="BF46" s="4">
        <v>2.367</v>
      </c>
      <c r="BG46" s="4">
        <v>11.975</v>
      </c>
      <c r="BH46" s="4">
        <v>7.66</v>
      </c>
      <c r="BI46" s="4">
        <v>19.634</v>
      </c>
      <c r="BJ46" s="4">
        <v>10.362</v>
      </c>
      <c r="BK46" s="4">
        <v>6.6280000000000001</v>
      </c>
      <c r="BL46" s="4">
        <v>16.989999999999998</v>
      </c>
      <c r="BM46" s="4">
        <v>0</v>
      </c>
      <c r="BQ46" s="4">
        <v>3398.7040000000002</v>
      </c>
      <c r="BR46" s="4">
        <v>0.118157</v>
      </c>
      <c r="BS46" s="4">
        <v>-5</v>
      </c>
      <c r="BT46" s="4">
        <v>1.069717</v>
      </c>
      <c r="BU46" s="4">
        <v>2.8874620000000002</v>
      </c>
      <c r="BV46" s="4">
        <v>21.608283</v>
      </c>
      <c r="BW46" s="4">
        <f t="shared" si="10"/>
        <v>0.76286746039999997</v>
      </c>
      <c r="BY46" s="4">
        <f t="shared" si="11"/>
        <v>7639.7858216900268</v>
      </c>
      <c r="BZ46" s="4">
        <f t="shared" si="12"/>
        <v>5.8545376797564002</v>
      </c>
      <c r="CA46" s="4">
        <f t="shared" si="13"/>
        <v>25.629370273610402</v>
      </c>
      <c r="CB46" s="4">
        <f t="shared" si="14"/>
        <v>0</v>
      </c>
    </row>
    <row r="47" spans="1:80" x14ac:dyDescent="0.25">
      <c r="A47" s="2">
        <v>42801</v>
      </c>
      <c r="B47" s="3">
        <v>0.6557388657407407</v>
      </c>
      <c r="C47" s="4">
        <v>9.4489999999999998</v>
      </c>
      <c r="D47" s="4">
        <v>1.1999999999999999E-3</v>
      </c>
      <c r="E47" s="4">
        <v>12.395659</v>
      </c>
      <c r="F47" s="4">
        <v>333.6</v>
      </c>
      <c r="G47" s="4">
        <v>203.4</v>
      </c>
      <c r="H47" s="4">
        <v>0.3</v>
      </c>
      <c r="J47" s="4">
        <v>10.95</v>
      </c>
      <c r="K47" s="4">
        <v>0.92669999999999997</v>
      </c>
      <c r="L47" s="4">
        <v>8.7560000000000002</v>
      </c>
      <c r="M47" s="4">
        <v>1.1000000000000001E-3</v>
      </c>
      <c r="N47" s="4">
        <v>309.16629999999998</v>
      </c>
      <c r="O47" s="4">
        <v>188.47559999999999</v>
      </c>
      <c r="P47" s="4">
        <v>497.6</v>
      </c>
      <c r="Q47" s="4">
        <v>267.25979999999998</v>
      </c>
      <c r="R47" s="4">
        <v>162.92840000000001</v>
      </c>
      <c r="S47" s="4">
        <v>430.2</v>
      </c>
      <c r="T47" s="4">
        <v>0.2787</v>
      </c>
      <c r="W47" s="4">
        <v>0</v>
      </c>
      <c r="X47" s="4">
        <v>10.148300000000001</v>
      </c>
      <c r="Y47" s="4">
        <v>11.9</v>
      </c>
      <c r="Z47" s="4">
        <v>811</v>
      </c>
      <c r="AA47" s="4">
        <v>827</v>
      </c>
      <c r="AB47" s="4">
        <v>850</v>
      </c>
      <c r="AC47" s="4">
        <v>30.2</v>
      </c>
      <c r="AD47" s="4">
        <v>16.93</v>
      </c>
      <c r="AE47" s="4">
        <v>0.39</v>
      </c>
      <c r="AF47" s="4">
        <v>958</v>
      </c>
      <c r="AG47" s="4">
        <v>10</v>
      </c>
      <c r="AH47" s="4">
        <v>29</v>
      </c>
      <c r="AI47" s="4">
        <v>32</v>
      </c>
      <c r="AJ47" s="4">
        <v>190</v>
      </c>
      <c r="AK47" s="4">
        <v>190</v>
      </c>
      <c r="AL47" s="4">
        <v>3.3</v>
      </c>
      <c r="AM47" s="4">
        <v>196</v>
      </c>
      <c r="AN47" s="4" t="s">
        <v>155</v>
      </c>
      <c r="AO47" s="4">
        <v>1</v>
      </c>
      <c r="AP47" s="5">
        <v>0.86408564814814814</v>
      </c>
      <c r="AQ47" s="4">
        <v>47.158692000000002</v>
      </c>
      <c r="AR47" s="4">
        <v>-88.484172999999998</v>
      </c>
      <c r="AS47" s="4">
        <v>307.89999999999998</v>
      </c>
      <c r="AT47" s="4">
        <v>18.2</v>
      </c>
      <c r="AU47" s="4">
        <v>12</v>
      </c>
      <c r="AV47" s="4">
        <v>8</v>
      </c>
      <c r="AW47" s="4" t="s">
        <v>422</v>
      </c>
      <c r="AX47" s="4">
        <v>1.329329</v>
      </c>
      <c r="AY47" s="4">
        <v>2.1293289999999998</v>
      </c>
      <c r="AZ47" s="4">
        <v>2.5939939999999999</v>
      </c>
      <c r="BA47" s="4">
        <v>13.836</v>
      </c>
      <c r="BB47" s="4">
        <v>22.31</v>
      </c>
      <c r="BC47" s="4">
        <v>1.61</v>
      </c>
      <c r="BD47" s="4">
        <v>7.9109999999999996</v>
      </c>
      <c r="BE47" s="4">
        <v>3090.904</v>
      </c>
      <c r="BF47" s="4">
        <v>0.25800000000000001</v>
      </c>
      <c r="BG47" s="4">
        <v>11.429</v>
      </c>
      <c r="BH47" s="4">
        <v>6.9669999999999996</v>
      </c>
      <c r="BI47" s="4">
        <v>18.396999999999998</v>
      </c>
      <c r="BJ47" s="4">
        <v>9.8800000000000008</v>
      </c>
      <c r="BK47" s="4">
        <v>6.0229999999999997</v>
      </c>
      <c r="BL47" s="4">
        <v>15.903</v>
      </c>
      <c r="BM47" s="4">
        <v>3.2000000000000002E-3</v>
      </c>
      <c r="BQ47" s="4">
        <v>2604.7869999999998</v>
      </c>
      <c r="BR47" s="4">
        <v>0.12928300000000001</v>
      </c>
      <c r="BS47" s="4">
        <v>-5</v>
      </c>
      <c r="BT47" s="4">
        <v>1.072044</v>
      </c>
      <c r="BU47" s="4">
        <v>3.1593529999999999</v>
      </c>
      <c r="BV47" s="4">
        <v>21.655289</v>
      </c>
      <c r="BW47" s="4">
        <f t="shared" si="10"/>
        <v>0.83470106259999988</v>
      </c>
      <c r="BY47" s="4">
        <f t="shared" si="11"/>
        <v>8364.9189963909394</v>
      </c>
      <c r="BZ47" s="4">
        <f t="shared" si="12"/>
        <v>0.69822585918839997</v>
      </c>
      <c r="CA47" s="4">
        <f t="shared" si="13"/>
        <v>26.738261584424002</v>
      </c>
      <c r="CB47" s="4">
        <f t="shared" si="14"/>
        <v>8.6601656953599997E-3</v>
      </c>
    </row>
    <row r="48" spans="1:80" x14ac:dyDescent="0.25">
      <c r="A48" s="2">
        <v>42801</v>
      </c>
      <c r="B48" s="3">
        <v>0.65575043981481485</v>
      </c>
      <c r="C48" s="4">
        <v>9.9809999999999999</v>
      </c>
      <c r="D48" s="4">
        <v>4.4000000000000003E-3</v>
      </c>
      <c r="E48" s="4">
        <v>44.132652999999998</v>
      </c>
      <c r="F48" s="4">
        <v>337.4</v>
      </c>
      <c r="G48" s="4">
        <v>201.3</v>
      </c>
      <c r="H48" s="4">
        <v>-1.4</v>
      </c>
      <c r="J48" s="4">
        <v>8.6300000000000008</v>
      </c>
      <c r="K48" s="4">
        <v>0.92259999999999998</v>
      </c>
      <c r="L48" s="4">
        <v>9.2089999999999996</v>
      </c>
      <c r="M48" s="4">
        <v>4.1000000000000003E-3</v>
      </c>
      <c r="N48" s="4">
        <v>311.33280000000002</v>
      </c>
      <c r="O48" s="4">
        <v>185.68270000000001</v>
      </c>
      <c r="P48" s="4">
        <v>497</v>
      </c>
      <c r="Q48" s="4">
        <v>269.04829999999998</v>
      </c>
      <c r="R48" s="4">
        <v>160.46369999999999</v>
      </c>
      <c r="S48" s="4">
        <v>429.5</v>
      </c>
      <c r="T48" s="4">
        <v>0</v>
      </c>
      <c r="W48" s="4">
        <v>0</v>
      </c>
      <c r="X48" s="4">
        <v>7.9645999999999999</v>
      </c>
      <c r="Y48" s="4">
        <v>11.9</v>
      </c>
      <c r="Z48" s="4">
        <v>813</v>
      </c>
      <c r="AA48" s="4">
        <v>829</v>
      </c>
      <c r="AB48" s="4">
        <v>852</v>
      </c>
      <c r="AC48" s="4">
        <v>30</v>
      </c>
      <c r="AD48" s="4">
        <v>16.79</v>
      </c>
      <c r="AE48" s="4">
        <v>0.39</v>
      </c>
      <c r="AF48" s="4">
        <v>958</v>
      </c>
      <c r="AG48" s="4">
        <v>10</v>
      </c>
      <c r="AH48" s="4">
        <v>29</v>
      </c>
      <c r="AI48" s="4">
        <v>32</v>
      </c>
      <c r="AJ48" s="4">
        <v>190</v>
      </c>
      <c r="AK48" s="4">
        <v>190</v>
      </c>
      <c r="AL48" s="4">
        <v>3.3</v>
      </c>
      <c r="AM48" s="4">
        <v>196</v>
      </c>
      <c r="AN48" s="4" t="s">
        <v>155</v>
      </c>
      <c r="AO48" s="4">
        <v>1</v>
      </c>
      <c r="AP48" s="5">
        <v>0.86409722222222218</v>
      </c>
      <c r="AQ48" s="4">
        <v>47.158760000000001</v>
      </c>
      <c r="AR48" s="4">
        <v>-88.484120000000004</v>
      </c>
      <c r="AS48" s="4">
        <v>307.7</v>
      </c>
      <c r="AT48" s="4">
        <v>18.899999999999999</v>
      </c>
      <c r="AU48" s="4">
        <v>12</v>
      </c>
      <c r="AV48" s="4">
        <v>8</v>
      </c>
      <c r="AW48" s="4" t="s">
        <v>422</v>
      </c>
      <c r="AX48" s="4">
        <v>1.2</v>
      </c>
      <c r="AY48" s="4">
        <v>1.8584000000000001</v>
      </c>
      <c r="AZ48" s="4">
        <v>2.2584</v>
      </c>
      <c r="BA48" s="4">
        <v>13.836</v>
      </c>
      <c r="BB48" s="4">
        <v>21.16</v>
      </c>
      <c r="BC48" s="4">
        <v>1.53</v>
      </c>
      <c r="BD48" s="4">
        <v>8.3870000000000005</v>
      </c>
      <c r="BE48" s="4">
        <v>3089.2539999999999</v>
      </c>
      <c r="BF48" s="4">
        <v>0.86899999999999999</v>
      </c>
      <c r="BG48" s="4">
        <v>10.936999999999999</v>
      </c>
      <c r="BH48" s="4">
        <v>6.5229999999999997</v>
      </c>
      <c r="BI48" s="4">
        <v>17.46</v>
      </c>
      <c r="BJ48" s="4">
        <v>9.452</v>
      </c>
      <c r="BK48" s="4">
        <v>5.6369999999999996</v>
      </c>
      <c r="BL48" s="4">
        <v>15.089</v>
      </c>
      <c r="BM48" s="4">
        <v>0</v>
      </c>
      <c r="BQ48" s="4">
        <v>1942.704</v>
      </c>
      <c r="BR48" s="4">
        <v>0.156635</v>
      </c>
      <c r="BS48" s="4">
        <v>-5</v>
      </c>
      <c r="BT48" s="4">
        <v>1.0714779999999999</v>
      </c>
      <c r="BU48" s="4">
        <v>3.8277679999999998</v>
      </c>
      <c r="BV48" s="4">
        <v>21.643856</v>
      </c>
      <c r="BW48" s="4">
        <f t="shared" si="10"/>
        <v>1.0112963055999999</v>
      </c>
      <c r="BY48" s="4">
        <f t="shared" si="11"/>
        <v>10129.250118504675</v>
      </c>
      <c r="BZ48" s="4">
        <f t="shared" si="12"/>
        <v>2.8493346137872</v>
      </c>
      <c r="CA48" s="4">
        <f t="shared" si="13"/>
        <v>30.991842082297602</v>
      </c>
      <c r="CB48" s="4">
        <f t="shared" si="14"/>
        <v>0</v>
      </c>
    </row>
    <row r="49" spans="1:80" x14ac:dyDescent="0.25">
      <c r="A49" s="2">
        <v>42801</v>
      </c>
      <c r="B49" s="3">
        <v>0.65576201388888888</v>
      </c>
      <c r="C49" s="4">
        <v>10.705</v>
      </c>
      <c r="D49" s="4">
        <v>2.5999999999999999E-3</v>
      </c>
      <c r="E49" s="4">
        <v>25.607320999999999</v>
      </c>
      <c r="F49" s="4">
        <v>335.6</v>
      </c>
      <c r="G49" s="4">
        <v>201.2</v>
      </c>
      <c r="H49" s="4">
        <v>-2.9</v>
      </c>
      <c r="J49" s="4">
        <v>7.8</v>
      </c>
      <c r="K49" s="4">
        <v>0.91720000000000002</v>
      </c>
      <c r="L49" s="4">
        <v>9.8185000000000002</v>
      </c>
      <c r="M49" s="4">
        <v>2.3E-3</v>
      </c>
      <c r="N49" s="4">
        <v>307.77030000000002</v>
      </c>
      <c r="O49" s="4">
        <v>184.49870000000001</v>
      </c>
      <c r="P49" s="4">
        <v>492.3</v>
      </c>
      <c r="Q49" s="4">
        <v>265.96960000000001</v>
      </c>
      <c r="R49" s="4">
        <v>159.44049999999999</v>
      </c>
      <c r="S49" s="4">
        <v>425.4</v>
      </c>
      <c r="T49" s="4">
        <v>0</v>
      </c>
      <c r="W49" s="4">
        <v>0</v>
      </c>
      <c r="X49" s="4">
        <v>7.1510999999999996</v>
      </c>
      <c r="Y49" s="4">
        <v>11.9</v>
      </c>
      <c r="Z49" s="4">
        <v>815</v>
      </c>
      <c r="AA49" s="4">
        <v>831</v>
      </c>
      <c r="AB49" s="4">
        <v>853</v>
      </c>
      <c r="AC49" s="4">
        <v>30</v>
      </c>
      <c r="AD49" s="4">
        <v>16.79</v>
      </c>
      <c r="AE49" s="4">
        <v>0.39</v>
      </c>
      <c r="AF49" s="4">
        <v>958</v>
      </c>
      <c r="AG49" s="4">
        <v>10</v>
      </c>
      <c r="AH49" s="4">
        <v>29</v>
      </c>
      <c r="AI49" s="4">
        <v>32</v>
      </c>
      <c r="AJ49" s="4">
        <v>190</v>
      </c>
      <c r="AK49" s="4">
        <v>190.8</v>
      </c>
      <c r="AL49" s="4">
        <v>3.4</v>
      </c>
      <c r="AM49" s="4">
        <v>196</v>
      </c>
      <c r="AN49" s="4" t="s">
        <v>155</v>
      </c>
      <c r="AO49" s="4">
        <v>1</v>
      </c>
      <c r="AP49" s="5">
        <v>0.86410879629629633</v>
      </c>
      <c r="AQ49" s="4">
        <v>47.158841000000002</v>
      </c>
      <c r="AR49" s="4">
        <v>-88.484082000000001</v>
      </c>
      <c r="AS49" s="4">
        <v>307.5</v>
      </c>
      <c r="AT49" s="4">
        <v>21</v>
      </c>
      <c r="AU49" s="4">
        <v>12</v>
      </c>
      <c r="AV49" s="4">
        <v>9</v>
      </c>
      <c r="AW49" s="4" t="s">
        <v>423</v>
      </c>
      <c r="AX49" s="4">
        <v>1.2</v>
      </c>
      <c r="AY49" s="4">
        <v>1.6</v>
      </c>
      <c r="AZ49" s="4">
        <v>2</v>
      </c>
      <c r="BA49" s="4">
        <v>13.836</v>
      </c>
      <c r="BB49" s="4">
        <v>19.8</v>
      </c>
      <c r="BC49" s="4">
        <v>1.43</v>
      </c>
      <c r="BD49" s="4">
        <v>9.0280000000000005</v>
      </c>
      <c r="BE49" s="4">
        <v>3089.0509999999999</v>
      </c>
      <c r="BF49" s="4">
        <v>0.47</v>
      </c>
      <c r="BG49" s="4">
        <v>10.14</v>
      </c>
      <c r="BH49" s="4">
        <v>6.0789999999999997</v>
      </c>
      <c r="BI49" s="4">
        <v>16.219000000000001</v>
      </c>
      <c r="BJ49" s="4">
        <v>8.7629999999999999</v>
      </c>
      <c r="BK49" s="4">
        <v>5.2530000000000001</v>
      </c>
      <c r="BL49" s="4">
        <v>14.016</v>
      </c>
      <c r="BM49" s="4">
        <v>0</v>
      </c>
      <c r="BQ49" s="4">
        <v>1635.8789999999999</v>
      </c>
      <c r="BR49" s="4">
        <v>0.16880500000000001</v>
      </c>
      <c r="BS49" s="4">
        <v>-5</v>
      </c>
      <c r="BT49" s="4">
        <v>1.071761</v>
      </c>
      <c r="BU49" s="4">
        <v>4.1251720000000001</v>
      </c>
      <c r="BV49" s="4">
        <v>21.649571999999999</v>
      </c>
      <c r="BW49" s="4">
        <f t="shared" si="10"/>
        <v>1.0898704424000001</v>
      </c>
      <c r="BY49" s="4">
        <f t="shared" si="11"/>
        <v>10915.539608171895</v>
      </c>
      <c r="BZ49" s="4">
        <f t="shared" si="12"/>
        <v>1.6608024975439999</v>
      </c>
      <c r="CA49" s="4">
        <f t="shared" si="13"/>
        <v>30.9651325233576</v>
      </c>
      <c r="CB49" s="4">
        <f t="shared" si="14"/>
        <v>0</v>
      </c>
    </row>
    <row r="50" spans="1:80" x14ac:dyDescent="0.25">
      <c r="A50" s="2">
        <v>42801</v>
      </c>
      <c r="B50" s="3">
        <v>0.65577358796296303</v>
      </c>
      <c r="C50" s="4">
        <v>10.851000000000001</v>
      </c>
      <c r="D50" s="4">
        <v>-4.0000000000000002E-4</v>
      </c>
      <c r="E50" s="4">
        <v>-4.0617179999999999</v>
      </c>
      <c r="F50" s="4">
        <v>331</v>
      </c>
      <c r="G50" s="4">
        <v>201.1</v>
      </c>
      <c r="H50" s="4">
        <v>0.8</v>
      </c>
      <c r="J50" s="4">
        <v>6.73</v>
      </c>
      <c r="K50" s="4">
        <v>0.91620000000000001</v>
      </c>
      <c r="L50" s="4">
        <v>9.9413</v>
      </c>
      <c r="M50" s="4">
        <v>0</v>
      </c>
      <c r="N50" s="4">
        <v>303.26089999999999</v>
      </c>
      <c r="O50" s="4">
        <v>184.24700000000001</v>
      </c>
      <c r="P50" s="4">
        <v>487.5</v>
      </c>
      <c r="Q50" s="4">
        <v>262.0727</v>
      </c>
      <c r="R50" s="4">
        <v>159.22300000000001</v>
      </c>
      <c r="S50" s="4">
        <v>421.3</v>
      </c>
      <c r="T50" s="4">
        <v>0.75419999999999998</v>
      </c>
      <c r="W50" s="4">
        <v>0</v>
      </c>
      <c r="X50" s="4">
        <v>6.1616999999999997</v>
      </c>
      <c r="Y50" s="4">
        <v>11.9</v>
      </c>
      <c r="Z50" s="4">
        <v>815</v>
      </c>
      <c r="AA50" s="4">
        <v>832</v>
      </c>
      <c r="AB50" s="4">
        <v>855</v>
      </c>
      <c r="AC50" s="4">
        <v>30</v>
      </c>
      <c r="AD50" s="4">
        <v>16.79</v>
      </c>
      <c r="AE50" s="4">
        <v>0.39</v>
      </c>
      <c r="AF50" s="4">
        <v>958</v>
      </c>
      <c r="AG50" s="4">
        <v>10</v>
      </c>
      <c r="AH50" s="4">
        <v>29</v>
      </c>
      <c r="AI50" s="4">
        <v>32</v>
      </c>
      <c r="AJ50" s="4">
        <v>190</v>
      </c>
      <c r="AK50" s="4">
        <v>191</v>
      </c>
      <c r="AL50" s="4">
        <v>3.6</v>
      </c>
      <c r="AM50" s="4">
        <v>196</v>
      </c>
      <c r="AN50" s="4" t="s">
        <v>155</v>
      </c>
      <c r="AO50" s="4">
        <v>1</v>
      </c>
      <c r="AP50" s="5">
        <v>0.86412037037037026</v>
      </c>
      <c r="AQ50" s="4">
        <v>47.158931000000003</v>
      </c>
      <c r="AR50" s="4">
        <v>-88.484059999999999</v>
      </c>
      <c r="AS50" s="4">
        <v>307.2</v>
      </c>
      <c r="AT50" s="4">
        <v>22.4</v>
      </c>
      <c r="AU50" s="4">
        <v>12</v>
      </c>
      <c r="AV50" s="4">
        <v>9</v>
      </c>
      <c r="AW50" s="4" t="s">
        <v>423</v>
      </c>
      <c r="AX50" s="4">
        <v>1.1646000000000001</v>
      </c>
      <c r="AY50" s="4">
        <v>1.6</v>
      </c>
      <c r="AZ50" s="4">
        <v>1.9645999999999999</v>
      </c>
      <c r="BA50" s="4">
        <v>13.836</v>
      </c>
      <c r="BB50" s="4">
        <v>19.55</v>
      </c>
      <c r="BC50" s="4">
        <v>1.41</v>
      </c>
      <c r="BD50" s="4">
        <v>9.1470000000000002</v>
      </c>
      <c r="BE50" s="4">
        <v>3089.614</v>
      </c>
      <c r="BF50" s="4">
        <v>0</v>
      </c>
      <c r="BG50" s="4">
        <v>9.8699999999999992</v>
      </c>
      <c r="BH50" s="4">
        <v>5.9969999999999999</v>
      </c>
      <c r="BI50" s="4">
        <v>15.866</v>
      </c>
      <c r="BJ50" s="4">
        <v>8.5289999999999999</v>
      </c>
      <c r="BK50" s="4">
        <v>5.1820000000000004</v>
      </c>
      <c r="BL50" s="4">
        <v>13.712</v>
      </c>
      <c r="BM50" s="4">
        <v>7.6E-3</v>
      </c>
      <c r="BQ50" s="4">
        <v>1392.3969999999999</v>
      </c>
      <c r="BR50" s="4">
        <v>0.198157</v>
      </c>
      <c r="BS50" s="4">
        <v>-5</v>
      </c>
      <c r="BT50" s="4">
        <v>1.0758049999999999</v>
      </c>
      <c r="BU50" s="4">
        <v>4.8424610000000001</v>
      </c>
      <c r="BV50" s="4">
        <v>21.731261</v>
      </c>
      <c r="BW50" s="4">
        <f t="shared" si="10"/>
        <v>1.2793781961999999</v>
      </c>
      <c r="BY50" s="4">
        <f t="shared" si="11"/>
        <v>12815.879818026258</v>
      </c>
      <c r="BZ50" s="4">
        <f t="shared" si="12"/>
        <v>0</v>
      </c>
      <c r="CA50" s="4">
        <f t="shared" si="13"/>
        <v>35.378736297785402</v>
      </c>
      <c r="CB50" s="4">
        <f t="shared" si="14"/>
        <v>3.1525195903760003E-2</v>
      </c>
    </row>
    <row r="51" spans="1:80" x14ac:dyDescent="0.25">
      <c r="A51" s="2">
        <v>42801</v>
      </c>
      <c r="B51" s="3">
        <v>0.65578516203703707</v>
      </c>
      <c r="C51" s="4">
        <v>10.859</v>
      </c>
      <c r="D51" s="4">
        <v>-1E-3</v>
      </c>
      <c r="E51" s="4">
        <v>-10</v>
      </c>
      <c r="F51" s="4">
        <v>322.3</v>
      </c>
      <c r="G51" s="4">
        <v>198.6</v>
      </c>
      <c r="H51" s="4">
        <v>-1.9</v>
      </c>
      <c r="J51" s="4">
        <v>6.13</v>
      </c>
      <c r="K51" s="4">
        <v>0.91610000000000003</v>
      </c>
      <c r="L51" s="4">
        <v>9.9479000000000006</v>
      </c>
      <c r="M51" s="4">
        <v>0</v>
      </c>
      <c r="N51" s="4">
        <v>295.27289999999999</v>
      </c>
      <c r="O51" s="4">
        <v>181.95670000000001</v>
      </c>
      <c r="P51" s="4">
        <v>477.2</v>
      </c>
      <c r="Q51" s="4">
        <v>255.16970000000001</v>
      </c>
      <c r="R51" s="4">
        <v>157.24379999999999</v>
      </c>
      <c r="S51" s="4">
        <v>412.4</v>
      </c>
      <c r="T51" s="4">
        <v>0</v>
      </c>
      <c r="W51" s="4">
        <v>0</v>
      </c>
      <c r="X51" s="4">
        <v>5.6119000000000003</v>
      </c>
      <c r="Y51" s="4">
        <v>11.8</v>
      </c>
      <c r="Z51" s="4">
        <v>814</v>
      </c>
      <c r="AA51" s="4">
        <v>830</v>
      </c>
      <c r="AB51" s="4">
        <v>853</v>
      </c>
      <c r="AC51" s="4">
        <v>30</v>
      </c>
      <c r="AD51" s="4">
        <v>16.79</v>
      </c>
      <c r="AE51" s="4">
        <v>0.39</v>
      </c>
      <c r="AF51" s="4">
        <v>958</v>
      </c>
      <c r="AG51" s="4">
        <v>10</v>
      </c>
      <c r="AH51" s="4">
        <v>29</v>
      </c>
      <c r="AI51" s="4">
        <v>32</v>
      </c>
      <c r="AJ51" s="4">
        <v>190</v>
      </c>
      <c r="AK51" s="4">
        <v>191</v>
      </c>
      <c r="AL51" s="4">
        <v>3.4</v>
      </c>
      <c r="AM51" s="4">
        <v>196</v>
      </c>
      <c r="AN51" s="4" t="s">
        <v>155</v>
      </c>
      <c r="AO51" s="4">
        <v>1</v>
      </c>
      <c r="AP51" s="5">
        <v>0.86413194444444441</v>
      </c>
      <c r="AQ51" s="4">
        <v>47.159028999999997</v>
      </c>
      <c r="AR51" s="4">
        <v>-88.484059000000002</v>
      </c>
      <c r="AS51" s="4">
        <v>307</v>
      </c>
      <c r="AT51" s="4">
        <v>23.1</v>
      </c>
      <c r="AU51" s="4">
        <v>12</v>
      </c>
      <c r="AV51" s="4">
        <v>8</v>
      </c>
      <c r="AW51" s="4" t="s">
        <v>424</v>
      </c>
      <c r="AX51" s="4">
        <v>1.3124</v>
      </c>
      <c r="AY51" s="4">
        <v>1.3875999999999999</v>
      </c>
      <c r="AZ51" s="4">
        <v>2.1124000000000001</v>
      </c>
      <c r="BA51" s="4">
        <v>13.836</v>
      </c>
      <c r="BB51" s="4">
        <v>19.53</v>
      </c>
      <c r="BC51" s="4">
        <v>1.41</v>
      </c>
      <c r="BD51" s="4">
        <v>9.16</v>
      </c>
      <c r="BE51" s="4">
        <v>3089.6289999999999</v>
      </c>
      <c r="BF51" s="4">
        <v>0</v>
      </c>
      <c r="BG51" s="4">
        <v>9.6039999999999992</v>
      </c>
      <c r="BH51" s="4">
        <v>5.9180000000000001</v>
      </c>
      <c r="BI51" s="4">
        <v>15.522</v>
      </c>
      <c r="BJ51" s="4">
        <v>8.2989999999999995</v>
      </c>
      <c r="BK51" s="4">
        <v>5.1139999999999999</v>
      </c>
      <c r="BL51" s="4">
        <v>13.414</v>
      </c>
      <c r="BM51" s="4">
        <v>0</v>
      </c>
      <c r="BQ51" s="4">
        <v>1267.3130000000001</v>
      </c>
      <c r="BR51" s="4">
        <v>0.21993699999999999</v>
      </c>
      <c r="BS51" s="4">
        <v>-5</v>
      </c>
      <c r="BT51" s="4">
        <v>1.0739559999999999</v>
      </c>
      <c r="BU51" s="4">
        <v>5.3747100000000003</v>
      </c>
      <c r="BV51" s="4">
        <v>21.693911</v>
      </c>
      <c r="BW51" s="4">
        <f t="shared" si="10"/>
        <v>1.4199983819999999</v>
      </c>
      <c r="BY51" s="4">
        <f t="shared" si="11"/>
        <v>14224.579575426595</v>
      </c>
      <c r="BZ51" s="4">
        <f t="shared" si="12"/>
        <v>0</v>
      </c>
      <c r="CA51" s="4">
        <f t="shared" si="13"/>
        <v>38.208401687214</v>
      </c>
      <c r="CB51" s="4">
        <f t="shared" si="14"/>
        <v>0</v>
      </c>
    </row>
    <row r="52" spans="1:80" x14ac:dyDescent="0.25">
      <c r="A52" s="2">
        <v>42801</v>
      </c>
      <c r="B52" s="3">
        <v>0.65579673611111111</v>
      </c>
      <c r="C52" s="4">
        <v>11.542</v>
      </c>
      <c r="D52" s="4">
        <v>-6.9999999999999999E-4</v>
      </c>
      <c r="E52" s="4">
        <v>-7.0445000000000002</v>
      </c>
      <c r="F52" s="4">
        <v>314.3</v>
      </c>
      <c r="G52" s="4">
        <v>195.5</v>
      </c>
      <c r="H52" s="4">
        <v>0.3</v>
      </c>
      <c r="J52" s="4">
        <v>5.98</v>
      </c>
      <c r="K52" s="4">
        <v>0.91090000000000004</v>
      </c>
      <c r="L52" s="4">
        <v>10.5143</v>
      </c>
      <c r="M52" s="4">
        <v>0</v>
      </c>
      <c r="N52" s="4">
        <v>286.27670000000001</v>
      </c>
      <c r="O52" s="4">
        <v>178.08690000000001</v>
      </c>
      <c r="P52" s="4">
        <v>464.4</v>
      </c>
      <c r="Q52" s="4">
        <v>247.39519999999999</v>
      </c>
      <c r="R52" s="4">
        <v>153.89949999999999</v>
      </c>
      <c r="S52" s="4">
        <v>401.3</v>
      </c>
      <c r="T52" s="4">
        <v>0.28849999999999998</v>
      </c>
      <c r="W52" s="4">
        <v>0</v>
      </c>
      <c r="X52" s="4">
        <v>5.4455999999999998</v>
      </c>
      <c r="Y52" s="4">
        <v>11.9</v>
      </c>
      <c r="Z52" s="4">
        <v>814</v>
      </c>
      <c r="AA52" s="4">
        <v>829</v>
      </c>
      <c r="AB52" s="4">
        <v>852</v>
      </c>
      <c r="AC52" s="4">
        <v>30</v>
      </c>
      <c r="AD52" s="4">
        <v>16.79</v>
      </c>
      <c r="AE52" s="4">
        <v>0.39</v>
      </c>
      <c r="AF52" s="4">
        <v>958</v>
      </c>
      <c r="AG52" s="4">
        <v>10</v>
      </c>
      <c r="AH52" s="4">
        <v>29</v>
      </c>
      <c r="AI52" s="4">
        <v>32</v>
      </c>
      <c r="AJ52" s="4">
        <v>190</v>
      </c>
      <c r="AK52" s="4">
        <v>190.2</v>
      </c>
      <c r="AL52" s="4">
        <v>3.3</v>
      </c>
      <c r="AM52" s="4">
        <v>196</v>
      </c>
      <c r="AN52" s="4" t="s">
        <v>155</v>
      </c>
      <c r="AO52" s="4">
        <v>1</v>
      </c>
      <c r="AP52" s="5">
        <v>0.86414351851851856</v>
      </c>
      <c r="AQ52" s="4">
        <v>47.159139000000003</v>
      </c>
      <c r="AR52" s="4">
        <v>-88.484077999999997</v>
      </c>
      <c r="AS52" s="4">
        <v>307</v>
      </c>
      <c r="AT52" s="4">
        <v>24.8</v>
      </c>
      <c r="AU52" s="4">
        <v>12</v>
      </c>
      <c r="AV52" s="4">
        <v>8</v>
      </c>
      <c r="AW52" s="4" t="s">
        <v>424</v>
      </c>
      <c r="AX52" s="4">
        <v>1.5938000000000001</v>
      </c>
      <c r="AY52" s="4">
        <v>1.0708</v>
      </c>
      <c r="AZ52" s="4">
        <v>2.5</v>
      </c>
      <c r="BA52" s="4">
        <v>13.836</v>
      </c>
      <c r="BB52" s="4">
        <v>18.43</v>
      </c>
      <c r="BC52" s="4">
        <v>1.33</v>
      </c>
      <c r="BD52" s="4">
        <v>9.7780000000000005</v>
      </c>
      <c r="BE52" s="4">
        <v>3088.951</v>
      </c>
      <c r="BF52" s="4">
        <v>0</v>
      </c>
      <c r="BG52" s="4">
        <v>8.8070000000000004</v>
      </c>
      <c r="BH52" s="4">
        <v>5.4790000000000001</v>
      </c>
      <c r="BI52" s="4">
        <v>14.286</v>
      </c>
      <c r="BJ52" s="4">
        <v>7.6109999999999998</v>
      </c>
      <c r="BK52" s="4">
        <v>4.7350000000000003</v>
      </c>
      <c r="BL52" s="4">
        <v>12.346</v>
      </c>
      <c r="BM52" s="4">
        <v>2.8E-3</v>
      </c>
      <c r="BQ52" s="4">
        <v>1163.25</v>
      </c>
      <c r="BR52" s="4">
        <v>0.214868</v>
      </c>
      <c r="BS52" s="4">
        <v>-5</v>
      </c>
      <c r="BT52" s="4">
        <v>1.075283</v>
      </c>
      <c r="BU52" s="4">
        <v>5.2508369999999998</v>
      </c>
      <c r="BV52" s="4">
        <v>21.720717</v>
      </c>
      <c r="BW52" s="4">
        <f t="shared" si="10"/>
        <v>1.3872711353999998</v>
      </c>
      <c r="BY52" s="4">
        <f t="shared" si="11"/>
        <v>13893.690687822063</v>
      </c>
      <c r="BZ52" s="4">
        <f t="shared" si="12"/>
        <v>0</v>
      </c>
      <c r="CA52" s="4">
        <f t="shared" si="13"/>
        <v>34.233265540636197</v>
      </c>
      <c r="CB52" s="4">
        <f t="shared" si="14"/>
        <v>1.259402752776E-2</v>
      </c>
    </row>
    <row r="53" spans="1:80" x14ac:dyDescent="0.25">
      <c r="A53" s="2">
        <v>42801</v>
      </c>
      <c r="B53" s="3">
        <v>0.65580831018518515</v>
      </c>
      <c r="C53" s="4">
        <v>12.021000000000001</v>
      </c>
      <c r="D53" s="4">
        <v>2.7000000000000001E-3</v>
      </c>
      <c r="E53" s="4">
        <v>26.540721999999999</v>
      </c>
      <c r="F53" s="4">
        <v>313</v>
      </c>
      <c r="G53" s="4">
        <v>188.8</v>
      </c>
      <c r="H53" s="4">
        <v>-1.3</v>
      </c>
      <c r="J53" s="4">
        <v>5.55</v>
      </c>
      <c r="K53" s="4">
        <v>0.90720000000000001</v>
      </c>
      <c r="L53" s="4">
        <v>10.9062</v>
      </c>
      <c r="M53" s="4">
        <v>2.3999999999999998E-3</v>
      </c>
      <c r="N53" s="4">
        <v>283.9409</v>
      </c>
      <c r="O53" s="4">
        <v>171.28210000000001</v>
      </c>
      <c r="P53" s="4">
        <v>455.2</v>
      </c>
      <c r="Q53" s="4">
        <v>245.62180000000001</v>
      </c>
      <c r="R53" s="4">
        <v>148.16679999999999</v>
      </c>
      <c r="S53" s="4">
        <v>393.8</v>
      </c>
      <c r="T53" s="4">
        <v>0</v>
      </c>
      <c r="W53" s="4">
        <v>0</v>
      </c>
      <c r="X53" s="4">
        <v>5.0376000000000003</v>
      </c>
      <c r="Y53" s="4">
        <v>11.8</v>
      </c>
      <c r="Z53" s="4">
        <v>815</v>
      </c>
      <c r="AA53" s="4">
        <v>831</v>
      </c>
      <c r="AB53" s="4">
        <v>853</v>
      </c>
      <c r="AC53" s="4">
        <v>30.8</v>
      </c>
      <c r="AD53" s="4">
        <v>17.22</v>
      </c>
      <c r="AE53" s="4">
        <v>0.4</v>
      </c>
      <c r="AF53" s="4">
        <v>958</v>
      </c>
      <c r="AG53" s="4">
        <v>10</v>
      </c>
      <c r="AH53" s="4">
        <v>29</v>
      </c>
      <c r="AI53" s="4">
        <v>32</v>
      </c>
      <c r="AJ53" s="4">
        <v>190</v>
      </c>
      <c r="AK53" s="4">
        <v>190</v>
      </c>
      <c r="AL53" s="4">
        <v>3.2</v>
      </c>
      <c r="AM53" s="4">
        <v>196</v>
      </c>
      <c r="AN53" s="4" t="s">
        <v>155</v>
      </c>
      <c r="AO53" s="4">
        <v>2</v>
      </c>
      <c r="AP53" s="5">
        <v>0.8641550925925926</v>
      </c>
      <c r="AQ53" s="4">
        <v>47.15925</v>
      </c>
      <c r="AR53" s="4">
        <v>-88.484089999999995</v>
      </c>
      <c r="AS53" s="4">
        <v>307.10000000000002</v>
      </c>
      <c r="AT53" s="4">
        <v>26.3</v>
      </c>
      <c r="AU53" s="4">
        <v>12</v>
      </c>
      <c r="AV53" s="4">
        <v>9</v>
      </c>
      <c r="AW53" s="4" t="s">
        <v>413</v>
      </c>
      <c r="AX53" s="4">
        <v>1.3291999999999999</v>
      </c>
      <c r="AY53" s="4">
        <v>1.2354000000000001</v>
      </c>
      <c r="AZ53" s="4">
        <v>2.5354000000000001</v>
      </c>
      <c r="BA53" s="4">
        <v>13.836</v>
      </c>
      <c r="BB53" s="4">
        <v>17.72</v>
      </c>
      <c r="BC53" s="4">
        <v>1.28</v>
      </c>
      <c r="BD53" s="4">
        <v>10.225</v>
      </c>
      <c r="BE53" s="4">
        <v>3087.8519999999999</v>
      </c>
      <c r="BF53" s="4">
        <v>0.434</v>
      </c>
      <c r="BG53" s="4">
        <v>8.4190000000000005</v>
      </c>
      <c r="BH53" s="4">
        <v>5.0780000000000003</v>
      </c>
      <c r="BI53" s="4">
        <v>13.497</v>
      </c>
      <c r="BJ53" s="4">
        <v>7.2830000000000004</v>
      </c>
      <c r="BK53" s="4">
        <v>4.3929999999999998</v>
      </c>
      <c r="BL53" s="4">
        <v>11.676</v>
      </c>
      <c r="BM53" s="4">
        <v>0</v>
      </c>
      <c r="BQ53" s="4">
        <v>1037.0630000000001</v>
      </c>
      <c r="BR53" s="4">
        <v>0.243201</v>
      </c>
      <c r="BS53" s="4">
        <v>-5</v>
      </c>
      <c r="BT53" s="4">
        <v>1.0752390000000001</v>
      </c>
      <c r="BU53" s="4">
        <v>5.943225</v>
      </c>
      <c r="BV53" s="4">
        <v>21.719828</v>
      </c>
      <c r="BW53" s="4">
        <f t="shared" si="10"/>
        <v>1.570200045</v>
      </c>
      <c r="BY53" s="4">
        <f t="shared" si="11"/>
        <v>15720.151197032821</v>
      </c>
      <c r="BZ53" s="4">
        <f t="shared" si="12"/>
        <v>2.2094794761899998</v>
      </c>
      <c r="CA53" s="4">
        <f t="shared" si="13"/>
        <v>37.077509274405003</v>
      </c>
      <c r="CB53" s="4">
        <f t="shared" si="14"/>
        <v>0</v>
      </c>
    </row>
    <row r="54" spans="1:80" x14ac:dyDescent="0.25">
      <c r="A54" s="2">
        <v>42801</v>
      </c>
      <c r="B54" s="3">
        <v>0.65581988425925919</v>
      </c>
      <c r="C54" s="4">
        <v>12.138999999999999</v>
      </c>
      <c r="D54" s="4">
        <v>8.0000000000000004E-4</v>
      </c>
      <c r="E54" s="4">
        <v>7.649502</v>
      </c>
      <c r="F54" s="4">
        <v>311.8</v>
      </c>
      <c r="G54" s="4">
        <v>180</v>
      </c>
      <c r="H54" s="4">
        <v>-2.4</v>
      </c>
      <c r="J54" s="4">
        <v>4.7300000000000004</v>
      </c>
      <c r="K54" s="4">
        <v>0.90629999999999999</v>
      </c>
      <c r="L54" s="4">
        <v>11.001899999999999</v>
      </c>
      <c r="M54" s="4">
        <v>6.9999999999999999E-4</v>
      </c>
      <c r="N54" s="4">
        <v>282.59249999999997</v>
      </c>
      <c r="O54" s="4">
        <v>163.13720000000001</v>
      </c>
      <c r="P54" s="4">
        <v>445.7</v>
      </c>
      <c r="Q54" s="4">
        <v>244.53210000000001</v>
      </c>
      <c r="R54" s="4">
        <v>141.1653</v>
      </c>
      <c r="S54" s="4">
        <v>385.7</v>
      </c>
      <c r="T54" s="4">
        <v>0</v>
      </c>
      <c r="W54" s="4">
        <v>0</v>
      </c>
      <c r="X54" s="4">
        <v>4.2885999999999997</v>
      </c>
      <c r="Y54" s="4">
        <v>11.8</v>
      </c>
      <c r="Z54" s="4">
        <v>817</v>
      </c>
      <c r="AA54" s="4">
        <v>833</v>
      </c>
      <c r="AB54" s="4">
        <v>855</v>
      </c>
      <c r="AC54" s="4">
        <v>31</v>
      </c>
      <c r="AD54" s="4">
        <v>17.350000000000001</v>
      </c>
      <c r="AE54" s="4">
        <v>0.4</v>
      </c>
      <c r="AF54" s="4">
        <v>958</v>
      </c>
      <c r="AG54" s="4">
        <v>10</v>
      </c>
      <c r="AH54" s="4">
        <v>29</v>
      </c>
      <c r="AI54" s="4">
        <v>32</v>
      </c>
      <c r="AJ54" s="4">
        <v>190</v>
      </c>
      <c r="AK54" s="4">
        <v>190</v>
      </c>
      <c r="AL54" s="4">
        <v>3.1</v>
      </c>
      <c r="AM54" s="4">
        <v>196</v>
      </c>
      <c r="AN54" s="4" t="s">
        <v>155</v>
      </c>
      <c r="AO54" s="4">
        <v>2</v>
      </c>
      <c r="AP54" s="5">
        <v>0.86416666666666664</v>
      </c>
      <c r="AQ54" s="4">
        <v>47.159363999999997</v>
      </c>
      <c r="AR54" s="4">
        <v>-88.484094999999996</v>
      </c>
      <c r="AS54" s="4">
        <v>307.3</v>
      </c>
      <c r="AT54" s="4">
        <v>27.4</v>
      </c>
      <c r="AU54" s="4">
        <v>12</v>
      </c>
      <c r="AV54" s="4">
        <v>9</v>
      </c>
      <c r="AW54" s="4" t="s">
        <v>413</v>
      </c>
      <c r="AX54" s="4">
        <v>1.2</v>
      </c>
      <c r="AY54" s="4">
        <v>1.3</v>
      </c>
      <c r="AZ54" s="4">
        <v>2.6</v>
      </c>
      <c r="BA54" s="4">
        <v>13.836</v>
      </c>
      <c r="BB54" s="4">
        <v>17.559999999999999</v>
      </c>
      <c r="BC54" s="4">
        <v>1.27</v>
      </c>
      <c r="BD54" s="4">
        <v>10.337</v>
      </c>
      <c r="BE54" s="4">
        <v>3088.2420000000002</v>
      </c>
      <c r="BF54" s="4">
        <v>0.124</v>
      </c>
      <c r="BG54" s="4">
        <v>8.3070000000000004</v>
      </c>
      <c r="BH54" s="4">
        <v>4.7960000000000003</v>
      </c>
      <c r="BI54" s="4">
        <v>13.102</v>
      </c>
      <c r="BJ54" s="4">
        <v>7.1879999999999997</v>
      </c>
      <c r="BK54" s="4">
        <v>4.1500000000000004</v>
      </c>
      <c r="BL54" s="4">
        <v>11.337999999999999</v>
      </c>
      <c r="BM54" s="4">
        <v>0</v>
      </c>
      <c r="BQ54" s="4">
        <v>875.30499999999995</v>
      </c>
      <c r="BR54" s="4">
        <v>0.23777999999999999</v>
      </c>
      <c r="BS54" s="4">
        <v>-5</v>
      </c>
      <c r="BT54" s="4">
        <v>1.0742389999999999</v>
      </c>
      <c r="BU54" s="4">
        <v>5.8107490000000004</v>
      </c>
      <c r="BV54" s="4">
        <v>21.699628000000001</v>
      </c>
      <c r="BW54" s="4">
        <f t="shared" si="10"/>
        <v>1.5351998858</v>
      </c>
      <c r="BY54" s="4">
        <f t="shared" si="11"/>
        <v>15371.686240416806</v>
      </c>
      <c r="BZ54" s="4">
        <f t="shared" si="12"/>
        <v>0.61720846158160003</v>
      </c>
      <c r="CA54" s="4">
        <f t="shared" si="13"/>
        <v>35.7781808213592</v>
      </c>
      <c r="CB54" s="4">
        <f t="shared" si="14"/>
        <v>0</v>
      </c>
    </row>
    <row r="55" spans="1:80" x14ac:dyDescent="0.25">
      <c r="A55" s="2">
        <v>42801</v>
      </c>
      <c r="B55" s="3">
        <v>0.65583145833333334</v>
      </c>
      <c r="C55" s="4">
        <v>11.763</v>
      </c>
      <c r="D55" s="4">
        <v>0</v>
      </c>
      <c r="E55" s="4">
        <v>0</v>
      </c>
      <c r="F55" s="4">
        <v>310.5</v>
      </c>
      <c r="G55" s="4">
        <v>179.9</v>
      </c>
      <c r="H55" s="4">
        <v>0.7</v>
      </c>
      <c r="J55" s="4">
        <v>4.13</v>
      </c>
      <c r="K55" s="4">
        <v>0.90920000000000001</v>
      </c>
      <c r="L55" s="4">
        <v>10.6945</v>
      </c>
      <c r="M55" s="4">
        <v>0</v>
      </c>
      <c r="N55" s="4">
        <v>282.30290000000002</v>
      </c>
      <c r="O55" s="4">
        <v>163.56299999999999</v>
      </c>
      <c r="P55" s="4">
        <v>445.9</v>
      </c>
      <c r="Q55" s="4">
        <v>244.28149999999999</v>
      </c>
      <c r="R55" s="4">
        <v>141.53380000000001</v>
      </c>
      <c r="S55" s="4">
        <v>385.8</v>
      </c>
      <c r="T55" s="4">
        <v>0.73629999999999995</v>
      </c>
      <c r="W55" s="4">
        <v>0</v>
      </c>
      <c r="X55" s="4">
        <v>3.7570000000000001</v>
      </c>
      <c r="Y55" s="4">
        <v>11.9</v>
      </c>
      <c r="Z55" s="4">
        <v>817</v>
      </c>
      <c r="AA55" s="4">
        <v>834</v>
      </c>
      <c r="AB55" s="4">
        <v>856</v>
      </c>
      <c r="AC55" s="4">
        <v>31</v>
      </c>
      <c r="AD55" s="4">
        <v>17.350000000000001</v>
      </c>
      <c r="AE55" s="4">
        <v>0.4</v>
      </c>
      <c r="AF55" s="4">
        <v>958</v>
      </c>
      <c r="AG55" s="4">
        <v>10</v>
      </c>
      <c r="AH55" s="4">
        <v>29</v>
      </c>
      <c r="AI55" s="4">
        <v>32</v>
      </c>
      <c r="AJ55" s="4">
        <v>190</v>
      </c>
      <c r="AK55" s="4">
        <v>190.8</v>
      </c>
      <c r="AL55" s="4">
        <v>3.3</v>
      </c>
      <c r="AM55" s="4">
        <v>196</v>
      </c>
      <c r="AN55" s="4" t="s">
        <v>155</v>
      </c>
      <c r="AO55" s="4">
        <v>2</v>
      </c>
      <c r="AP55" s="5">
        <v>0.86417824074074068</v>
      </c>
      <c r="AQ55" s="4">
        <v>47.159481</v>
      </c>
      <c r="AR55" s="4">
        <v>-88.484101999999993</v>
      </c>
      <c r="AS55" s="4">
        <v>307.7</v>
      </c>
      <c r="AT55" s="4">
        <v>27.6</v>
      </c>
      <c r="AU55" s="4">
        <v>12</v>
      </c>
      <c r="AV55" s="4">
        <v>9</v>
      </c>
      <c r="AW55" s="4" t="s">
        <v>413</v>
      </c>
      <c r="AX55" s="4">
        <v>1.2354000000000001</v>
      </c>
      <c r="AY55" s="4">
        <v>1.4061999999999999</v>
      </c>
      <c r="AZ55" s="4">
        <v>2.6707999999999998</v>
      </c>
      <c r="BA55" s="4">
        <v>13.836</v>
      </c>
      <c r="BB55" s="4">
        <v>18.100000000000001</v>
      </c>
      <c r="BC55" s="4">
        <v>1.31</v>
      </c>
      <c r="BD55" s="4">
        <v>9.9879999999999995</v>
      </c>
      <c r="BE55" s="4">
        <v>3088.739</v>
      </c>
      <c r="BF55" s="4">
        <v>0</v>
      </c>
      <c r="BG55" s="4">
        <v>8.5380000000000003</v>
      </c>
      <c r="BH55" s="4">
        <v>4.9470000000000001</v>
      </c>
      <c r="BI55" s="4">
        <v>13.484999999999999</v>
      </c>
      <c r="BJ55" s="4">
        <v>7.3879999999999999</v>
      </c>
      <c r="BK55" s="4">
        <v>4.2809999999999997</v>
      </c>
      <c r="BL55" s="4">
        <v>11.669</v>
      </c>
      <c r="BM55" s="4">
        <v>6.8999999999999999E-3</v>
      </c>
      <c r="BQ55" s="4">
        <v>788.96900000000005</v>
      </c>
      <c r="BR55" s="4">
        <v>0.25811299999999998</v>
      </c>
      <c r="BS55" s="4">
        <v>-5</v>
      </c>
      <c r="BT55" s="4">
        <v>1.0778049999999999</v>
      </c>
      <c r="BU55" s="4">
        <v>6.3076369999999997</v>
      </c>
      <c r="BV55" s="4">
        <v>21.771661000000002</v>
      </c>
      <c r="BW55" s="4">
        <f t="shared" si="10"/>
        <v>1.6664776953999998</v>
      </c>
      <c r="BY55" s="4">
        <f t="shared" si="11"/>
        <v>16688.833192819853</v>
      </c>
      <c r="BZ55" s="4">
        <f t="shared" si="12"/>
        <v>0</v>
      </c>
      <c r="CA55" s="4">
        <f t="shared" si="13"/>
        <v>39.918264258829602</v>
      </c>
      <c r="CB55" s="4">
        <f t="shared" si="14"/>
        <v>3.7281540793980002E-2</v>
      </c>
    </row>
    <row r="56" spans="1:80" x14ac:dyDescent="0.25">
      <c r="A56" s="2">
        <v>42801</v>
      </c>
      <c r="B56" s="3">
        <v>0.65584303240740738</v>
      </c>
      <c r="C56" s="4">
        <v>10.872</v>
      </c>
      <c r="D56" s="4">
        <v>0</v>
      </c>
      <c r="E56" s="4">
        <v>0</v>
      </c>
      <c r="F56" s="4">
        <v>310.5</v>
      </c>
      <c r="G56" s="4">
        <v>179.8</v>
      </c>
      <c r="H56" s="4">
        <v>-1.9</v>
      </c>
      <c r="J56" s="4">
        <v>4.05</v>
      </c>
      <c r="K56" s="4">
        <v>0.91579999999999995</v>
      </c>
      <c r="L56" s="4">
        <v>9.9568999999999992</v>
      </c>
      <c r="M56" s="4">
        <v>0</v>
      </c>
      <c r="N56" s="4">
        <v>284.36250000000001</v>
      </c>
      <c r="O56" s="4">
        <v>164.66470000000001</v>
      </c>
      <c r="P56" s="4">
        <v>449</v>
      </c>
      <c r="Q56" s="4">
        <v>246.06370000000001</v>
      </c>
      <c r="R56" s="4">
        <v>142.4871</v>
      </c>
      <c r="S56" s="4">
        <v>388.6</v>
      </c>
      <c r="T56" s="4">
        <v>0</v>
      </c>
      <c r="W56" s="4">
        <v>0</v>
      </c>
      <c r="X56" s="4">
        <v>3.7075999999999998</v>
      </c>
      <c r="Y56" s="4">
        <v>11.8</v>
      </c>
      <c r="Z56" s="4">
        <v>817</v>
      </c>
      <c r="AA56" s="4">
        <v>835</v>
      </c>
      <c r="AB56" s="4">
        <v>856</v>
      </c>
      <c r="AC56" s="4">
        <v>31</v>
      </c>
      <c r="AD56" s="4">
        <v>17.350000000000001</v>
      </c>
      <c r="AE56" s="4">
        <v>0.4</v>
      </c>
      <c r="AF56" s="4">
        <v>958</v>
      </c>
      <c r="AG56" s="4">
        <v>10</v>
      </c>
      <c r="AH56" s="4">
        <v>29</v>
      </c>
      <c r="AI56" s="4">
        <v>32</v>
      </c>
      <c r="AJ56" s="4">
        <v>190</v>
      </c>
      <c r="AK56" s="4">
        <v>190.2</v>
      </c>
      <c r="AL56" s="4">
        <v>3.3</v>
      </c>
      <c r="AM56" s="4">
        <v>196</v>
      </c>
      <c r="AN56" s="4" t="s">
        <v>155</v>
      </c>
      <c r="AO56" s="4">
        <v>2</v>
      </c>
      <c r="AP56" s="5">
        <v>0.86418981481481483</v>
      </c>
      <c r="AQ56" s="4">
        <v>47.159599999999998</v>
      </c>
      <c r="AR56" s="4">
        <v>-88.484110999999999</v>
      </c>
      <c r="AS56" s="4">
        <v>308.2</v>
      </c>
      <c r="AT56" s="4">
        <v>28.4</v>
      </c>
      <c r="AU56" s="4">
        <v>12</v>
      </c>
      <c r="AV56" s="4">
        <v>9</v>
      </c>
      <c r="AW56" s="4" t="s">
        <v>413</v>
      </c>
      <c r="AX56" s="4">
        <v>1.3</v>
      </c>
      <c r="AY56" s="4">
        <v>1.6354</v>
      </c>
      <c r="AZ56" s="4">
        <v>2.8</v>
      </c>
      <c r="BA56" s="4">
        <v>13.836</v>
      </c>
      <c r="BB56" s="4">
        <v>19.510000000000002</v>
      </c>
      <c r="BC56" s="4">
        <v>1.41</v>
      </c>
      <c r="BD56" s="4">
        <v>9.1920000000000002</v>
      </c>
      <c r="BE56" s="4">
        <v>3089.616</v>
      </c>
      <c r="BF56" s="4">
        <v>0</v>
      </c>
      <c r="BG56" s="4">
        <v>9.24</v>
      </c>
      <c r="BH56" s="4">
        <v>5.351</v>
      </c>
      <c r="BI56" s="4">
        <v>14.590999999999999</v>
      </c>
      <c r="BJ56" s="4">
        <v>7.9960000000000004</v>
      </c>
      <c r="BK56" s="4">
        <v>4.63</v>
      </c>
      <c r="BL56" s="4">
        <v>12.625999999999999</v>
      </c>
      <c r="BM56" s="4">
        <v>0</v>
      </c>
      <c r="BQ56" s="4">
        <v>836.50800000000004</v>
      </c>
      <c r="BR56" s="4">
        <v>0.232516</v>
      </c>
      <c r="BS56" s="4">
        <v>-5</v>
      </c>
      <c r="BT56" s="4">
        <v>1.0751949999999999</v>
      </c>
      <c r="BU56" s="4">
        <v>5.6821099999999998</v>
      </c>
      <c r="BV56" s="4">
        <v>21.718938999999999</v>
      </c>
      <c r="BW56" s="4">
        <f t="shared" si="10"/>
        <v>1.5012134619999999</v>
      </c>
      <c r="BY56" s="4">
        <f t="shared" si="11"/>
        <v>15038.073824896417</v>
      </c>
      <c r="BZ56" s="4">
        <f t="shared" si="12"/>
        <v>0</v>
      </c>
      <c r="CA56" s="4">
        <f t="shared" si="13"/>
        <v>38.918894226296004</v>
      </c>
      <c r="CB56" s="4">
        <f t="shared" si="14"/>
        <v>0</v>
      </c>
    </row>
    <row r="57" spans="1:80" x14ac:dyDescent="0.25">
      <c r="A57" s="2">
        <v>42801</v>
      </c>
      <c r="B57" s="3">
        <v>0.65585460648148153</v>
      </c>
      <c r="C57" s="4">
        <v>10.574999999999999</v>
      </c>
      <c r="D57" s="4">
        <v>2.0000000000000001E-4</v>
      </c>
      <c r="E57" s="4">
        <v>2.3452769999999998</v>
      </c>
      <c r="F57" s="4">
        <v>310.5</v>
      </c>
      <c r="G57" s="4">
        <v>183.3</v>
      </c>
      <c r="H57" s="4">
        <v>-0.6</v>
      </c>
      <c r="J57" s="4">
        <v>5.09</v>
      </c>
      <c r="K57" s="4">
        <v>0.91800000000000004</v>
      </c>
      <c r="L57" s="4">
        <v>9.7073999999999998</v>
      </c>
      <c r="M57" s="4">
        <v>2.0000000000000001E-4</v>
      </c>
      <c r="N57" s="4">
        <v>285.07749999999999</v>
      </c>
      <c r="O57" s="4">
        <v>168.30670000000001</v>
      </c>
      <c r="P57" s="4">
        <v>453.4</v>
      </c>
      <c r="Q57" s="4">
        <v>246.92910000000001</v>
      </c>
      <c r="R57" s="4">
        <v>145.7843</v>
      </c>
      <c r="S57" s="4">
        <v>392.7</v>
      </c>
      <c r="T57" s="4">
        <v>0</v>
      </c>
      <c r="W57" s="4">
        <v>0</v>
      </c>
      <c r="X57" s="4">
        <v>4.6680999999999999</v>
      </c>
      <c r="Y57" s="4">
        <v>11.9</v>
      </c>
      <c r="Z57" s="4">
        <v>817</v>
      </c>
      <c r="AA57" s="4">
        <v>834</v>
      </c>
      <c r="AB57" s="4">
        <v>856</v>
      </c>
      <c r="AC57" s="4">
        <v>31.8</v>
      </c>
      <c r="AD57" s="4">
        <v>17.78</v>
      </c>
      <c r="AE57" s="4">
        <v>0.41</v>
      </c>
      <c r="AF57" s="4">
        <v>958</v>
      </c>
      <c r="AG57" s="4">
        <v>10</v>
      </c>
      <c r="AH57" s="4">
        <v>29</v>
      </c>
      <c r="AI57" s="4">
        <v>32</v>
      </c>
      <c r="AJ57" s="4">
        <v>190</v>
      </c>
      <c r="AK57" s="4">
        <v>190</v>
      </c>
      <c r="AL57" s="4">
        <v>3.4</v>
      </c>
      <c r="AM57" s="4">
        <v>196</v>
      </c>
      <c r="AN57" s="4" t="s">
        <v>155</v>
      </c>
      <c r="AO57" s="4">
        <v>2</v>
      </c>
      <c r="AP57" s="5">
        <v>0.86420138888888898</v>
      </c>
      <c r="AQ57" s="4">
        <v>47.159722000000002</v>
      </c>
      <c r="AR57" s="4">
        <v>-88.484121999999999</v>
      </c>
      <c r="AS57" s="4">
        <v>308.60000000000002</v>
      </c>
      <c r="AT57" s="4">
        <v>29.1</v>
      </c>
      <c r="AU57" s="4">
        <v>12</v>
      </c>
      <c r="AV57" s="4">
        <v>9</v>
      </c>
      <c r="AW57" s="4" t="s">
        <v>413</v>
      </c>
      <c r="AX57" s="4">
        <v>1.3353999999999999</v>
      </c>
      <c r="AY57" s="4">
        <v>1.7707999999999999</v>
      </c>
      <c r="AZ57" s="4">
        <v>2.8353999999999999</v>
      </c>
      <c r="BA57" s="4">
        <v>13.836</v>
      </c>
      <c r="BB57" s="4">
        <v>20.03</v>
      </c>
      <c r="BC57" s="4">
        <v>1.45</v>
      </c>
      <c r="BD57" s="4">
        <v>8.9329999999999998</v>
      </c>
      <c r="BE57" s="4">
        <v>3089.8649999999998</v>
      </c>
      <c r="BF57" s="4">
        <v>4.3999999999999997E-2</v>
      </c>
      <c r="BG57" s="4">
        <v>9.5020000000000007</v>
      </c>
      <c r="BH57" s="4">
        <v>5.61</v>
      </c>
      <c r="BI57" s="4">
        <v>15.113</v>
      </c>
      <c r="BJ57" s="4">
        <v>8.2309999999999999</v>
      </c>
      <c r="BK57" s="4">
        <v>4.859</v>
      </c>
      <c r="BL57" s="4">
        <v>13.09</v>
      </c>
      <c r="BM57" s="4">
        <v>0</v>
      </c>
      <c r="BQ57" s="4">
        <v>1080.3910000000001</v>
      </c>
      <c r="BR57" s="4">
        <v>0.28288000000000002</v>
      </c>
      <c r="BS57" s="4">
        <v>-5</v>
      </c>
      <c r="BT57" s="4">
        <v>1.0740000000000001</v>
      </c>
      <c r="BU57" s="4">
        <v>6.9128800000000004</v>
      </c>
      <c r="BV57" s="4">
        <v>21.694800000000001</v>
      </c>
      <c r="BW57" s="4">
        <f t="shared" si="10"/>
        <v>1.8263828959999999</v>
      </c>
      <c r="BY57" s="4">
        <f t="shared" si="11"/>
        <v>18296.861182363922</v>
      </c>
      <c r="BZ57" s="4">
        <f t="shared" si="12"/>
        <v>0.26054921235200001</v>
      </c>
      <c r="CA57" s="4">
        <f t="shared" si="13"/>
        <v>48.740467428848007</v>
      </c>
      <c r="CB57" s="4">
        <f t="shared" si="14"/>
        <v>0</v>
      </c>
    </row>
    <row r="58" spans="1:80" x14ac:dyDescent="0.25">
      <c r="A58" s="2">
        <v>42801</v>
      </c>
      <c r="B58" s="3">
        <v>0.65586618055555557</v>
      </c>
      <c r="C58" s="4">
        <v>9.5589999999999993</v>
      </c>
      <c r="D58" s="4">
        <v>8.0000000000000004E-4</v>
      </c>
      <c r="E58" s="4">
        <v>8.4482759999999999</v>
      </c>
      <c r="F58" s="4">
        <v>312.3</v>
      </c>
      <c r="G58" s="4">
        <v>195.9</v>
      </c>
      <c r="H58" s="4">
        <v>-0.5</v>
      </c>
      <c r="J58" s="4">
        <v>5.73</v>
      </c>
      <c r="K58" s="4">
        <v>0.92569999999999997</v>
      </c>
      <c r="L58" s="4">
        <v>8.8493999999999993</v>
      </c>
      <c r="M58" s="4">
        <v>8.0000000000000004E-4</v>
      </c>
      <c r="N58" s="4">
        <v>289.13600000000002</v>
      </c>
      <c r="O58" s="4">
        <v>181.3819</v>
      </c>
      <c r="P58" s="4">
        <v>470.5</v>
      </c>
      <c r="Q58" s="4">
        <v>250.52330000000001</v>
      </c>
      <c r="R58" s="4">
        <v>157.1592</v>
      </c>
      <c r="S58" s="4">
        <v>407.7</v>
      </c>
      <c r="T58" s="4">
        <v>0</v>
      </c>
      <c r="W58" s="4">
        <v>0</v>
      </c>
      <c r="X58" s="4">
        <v>5.3070000000000004</v>
      </c>
      <c r="Y58" s="4">
        <v>11.9</v>
      </c>
      <c r="Z58" s="4">
        <v>816</v>
      </c>
      <c r="AA58" s="4">
        <v>833</v>
      </c>
      <c r="AB58" s="4">
        <v>855</v>
      </c>
      <c r="AC58" s="4">
        <v>32</v>
      </c>
      <c r="AD58" s="4">
        <v>17.920000000000002</v>
      </c>
      <c r="AE58" s="4">
        <v>0.41</v>
      </c>
      <c r="AF58" s="4">
        <v>958</v>
      </c>
      <c r="AG58" s="4">
        <v>10</v>
      </c>
      <c r="AH58" s="4">
        <v>29</v>
      </c>
      <c r="AI58" s="4">
        <v>32</v>
      </c>
      <c r="AJ58" s="4">
        <v>190</v>
      </c>
      <c r="AK58" s="4">
        <v>190</v>
      </c>
      <c r="AL58" s="4">
        <v>3.5</v>
      </c>
      <c r="AM58" s="4">
        <v>196</v>
      </c>
      <c r="AN58" s="4" t="s">
        <v>155</v>
      </c>
      <c r="AO58" s="4">
        <v>2</v>
      </c>
      <c r="AP58" s="5">
        <v>0.86421296296296291</v>
      </c>
      <c r="AQ58" s="4">
        <v>47.159846000000002</v>
      </c>
      <c r="AR58" s="4">
        <v>-88.484128999999996</v>
      </c>
      <c r="AS58" s="4">
        <v>309.10000000000002</v>
      </c>
      <c r="AT58" s="4">
        <v>29.7</v>
      </c>
      <c r="AU58" s="4">
        <v>12</v>
      </c>
      <c r="AV58" s="4">
        <v>9</v>
      </c>
      <c r="AW58" s="4" t="s">
        <v>413</v>
      </c>
      <c r="AX58" s="4">
        <v>1.4</v>
      </c>
      <c r="AY58" s="4">
        <v>1.5813999999999999</v>
      </c>
      <c r="AZ58" s="4">
        <v>2.6876000000000002</v>
      </c>
      <c r="BA58" s="4">
        <v>13.836</v>
      </c>
      <c r="BB58" s="4">
        <v>22.07</v>
      </c>
      <c r="BC58" s="4">
        <v>1.59</v>
      </c>
      <c r="BD58" s="4">
        <v>8.0239999999999991</v>
      </c>
      <c r="BE58" s="4">
        <v>3090.8939999999998</v>
      </c>
      <c r="BF58" s="4">
        <v>0.17399999999999999</v>
      </c>
      <c r="BG58" s="4">
        <v>10.576000000000001</v>
      </c>
      <c r="BH58" s="4">
        <v>6.6340000000000003</v>
      </c>
      <c r="BI58" s="4">
        <v>17.21</v>
      </c>
      <c r="BJ58" s="4">
        <v>9.1630000000000003</v>
      </c>
      <c r="BK58" s="4">
        <v>5.7480000000000002</v>
      </c>
      <c r="BL58" s="4">
        <v>14.912000000000001</v>
      </c>
      <c r="BM58" s="4">
        <v>0</v>
      </c>
      <c r="BQ58" s="4">
        <v>1347.7729999999999</v>
      </c>
      <c r="BR58" s="4">
        <v>0.22597600000000001</v>
      </c>
      <c r="BS58" s="4">
        <v>-5</v>
      </c>
      <c r="BT58" s="4">
        <v>1.076281</v>
      </c>
      <c r="BU58" s="4">
        <v>5.5222889999999998</v>
      </c>
      <c r="BV58" s="4">
        <v>21.740870999999999</v>
      </c>
      <c r="BW58" s="4">
        <f t="shared" si="10"/>
        <v>1.4589887537999999</v>
      </c>
      <c r="BY58" s="4">
        <f t="shared" si="11"/>
        <v>14621.142591491112</v>
      </c>
      <c r="BZ58" s="4">
        <f t="shared" si="12"/>
        <v>0.82308833978759999</v>
      </c>
      <c r="CA58" s="4">
        <f t="shared" si="13"/>
        <v>43.344588836056204</v>
      </c>
      <c r="CB58" s="4">
        <f t="shared" si="14"/>
        <v>0</v>
      </c>
    </row>
    <row r="59" spans="1:80" x14ac:dyDescent="0.25">
      <c r="A59" s="2">
        <v>42801</v>
      </c>
      <c r="B59" s="3">
        <v>0.65587775462962961</v>
      </c>
      <c r="C59" s="4">
        <v>8.859</v>
      </c>
      <c r="D59" s="4">
        <v>-1.6999999999999999E-3</v>
      </c>
      <c r="E59" s="4">
        <v>-17.413792999999998</v>
      </c>
      <c r="F59" s="4">
        <v>316</v>
      </c>
      <c r="G59" s="4">
        <v>227.2</v>
      </c>
      <c r="H59" s="4">
        <v>-2.7</v>
      </c>
      <c r="J59" s="4">
        <v>6.6</v>
      </c>
      <c r="K59" s="4">
        <v>0.93110000000000004</v>
      </c>
      <c r="L59" s="4">
        <v>8.2491000000000003</v>
      </c>
      <c r="M59" s="4">
        <v>0</v>
      </c>
      <c r="N59" s="4">
        <v>294.209</v>
      </c>
      <c r="O59" s="4">
        <v>211.55340000000001</v>
      </c>
      <c r="P59" s="4">
        <v>505.8</v>
      </c>
      <c r="Q59" s="4">
        <v>254.9188</v>
      </c>
      <c r="R59" s="4">
        <v>183.3015</v>
      </c>
      <c r="S59" s="4">
        <v>438.2</v>
      </c>
      <c r="T59" s="4">
        <v>0</v>
      </c>
      <c r="W59" s="4">
        <v>0</v>
      </c>
      <c r="X59" s="4">
        <v>6.1424000000000003</v>
      </c>
      <c r="Y59" s="4">
        <v>11.8</v>
      </c>
      <c r="Z59" s="4">
        <v>816</v>
      </c>
      <c r="AA59" s="4">
        <v>833</v>
      </c>
      <c r="AB59" s="4">
        <v>855</v>
      </c>
      <c r="AC59" s="4">
        <v>32</v>
      </c>
      <c r="AD59" s="4">
        <v>17.920000000000002</v>
      </c>
      <c r="AE59" s="4">
        <v>0.41</v>
      </c>
      <c r="AF59" s="4">
        <v>958</v>
      </c>
      <c r="AG59" s="4">
        <v>10</v>
      </c>
      <c r="AH59" s="4">
        <v>29</v>
      </c>
      <c r="AI59" s="4">
        <v>32</v>
      </c>
      <c r="AJ59" s="4">
        <v>190</v>
      </c>
      <c r="AK59" s="4">
        <v>190.8</v>
      </c>
      <c r="AL59" s="4">
        <v>3.4</v>
      </c>
      <c r="AM59" s="4">
        <v>196</v>
      </c>
      <c r="AN59" s="4" t="s">
        <v>155</v>
      </c>
      <c r="AO59" s="4">
        <v>2</v>
      </c>
      <c r="AP59" s="5">
        <v>0.86422453703703705</v>
      </c>
      <c r="AQ59" s="4">
        <v>47.159970999999999</v>
      </c>
      <c r="AR59" s="4">
        <v>-88.484127000000001</v>
      </c>
      <c r="AS59" s="4">
        <v>309.5</v>
      </c>
      <c r="AT59" s="4">
        <v>30</v>
      </c>
      <c r="AU59" s="4">
        <v>12</v>
      </c>
      <c r="AV59" s="4">
        <v>9</v>
      </c>
      <c r="AW59" s="4" t="s">
        <v>413</v>
      </c>
      <c r="AX59" s="4">
        <v>1.4</v>
      </c>
      <c r="AY59" s="4">
        <v>1</v>
      </c>
      <c r="AZ59" s="4">
        <v>2.2999999999999998</v>
      </c>
      <c r="BA59" s="4">
        <v>13.836</v>
      </c>
      <c r="BB59" s="4">
        <v>23.74</v>
      </c>
      <c r="BC59" s="4">
        <v>1.72</v>
      </c>
      <c r="BD59" s="4">
        <v>7.4</v>
      </c>
      <c r="BE59" s="4">
        <v>3092.1860000000001</v>
      </c>
      <c r="BF59" s="4">
        <v>0</v>
      </c>
      <c r="BG59" s="4">
        <v>11.548999999999999</v>
      </c>
      <c r="BH59" s="4">
        <v>8.3049999999999997</v>
      </c>
      <c r="BI59" s="4">
        <v>19.853999999999999</v>
      </c>
      <c r="BJ59" s="4">
        <v>10.007</v>
      </c>
      <c r="BK59" s="4">
        <v>7.1959999999999997</v>
      </c>
      <c r="BL59" s="4">
        <v>17.202000000000002</v>
      </c>
      <c r="BM59" s="4">
        <v>0</v>
      </c>
      <c r="BQ59" s="4">
        <v>1674.1579999999999</v>
      </c>
      <c r="BR59" s="4">
        <v>0.179177</v>
      </c>
      <c r="BS59" s="4">
        <v>-5</v>
      </c>
      <c r="BT59" s="4">
        <v>1.0754779999999999</v>
      </c>
      <c r="BU59" s="4">
        <v>4.3786420000000001</v>
      </c>
      <c r="BV59" s="4">
        <v>21.724665000000002</v>
      </c>
      <c r="BW59" s="4">
        <f t="shared" si="10"/>
        <v>1.1568372164</v>
      </c>
      <c r="BY59" s="4">
        <f t="shared" si="11"/>
        <v>11598.000365943521</v>
      </c>
      <c r="BZ59" s="4">
        <f t="shared" si="12"/>
        <v>0</v>
      </c>
      <c r="CA59" s="4">
        <f t="shared" si="13"/>
        <v>37.533702585160398</v>
      </c>
      <c r="CB59" s="4">
        <f t="shared" si="14"/>
        <v>0</v>
      </c>
    </row>
    <row r="60" spans="1:80" x14ac:dyDescent="0.25">
      <c r="A60" s="2">
        <v>42801</v>
      </c>
      <c r="B60" s="3">
        <v>0.65588932870370364</v>
      </c>
      <c r="C60" s="4">
        <v>8.5879999999999992</v>
      </c>
      <c r="D60" s="4">
        <v>2.0000000000000001E-4</v>
      </c>
      <c r="E60" s="4">
        <v>2.4066390000000002</v>
      </c>
      <c r="F60" s="4">
        <v>316.10000000000002</v>
      </c>
      <c r="G60" s="4">
        <v>241</v>
      </c>
      <c r="H60" s="4">
        <v>0</v>
      </c>
      <c r="J60" s="4">
        <v>7.89</v>
      </c>
      <c r="K60" s="4">
        <v>0.93320000000000003</v>
      </c>
      <c r="L60" s="4">
        <v>8.0142000000000007</v>
      </c>
      <c r="M60" s="4">
        <v>2.0000000000000001E-4</v>
      </c>
      <c r="N60" s="4">
        <v>295.0247</v>
      </c>
      <c r="O60" s="4">
        <v>224.86689999999999</v>
      </c>
      <c r="P60" s="4">
        <v>519.9</v>
      </c>
      <c r="Q60" s="4">
        <v>255.62549999999999</v>
      </c>
      <c r="R60" s="4">
        <v>194.83699999999999</v>
      </c>
      <c r="S60" s="4">
        <v>450.5</v>
      </c>
      <c r="T60" s="4">
        <v>0</v>
      </c>
      <c r="W60" s="4">
        <v>0</v>
      </c>
      <c r="X60" s="4">
        <v>7.3587999999999996</v>
      </c>
      <c r="Y60" s="4">
        <v>11.9</v>
      </c>
      <c r="Z60" s="4">
        <v>815</v>
      </c>
      <c r="AA60" s="4">
        <v>831</v>
      </c>
      <c r="AB60" s="4">
        <v>854</v>
      </c>
      <c r="AC60" s="4">
        <v>32</v>
      </c>
      <c r="AD60" s="4">
        <v>17.920000000000002</v>
      </c>
      <c r="AE60" s="4">
        <v>0.41</v>
      </c>
      <c r="AF60" s="4">
        <v>958</v>
      </c>
      <c r="AG60" s="4">
        <v>10</v>
      </c>
      <c r="AH60" s="4">
        <v>29</v>
      </c>
      <c r="AI60" s="4">
        <v>32</v>
      </c>
      <c r="AJ60" s="4">
        <v>190</v>
      </c>
      <c r="AK60" s="4">
        <v>191</v>
      </c>
      <c r="AL60" s="4">
        <v>3.4</v>
      </c>
      <c r="AM60" s="4">
        <v>196</v>
      </c>
      <c r="AN60" s="4" t="s">
        <v>155</v>
      </c>
      <c r="AO60" s="4">
        <v>2</v>
      </c>
      <c r="AP60" s="5">
        <v>0.86423611111111109</v>
      </c>
      <c r="AQ60" s="4">
        <v>47.160094999999998</v>
      </c>
      <c r="AR60" s="4">
        <v>-88.484120000000004</v>
      </c>
      <c r="AS60" s="4">
        <v>309.60000000000002</v>
      </c>
      <c r="AT60" s="4">
        <v>30.2</v>
      </c>
      <c r="AU60" s="4">
        <v>12</v>
      </c>
      <c r="AV60" s="4">
        <v>9</v>
      </c>
      <c r="AW60" s="4" t="s">
        <v>413</v>
      </c>
      <c r="AX60" s="4">
        <v>1.4354</v>
      </c>
      <c r="AY60" s="4">
        <v>1.1062000000000001</v>
      </c>
      <c r="AZ60" s="4">
        <v>2.3708</v>
      </c>
      <c r="BA60" s="4">
        <v>13.836</v>
      </c>
      <c r="BB60" s="4">
        <v>24.47</v>
      </c>
      <c r="BC60" s="4">
        <v>1.77</v>
      </c>
      <c r="BD60" s="4">
        <v>7.1589999999999998</v>
      </c>
      <c r="BE60" s="4">
        <v>3092.5390000000002</v>
      </c>
      <c r="BF60" s="4">
        <v>5.5E-2</v>
      </c>
      <c r="BG60" s="4">
        <v>11.922000000000001</v>
      </c>
      <c r="BH60" s="4">
        <v>9.0869999999999997</v>
      </c>
      <c r="BI60" s="4">
        <v>21.009</v>
      </c>
      <c r="BJ60" s="4">
        <v>10.33</v>
      </c>
      <c r="BK60" s="4">
        <v>7.8730000000000002</v>
      </c>
      <c r="BL60" s="4">
        <v>18.202999999999999</v>
      </c>
      <c r="BM60" s="4">
        <v>0</v>
      </c>
      <c r="BQ60" s="4">
        <v>2064.7280000000001</v>
      </c>
      <c r="BR60" s="4">
        <v>0.18265400000000001</v>
      </c>
      <c r="BS60" s="4">
        <v>-5</v>
      </c>
      <c r="BT60" s="4">
        <v>1.075761</v>
      </c>
      <c r="BU60" s="4">
        <v>4.4636069999999997</v>
      </c>
      <c r="BV60" s="4">
        <v>21.730371999999999</v>
      </c>
      <c r="BW60" s="4">
        <f t="shared" si="10"/>
        <v>1.1792849693999998</v>
      </c>
      <c r="BY60" s="4">
        <f t="shared" si="11"/>
        <v>11824.402518552992</v>
      </c>
      <c r="BZ60" s="4">
        <f t="shared" si="12"/>
        <v>0.210293916591</v>
      </c>
      <c r="CA60" s="4">
        <f t="shared" si="13"/>
        <v>39.497021061546</v>
      </c>
      <c r="CB60" s="4">
        <f t="shared" si="14"/>
        <v>0</v>
      </c>
    </row>
    <row r="61" spans="1:80" x14ac:dyDescent="0.25">
      <c r="A61" s="2">
        <v>42801</v>
      </c>
      <c r="B61" s="3">
        <v>0.65590090277777779</v>
      </c>
      <c r="C61" s="4">
        <v>8.7129999999999992</v>
      </c>
      <c r="D61" s="4">
        <v>1.6000000000000001E-3</v>
      </c>
      <c r="E61" s="4">
        <v>15.632091000000001</v>
      </c>
      <c r="F61" s="4">
        <v>318.3</v>
      </c>
      <c r="G61" s="4">
        <v>256.5</v>
      </c>
      <c r="H61" s="4">
        <v>-2.2999999999999998</v>
      </c>
      <c r="J61" s="4">
        <v>8.74</v>
      </c>
      <c r="K61" s="4">
        <v>0.93230000000000002</v>
      </c>
      <c r="L61" s="4">
        <v>8.1222999999999992</v>
      </c>
      <c r="M61" s="4">
        <v>1.5E-3</v>
      </c>
      <c r="N61" s="4">
        <v>296.6943</v>
      </c>
      <c r="O61" s="4">
        <v>239.11109999999999</v>
      </c>
      <c r="P61" s="4">
        <v>535.79999999999995</v>
      </c>
      <c r="Q61" s="4">
        <v>257.07220000000001</v>
      </c>
      <c r="R61" s="4">
        <v>207.1789</v>
      </c>
      <c r="S61" s="4">
        <v>464.3</v>
      </c>
      <c r="T61" s="4">
        <v>0</v>
      </c>
      <c r="W61" s="4">
        <v>0</v>
      </c>
      <c r="X61" s="4">
        <v>8.1463999999999999</v>
      </c>
      <c r="Y61" s="4">
        <v>11.8</v>
      </c>
      <c r="Z61" s="4">
        <v>814</v>
      </c>
      <c r="AA61" s="4">
        <v>830</v>
      </c>
      <c r="AB61" s="4">
        <v>853</v>
      </c>
      <c r="AC61" s="4">
        <v>32</v>
      </c>
      <c r="AD61" s="4">
        <v>17.920000000000002</v>
      </c>
      <c r="AE61" s="4">
        <v>0.41</v>
      </c>
      <c r="AF61" s="4">
        <v>958</v>
      </c>
      <c r="AG61" s="4">
        <v>10</v>
      </c>
      <c r="AH61" s="4">
        <v>29</v>
      </c>
      <c r="AI61" s="4">
        <v>32</v>
      </c>
      <c r="AJ61" s="4">
        <v>190</v>
      </c>
      <c r="AK61" s="4">
        <v>191</v>
      </c>
      <c r="AL61" s="4">
        <v>3.5</v>
      </c>
      <c r="AM61" s="4">
        <v>196</v>
      </c>
      <c r="AN61" s="4" t="s">
        <v>155</v>
      </c>
      <c r="AO61" s="4">
        <v>2</v>
      </c>
      <c r="AP61" s="5">
        <v>0.86424768518518524</v>
      </c>
      <c r="AQ61" s="4">
        <v>47.160215000000001</v>
      </c>
      <c r="AR61" s="4">
        <v>-88.484116</v>
      </c>
      <c r="AS61" s="4">
        <v>309.8</v>
      </c>
      <c r="AT61" s="4">
        <v>29.7</v>
      </c>
      <c r="AU61" s="4">
        <v>12</v>
      </c>
      <c r="AV61" s="4">
        <v>9</v>
      </c>
      <c r="AW61" s="4" t="s">
        <v>413</v>
      </c>
      <c r="AX61" s="4">
        <v>1.5354000000000001</v>
      </c>
      <c r="AY61" s="4">
        <v>1.1938</v>
      </c>
      <c r="AZ61" s="4">
        <v>2.4291999999999998</v>
      </c>
      <c r="BA61" s="4">
        <v>13.836</v>
      </c>
      <c r="BB61" s="4">
        <v>24.12</v>
      </c>
      <c r="BC61" s="4">
        <v>1.74</v>
      </c>
      <c r="BD61" s="4">
        <v>7.2670000000000003</v>
      </c>
      <c r="BE61" s="4">
        <v>3091.8629999999998</v>
      </c>
      <c r="BF61" s="4">
        <v>0.35299999999999998</v>
      </c>
      <c r="BG61" s="4">
        <v>11.827</v>
      </c>
      <c r="BH61" s="4">
        <v>9.532</v>
      </c>
      <c r="BI61" s="4">
        <v>21.359000000000002</v>
      </c>
      <c r="BJ61" s="4">
        <v>10.247999999999999</v>
      </c>
      <c r="BK61" s="4">
        <v>8.2590000000000003</v>
      </c>
      <c r="BL61" s="4">
        <v>18.507000000000001</v>
      </c>
      <c r="BM61" s="4">
        <v>0</v>
      </c>
      <c r="BQ61" s="4">
        <v>2254.797</v>
      </c>
      <c r="BR61" s="4">
        <v>0.16393099999999999</v>
      </c>
      <c r="BS61" s="4">
        <v>-5</v>
      </c>
      <c r="BT61" s="4">
        <v>1.0767610000000001</v>
      </c>
      <c r="BU61" s="4">
        <v>4.0060640000000003</v>
      </c>
      <c r="BV61" s="4">
        <v>21.750571999999998</v>
      </c>
      <c r="BW61" s="4">
        <f t="shared" si="10"/>
        <v>1.0584021088</v>
      </c>
      <c r="BY61" s="4">
        <f t="shared" si="11"/>
        <v>10610.019825624931</v>
      </c>
      <c r="BZ61" s="4">
        <f t="shared" si="12"/>
        <v>1.2113528311072002</v>
      </c>
      <c r="CA61" s="4">
        <f t="shared" si="13"/>
        <v>35.166979640755201</v>
      </c>
      <c r="CB61" s="4">
        <f t="shared" si="14"/>
        <v>0</v>
      </c>
    </row>
    <row r="62" spans="1:80" x14ac:dyDescent="0.25">
      <c r="A62" s="2">
        <v>42801</v>
      </c>
      <c r="B62" s="3">
        <v>0.65591247685185183</v>
      </c>
      <c r="C62" s="4">
        <v>9.08</v>
      </c>
      <c r="D62" s="4">
        <v>1.1999999999999999E-3</v>
      </c>
      <c r="E62" s="4">
        <v>12.139811999999999</v>
      </c>
      <c r="F62" s="4">
        <v>318.8</v>
      </c>
      <c r="G62" s="4">
        <v>256.60000000000002</v>
      </c>
      <c r="H62" s="4">
        <v>-2</v>
      </c>
      <c r="J62" s="4">
        <v>8.9</v>
      </c>
      <c r="K62" s="4">
        <v>0.92930000000000001</v>
      </c>
      <c r="L62" s="4">
        <v>8.4376999999999995</v>
      </c>
      <c r="M62" s="4">
        <v>1.1000000000000001E-3</v>
      </c>
      <c r="N62" s="4">
        <v>296.24880000000002</v>
      </c>
      <c r="O62" s="4">
        <v>238.4487</v>
      </c>
      <c r="P62" s="4">
        <v>534.70000000000005</v>
      </c>
      <c r="Q62" s="4">
        <v>256.9434</v>
      </c>
      <c r="R62" s="4">
        <v>206.81200000000001</v>
      </c>
      <c r="S62" s="4">
        <v>463.8</v>
      </c>
      <c r="T62" s="4">
        <v>0</v>
      </c>
      <c r="W62" s="4">
        <v>0</v>
      </c>
      <c r="X62" s="4">
        <v>8.2704000000000004</v>
      </c>
      <c r="Y62" s="4">
        <v>11.8</v>
      </c>
      <c r="Z62" s="4">
        <v>815</v>
      </c>
      <c r="AA62" s="4">
        <v>830</v>
      </c>
      <c r="AB62" s="4">
        <v>854</v>
      </c>
      <c r="AC62" s="4">
        <v>32.799999999999997</v>
      </c>
      <c r="AD62" s="4">
        <v>18.34</v>
      </c>
      <c r="AE62" s="4">
        <v>0.42</v>
      </c>
      <c r="AF62" s="4">
        <v>958</v>
      </c>
      <c r="AG62" s="4">
        <v>10</v>
      </c>
      <c r="AH62" s="4">
        <v>29</v>
      </c>
      <c r="AI62" s="4">
        <v>32</v>
      </c>
      <c r="AJ62" s="4">
        <v>190</v>
      </c>
      <c r="AK62" s="4">
        <v>191</v>
      </c>
      <c r="AL62" s="4">
        <v>3.3</v>
      </c>
      <c r="AM62" s="4">
        <v>196</v>
      </c>
      <c r="AN62" s="4" t="s">
        <v>155</v>
      </c>
      <c r="AO62" s="4">
        <v>2</v>
      </c>
      <c r="AP62" s="5">
        <v>0.86425925925925917</v>
      </c>
      <c r="AQ62" s="4">
        <v>47.160333000000001</v>
      </c>
      <c r="AR62" s="4">
        <v>-88.484108000000006</v>
      </c>
      <c r="AS62" s="4">
        <v>310.10000000000002</v>
      </c>
      <c r="AT62" s="4">
        <v>28.7</v>
      </c>
      <c r="AU62" s="4">
        <v>12</v>
      </c>
      <c r="AV62" s="4">
        <v>9</v>
      </c>
      <c r="AW62" s="4" t="s">
        <v>413</v>
      </c>
      <c r="AX62" s="4">
        <v>1.6</v>
      </c>
      <c r="AY62" s="4">
        <v>1.070729</v>
      </c>
      <c r="AZ62" s="4">
        <v>2.3353649999999999</v>
      </c>
      <c r="BA62" s="4">
        <v>13.836</v>
      </c>
      <c r="BB62" s="4">
        <v>23.18</v>
      </c>
      <c r="BC62" s="4">
        <v>1.68</v>
      </c>
      <c r="BD62" s="4">
        <v>7.6120000000000001</v>
      </c>
      <c r="BE62" s="4">
        <v>3091.4340000000002</v>
      </c>
      <c r="BF62" s="4">
        <v>0.26300000000000001</v>
      </c>
      <c r="BG62" s="4">
        <v>11.367000000000001</v>
      </c>
      <c r="BH62" s="4">
        <v>9.1489999999999991</v>
      </c>
      <c r="BI62" s="4">
        <v>20.515000000000001</v>
      </c>
      <c r="BJ62" s="4">
        <v>9.8580000000000005</v>
      </c>
      <c r="BK62" s="4">
        <v>7.9349999999999996</v>
      </c>
      <c r="BL62" s="4">
        <v>17.792999999999999</v>
      </c>
      <c r="BM62" s="4">
        <v>0</v>
      </c>
      <c r="BQ62" s="4">
        <v>2203.2449999999999</v>
      </c>
      <c r="BR62" s="4">
        <v>0.15928300000000001</v>
      </c>
      <c r="BS62" s="4">
        <v>-5</v>
      </c>
      <c r="BT62" s="4">
        <v>1.0754779999999999</v>
      </c>
      <c r="BU62" s="4">
        <v>3.8924780000000001</v>
      </c>
      <c r="BV62" s="4">
        <v>21.724656</v>
      </c>
      <c r="BW62" s="4">
        <f t="shared" si="10"/>
        <v>1.0283926876</v>
      </c>
      <c r="BY62" s="4">
        <f t="shared" si="11"/>
        <v>10307.758044734985</v>
      </c>
      <c r="BZ62" s="4">
        <f t="shared" si="12"/>
        <v>0.87692002021240012</v>
      </c>
      <c r="CA62" s="4">
        <f t="shared" si="13"/>
        <v>32.869496423018404</v>
      </c>
      <c r="CB62" s="4">
        <f t="shared" si="14"/>
        <v>0</v>
      </c>
    </row>
    <row r="63" spans="1:80" x14ac:dyDescent="0.25">
      <c r="A63" s="2">
        <v>42801</v>
      </c>
      <c r="B63" s="3">
        <v>0.65592405092592598</v>
      </c>
      <c r="C63" s="4">
        <v>9.08</v>
      </c>
      <c r="D63" s="4">
        <v>2.0000000000000001E-4</v>
      </c>
      <c r="E63" s="4">
        <v>2.343369</v>
      </c>
      <c r="F63" s="4">
        <v>325.89999999999998</v>
      </c>
      <c r="G63" s="4">
        <v>249</v>
      </c>
      <c r="H63" s="4">
        <v>0.3</v>
      </c>
      <c r="J63" s="4">
        <v>8.66</v>
      </c>
      <c r="K63" s="4">
        <v>0.92930000000000001</v>
      </c>
      <c r="L63" s="4">
        <v>8.4375999999999998</v>
      </c>
      <c r="M63" s="4">
        <v>2.0000000000000001E-4</v>
      </c>
      <c r="N63" s="4">
        <v>302.83879999999999</v>
      </c>
      <c r="O63" s="4">
        <v>231.3603</v>
      </c>
      <c r="P63" s="4">
        <v>534.20000000000005</v>
      </c>
      <c r="Q63" s="4">
        <v>262.74169999999998</v>
      </c>
      <c r="R63" s="4">
        <v>200.72730000000001</v>
      </c>
      <c r="S63" s="4">
        <v>463.5</v>
      </c>
      <c r="T63" s="4">
        <v>0.30580000000000002</v>
      </c>
      <c r="W63" s="4">
        <v>0</v>
      </c>
      <c r="X63" s="4">
        <v>8.0442999999999998</v>
      </c>
      <c r="Y63" s="4">
        <v>11.9</v>
      </c>
      <c r="Z63" s="4">
        <v>815</v>
      </c>
      <c r="AA63" s="4">
        <v>830</v>
      </c>
      <c r="AB63" s="4">
        <v>855</v>
      </c>
      <c r="AC63" s="4">
        <v>33</v>
      </c>
      <c r="AD63" s="4">
        <v>18.48</v>
      </c>
      <c r="AE63" s="4">
        <v>0.42</v>
      </c>
      <c r="AF63" s="4">
        <v>958</v>
      </c>
      <c r="AG63" s="4">
        <v>10</v>
      </c>
      <c r="AH63" s="4">
        <v>28.239000000000001</v>
      </c>
      <c r="AI63" s="4">
        <v>32</v>
      </c>
      <c r="AJ63" s="4">
        <v>190</v>
      </c>
      <c r="AK63" s="4">
        <v>191</v>
      </c>
      <c r="AL63" s="4">
        <v>3.4</v>
      </c>
      <c r="AM63" s="4">
        <v>196</v>
      </c>
      <c r="AN63" s="4" t="s">
        <v>155</v>
      </c>
      <c r="AO63" s="4">
        <v>2</v>
      </c>
      <c r="AP63" s="5">
        <v>0.86427083333333332</v>
      </c>
      <c r="AQ63" s="4">
        <v>47.160445000000003</v>
      </c>
      <c r="AR63" s="4">
        <v>-88.484088</v>
      </c>
      <c r="AS63" s="4">
        <v>310.39999999999998</v>
      </c>
      <c r="AT63" s="4">
        <v>28.4</v>
      </c>
      <c r="AU63" s="4">
        <v>12</v>
      </c>
      <c r="AV63" s="4">
        <v>9</v>
      </c>
      <c r="AW63" s="4" t="s">
        <v>413</v>
      </c>
      <c r="AX63" s="4">
        <v>1.635335</v>
      </c>
      <c r="AY63" s="4">
        <v>1.3413409999999999</v>
      </c>
      <c r="AZ63" s="4">
        <v>2.5413410000000001</v>
      </c>
      <c r="BA63" s="4">
        <v>13.836</v>
      </c>
      <c r="BB63" s="4">
        <v>23.19</v>
      </c>
      <c r="BC63" s="4">
        <v>1.68</v>
      </c>
      <c r="BD63" s="4">
        <v>7.6130000000000004</v>
      </c>
      <c r="BE63" s="4">
        <v>3091.7579999999998</v>
      </c>
      <c r="BF63" s="4">
        <v>5.0999999999999997E-2</v>
      </c>
      <c r="BG63" s="4">
        <v>11.621</v>
      </c>
      <c r="BH63" s="4">
        <v>8.8780000000000001</v>
      </c>
      <c r="BI63" s="4">
        <v>20.498999999999999</v>
      </c>
      <c r="BJ63" s="4">
        <v>10.082000000000001</v>
      </c>
      <c r="BK63" s="4">
        <v>7.702</v>
      </c>
      <c r="BL63" s="4">
        <v>17.785</v>
      </c>
      <c r="BM63" s="4">
        <v>3.5999999999999999E-3</v>
      </c>
      <c r="BQ63" s="4">
        <v>2143.2429999999999</v>
      </c>
      <c r="BR63" s="4">
        <v>0.219358</v>
      </c>
      <c r="BS63" s="4">
        <v>-5</v>
      </c>
      <c r="BT63" s="4">
        <v>1.0727169999999999</v>
      </c>
      <c r="BU63" s="4">
        <v>5.3605609999999997</v>
      </c>
      <c r="BV63" s="4">
        <v>21.668883000000001</v>
      </c>
      <c r="BW63" s="4">
        <f t="shared" si="10"/>
        <v>1.4162602161999998</v>
      </c>
      <c r="BY63" s="4">
        <f t="shared" si="11"/>
        <v>14196.909231353469</v>
      </c>
      <c r="BZ63" s="4">
        <f t="shared" si="12"/>
        <v>0.23418468418259997</v>
      </c>
      <c r="CA63" s="4">
        <f t="shared" si="13"/>
        <v>46.295097763313201</v>
      </c>
      <c r="CB63" s="4">
        <f t="shared" si="14"/>
        <v>1.6530683589359999E-2</v>
      </c>
    </row>
    <row r="64" spans="1:80" x14ac:dyDescent="0.25">
      <c r="A64" s="2">
        <v>42801</v>
      </c>
      <c r="B64" s="3">
        <v>0.65593562500000002</v>
      </c>
      <c r="C64" s="4">
        <v>9.08</v>
      </c>
      <c r="D64" s="4">
        <v>1E-3</v>
      </c>
      <c r="E64" s="4">
        <v>10</v>
      </c>
      <c r="F64" s="4">
        <v>329.9</v>
      </c>
      <c r="G64" s="4">
        <v>243.8</v>
      </c>
      <c r="H64" s="4">
        <v>-3</v>
      </c>
      <c r="J64" s="4">
        <v>8.3800000000000008</v>
      </c>
      <c r="K64" s="4">
        <v>0.92930000000000001</v>
      </c>
      <c r="L64" s="4">
        <v>8.4376999999999995</v>
      </c>
      <c r="M64" s="4">
        <v>8.9999999999999998E-4</v>
      </c>
      <c r="N64" s="4">
        <v>306.57100000000003</v>
      </c>
      <c r="O64" s="4">
        <v>226.51259999999999</v>
      </c>
      <c r="P64" s="4">
        <v>533.1</v>
      </c>
      <c r="Q64" s="4">
        <v>265.97980000000001</v>
      </c>
      <c r="R64" s="4">
        <v>196.5214</v>
      </c>
      <c r="S64" s="4">
        <v>462.5</v>
      </c>
      <c r="T64" s="4">
        <v>0</v>
      </c>
      <c r="W64" s="4">
        <v>0</v>
      </c>
      <c r="X64" s="4">
        <v>7.7910000000000004</v>
      </c>
      <c r="Y64" s="4">
        <v>11.8</v>
      </c>
      <c r="Z64" s="4">
        <v>815</v>
      </c>
      <c r="AA64" s="4">
        <v>831</v>
      </c>
      <c r="AB64" s="4">
        <v>855</v>
      </c>
      <c r="AC64" s="4">
        <v>33</v>
      </c>
      <c r="AD64" s="4">
        <v>18.48</v>
      </c>
      <c r="AE64" s="4">
        <v>0.42</v>
      </c>
      <c r="AF64" s="4">
        <v>958</v>
      </c>
      <c r="AG64" s="4">
        <v>10</v>
      </c>
      <c r="AH64" s="4">
        <v>28</v>
      </c>
      <c r="AI64" s="4">
        <v>32</v>
      </c>
      <c r="AJ64" s="4">
        <v>190</v>
      </c>
      <c r="AK64" s="4">
        <v>191</v>
      </c>
      <c r="AL64" s="4">
        <v>3.4</v>
      </c>
      <c r="AM64" s="4">
        <v>196</v>
      </c>
      <c r="AN64" s="4" t="s">
        <v>155</v>
      </c>
      <c r="AO64" s="4">
        <v>2</v>
      </c>
      <c r="AP64" s="5">
        <v>0.86428240740740747</v>
      </c>
      <c r="AQ64" s="4">
        <v>47.160553</v>
      </c>
      <c r="AR64" s="4">
        <v>-88.484053000000003</v>
      </c>
      <c r="AS64" s="4">
        <v>310.60000000000002</v>
      </c>
      <c r="AT64" s="4">
        <v>27.6</v>
      </c>
      <c r="AU64" s="4">
        <v>12</v>
      </c>
      <c r="AV64" s="4">
        <v>9</v>
      </c>
      <c r="AW64" s="4" t="s">
        <v>413</v>
      </c>
      <c r="AX64" s="4">
        <v>1.4876</v>
      </c>
      <c r="AY64" s="4">
        <v>1.6354</v>
      </c>
      <c r="AZ64" s="4">
        <v>2.7646000000000002</v>
      </c>
      <c r="BA64" s="4">
        <v>13.836</v>
      </c>
      <c r="BB64" s="4">
        <v>23.18</v>
      </c>
      <c r="BC64" s="4">
        <v>1.68</v>
      </c>
      <c r="BD64" s="4">
        <v>7.6130000000000004</v>
      </c>
      <c r="BE64" s="4">
        <v>3091.5070000000001</v>
      </c>
      <c r="BF64" s="4">
        <v>0.217</v>
      </c>
      <c r="BG64" s="4">
        <v>11.763</v>
      </c>
      <c r="BH64" s="4">
        <v>8.6910000000000007</v>
      </c>
      <c r="BI64" s="4">
        <v>20.454000000000001</v>
      </c>
      <c r="BJ64" s="4">
        <v>10.205</v>
      </c>
      <c r="BK64" s="4">
        <v>7.54</v>
      </c>
      <c r="BL64" s="4">
        <v>17.745999999999999</v>
      </c>
      <c r="BM64" s="4">
        <v>0</v>
      </c>
      <c r="BQ64" s="4">
        <v>2075.5790000000002</v>
      </c>
      <c r="BR64" s="4">
        <v>0.180925</v>
      </c>
      <c r="BS64" s="4">
        <v>-5</v>
      </c>
      <c r="BT64" s="4">
        <v>1.069717</v>
      </c>
      <c r="BU64" s="4">
        <v>4.4213550000000001</v>
      </c>
      <c r="BV64" s="4">
        <v>21.608283</v>
      </c>
      <c r="BW64" s="4">
        <f t="shared" si="10"/>
        <v>1.168121991</v>
      </c>
      <c r="BY64" s="4">
        <f t="shared" si="11"/>
        <v>11708.565531738352</v>
      </c>
      <c r="BZ64" s="4">
        <f t="shared" si="12"/>
        <v>0.82185119438100007</v>
      </c>
      <c r="CA64" s="4">
        <f t="shared" si="13"/>
        <v>38.649730132065002</v>
      </c>
      <c r="CB64" s="4">
        <f t="shared" si="14"/>
        <v>0</v>
      </c>
    </row>
    <row r="65" spans="1:80" x14ac:dyDescent="0.25">
      <c r="A65" s="2">
        <v>42801</v>
      </c>
      <c r="B65" s="3">
        <v>0.65594719907407406</v>
      </c>
      <c r="C65" s="4">
        <v>8.9849999999999994</v>
      </c>
      <c r="D65" s="4">
        <v>1E-3</v>
      </c>
      <c r="E65" s="4">
        <v>10</v>
      </c>
      <c r="F65" s="4">
        <v>333.6</v>
      </c>
      <c r="G65" s="4">
        <v>237.3</v>
      </c>
      <c r="H65" s="4">
        <v>0.2</v>
      </c>
      <c r="J65" s="4">
        <v>8.3000000000000007</v>
      </c>
      <c r="K65" s="4">
        <v>0.93</v>
      </c>
      <c r="L65" s="4">
        <v>8.3559999999999999</v>
      </c>
      <c r="M65" s="4">
        <v>8.9999999999999998E-4</v>
      </c>
      <c r="N65" s="4">
        <v>310.25900000000001</v>
      </c>
      <c r="O65" s="4">
        <v>220.67580000000001</v>
      </c>
      <c r="P65" s="4">
        <v>530.9</v>
      </c>
      <c r="Q65" s="4">
        <v>269.17939999999999</v>
      </c>
      <c r="R65" s="4">
        <v>191.45740000000001</v>
      </c>
      <c r="S65" s="4">
        <v>460.6</v>
      </c>
      <c r="T65" s="4">
        <v>0.23350000000000001</v>
      </c>
      <c r="W65" s="4">
        <v>0</v>
      </c>
      <c r="X65" s="4">
        <v>7.7192999999999996</v>
      </c>
      <c r="Y65" s="4">
        <v>11.9</v>
      </c>
      <c r="Z65" s="4">
        <v>815</v>
      </c>
      <c r="AA65" s="4">
        <v>832</v>
      </c>
      <c r="AB65" s="4">
        <v>853</v>
      </c>
      <c r="AC65" s="4">
        <v>33</v>
      </c>
      <c r="AD65" s="4">
        <v>18.48</v>
      </c>
      <c r="AE65" s="4">
        <v>0.42</v>
      </c>
      <c r="AF65" s="4">
        <v>958</v>
      </c>
      <c r="AG65" s="4">
        <v>10</v>
      </c>
      <c r="AH65" s="4">
        <v>28.760999999999999</v>
      </c>
      <c r="AI65" s="4">
        <v>32</v>
      </c>
      <c r="AJ65" s="4">
        <v>190.8</v>
      </c>
      <c r="AK65" s="4">
        <v>191</v>
      </c>
      <c r="AL65" s="4">
        <v>3.5</v>
      </c>
      <c r="AM65" s="4">
        <v>196</v>
      </c>
      <c r="AN65" s="4" t="s">
        <v>155</v>
      </c>
      <c r="AO65" s="4">
        <v>2</v>
      </c>
      <c r="AP65" s="5">
        <v>0.86429398148148151</v>
      </c>
      <c r="AQ65" s="4">
        <v>47.16066</v>
      </c>
      <c r="AR65" s="4">
        <v>-88.484019000000004</v>
      </c>
      <c r="AS65" s="4">
        <v>311</v>
      </c>
      <c r="AT65" s="4">
        <v>26.9</v>
      </c>
      <c r="AU65" s="4">
        <v>12</v>
      </c>
      <c r="AV65" s="4">
        <v>9</v>
      </c>
      <c r="AW65" s="4" t="s">
        <v>413</v>
      </c>
      <c r="AX65" s="4">
        <v>1.1000000000000001</v>
      </c>
      <c r="AY65" s="4">
        <v>1.7</v>
      </c>
      <c r="AZ65" s="4">
        <v>2.7</v>
      </c>
      <c r="BA65" s="4">
        <v>13.836</v>
      </c>
      <c r="BB65" s="4">
        <v>23.42</v>
      </c>
      <c r="BC65" s="4">
        <v>1.69</v>
      </c>
      <c r="BD65" s="4">
        <v>7.5229999999999997</v>
      </c>
      <c r="BE65" s="4">
        <v>3091.6379999999999</v>
      </c>
      <c r="BF65" s="4">
        <v>0.219</v>
      </c>
      <c r="BG65" s="4">
        <v>12.021000000000001</v>
      </c>
      <c r="BH65" s="4">
        <v>8.5500000000000007</v>
      </c>
      <c r="BI65" s="4">
        <v>20.571999999999999</v>
      </c>
      <c r="BJ65" s="4">
        <v>10.43</v>
      </c>
      <c r="BK65" s="4">
        <v>7.4180000000000001</v>
      </c>
      <c r="BL65" s="4">
        <v>17.847999999999999</v>
      </c>
      <c r="BM65" s="4">
        <v>2.8E-3</v>
      </c>
      <c r="BQ65" s="4">
        <v>2076.6660000000002</v>
      </c>
      <c r="BR65" s="4">
        <v>0.169849</v>
      </c>
      <c r="BS65" s="4">
        <v>-5</v>
      </c>
      <c r="BT65" s="4">
        <v>1.072044</v>
      </c>
      <c r="BU65" s="4">
        <v>4.1506850000000002</v>
      </c>
      <c r="BV65" s="4">
        <v>21.655289</v>
      </c>
      <c r="BW65" s="4">
        <f t="shared" si="10"/>
        <v>1.0966109770000001</v>
      </c>
      <c r="BY65" s="4">
        <f t="shared" si="11"/>
        <v>10992.247093340899</v>
      </c>
      <c r="BZ65" s="4">
        <f t="shared" si="12"/>
        <v>0.77864941284900002</v>
      </c>
      <c r="CA65" s="4">
        <f t="shared" si="13"/>
        <v>37.083622721529999</v>
      </c>
      <c r="CB65" s="4">
        <f t="shared" si="14"/>
        <v>9.9553349588000009E-3</v>
      </c>
    </row>
    <row r="66" spans="1:80" x14ac:dyDescent="0.25">
      <c r="A66" s="2">
        <v>42801</v>
      </c>
      <c r="B66" s="3">
        <v>0.6559587731481481</v>
      </c>
      <c r="C66" s="4">
        <v>8.9060000000000006</v>
      </c>
      <c r="D66" s="4">
        <v>1.6999999999999999E-3</v>
      </c>
      <c r="E66" s="4">
        <v>17.163062</v>
      </c>
      <c r="F66" s="4">
        <v>340.1</v>
      </c>
      <c r="G66" s="4">
        <v>232.1</v>
      </c>
      <c r="H66" s="4">
        <v>-1.6</v>
      </c>
      <c r="J66" s="4">
        <v>8.32</v>
      </c>
      <c r="K66" s="4">
        <v>0.93059999999999998</v>
      </c>
      <c r="L66" s="4">
        <v>8.2881</v>
      </c>
      <c r="M66" s="4">
        <v>1.6000000000000001E-3</v>
      </c>
      <c r="N66" s="4">
        <v>316.5412</v>
      </c>
      <c r="O66" s="4">
        <v>215.9538</v>
      </c>
      <c r="P66" s="4">
        <v>532.5</v>
      </c>
      <c r="Q66" s="4">
        <v>274.62990000000002</v>
      </c>
      <c r="R66" s="4">
        <v>187.36060000000001</v>
      </c>
      <c r="S66" s="4">
        <v>462</v>
      </c>
      <c r="T66" s="4">
        <v>0</v>
      </c>
      <c r="W66" s="4">
        <v>0</v>
      </c>
      <c r="X66" s="4">
        <v>7.7435</v>
      </c>
      <c r="Y66" s="4">
        <v>11.9</v>
      </c>
      <c r="Z66" s="4">
        <v>815</v>
      </c>
      <c r="AA66" s="4">
        <v>832</v>
      </c>
      <c r="AB66" s="4">
        <v>854</v>
      </c>
      <c r="AC66" s="4">
        <v>33</v>
      </c>
      <c r="AD66" s="4">
        <v>18.48</v>
      </c>
      <c r="AE66" s="4">
        <v>0.42</v>
      </c>
      <c r="AF66" s="4">
        <v>958</v>
      </c>
      <c r="AG66" s="4">
        <v>10</v>
      </c>
      <c r="AH66" s="4">
        <v>29</v>
      </c>
      <c r="AI66" s="4">
        <v>32</v>
      </c>
      <c r="AJ66" s="4">
        <v>191</v>
      </c>
      <c r="AK66" s="4">
        <v>191</v>
      </c>
      <c r="AL66" s="4">
        <v>3.4</v>
      </c>
      <c r="AM66" s="4">
        <v>196</v>
      </c>
      <c r="AN66" s="4" t="s">
        <v>155</v>
      </c>
      <c r="AO66" s="4">
        <v>2</v>
      </c>
      <c r="AP66" s="5">
        <v>0.86430555555555555</v>
      </c>
      <c r="AQ66" s="4">
        <v>47.160763000000003</v>
      </c>
      <c r="AR66" s="4">
        <v>-88.483982999999995</v>
      </c>
      <c r="AS66" s="4">
        <v>311.2</v>
      </c>
      <c r="AT66" s="4">
        <v>26</v>
      </c>
      <c r="AU66" s="4">
        <v>12</v>
      </c>
      <c r="AV66" s="4">
        <v>9</v>
      </c>
      <c r="AW66" s="4" t="s">
        <v>413</v>
      </c>
      <c r="AX66" s="4">
        <v>1.1000000000000001</v>
      </c>
      <c r="AY66" s="4">
        <v>1.7354000000000001</v>
      </c>
      <c r="AZ66" s="4">
        <v>2.7</v>
      </c>
      <c r="BA66" s="4">
        <v>13.836</v>
      </c>
      <c r="BB66" s="4">
        <v>23.62</v>
      </c>
      <c r="BC66" s="4">
        <v>1.71</v>
      </c>
      <c r="BD66" s="4">
        <v>7.4560000000000004</v>
      </c>
      <c r="BE66" s="4">
        <v>3091.5149999999999</v>
      </c>
      <c r="BF66" s="4">
        <v>0.379</v>
      </c>
      <c r="BG66" s="4">
        <v>12.365</v>
      </c>
      <c r="BH66" s="4">
        <v>8.4359999999999999</v>
      </c>
      <c r="BI66" s="4">
        <v>20.8</v>
      </c>
      <c r="BJ66" s="4">
        <v>10.728</v>
      </c>
      <c r="BK66" s="4">
        <v>7.319</v>
      </c>
      <c r="BL66" s="4">
        <v>18.045999999999999</v>
      </c>
      <c r="BM66" s="4">
        <v>0</v>
      </c>
      <c r="BQ66" s="4">
        <v>2100.165</v>
      </c>
      <c r="BR66" s="4">
        <v>0.138516</v>
      </c>
      <c r="BS66" s="4">
        <v>-5</v>
      </c>
      <c r="BT66" s="4">
        <v>1.0707169999999999</v>
      </c>
      <c r="BU66" s="4">
        <v>3.3849849999999999</v>
      </c>
      <c r="BV66" s="4">
        <v>21.628482999999999</v>
      </c>
      <c r="BW66" s="4">
        <f t="shared" si="10"/>
        <v>0.89431303699999998</v>
      </c>
      <c r="BY66" s="4">
        <f t="shared" si="11"/>
        <v>8964.0893474887653</v>
      </c>
      <c r="BZ66" s="4">
        <f t="shared" si="12"/>
        <v>1.098940119229</v>
      </c>
      <c r="CA66" s="4">
        <f t="shared" si="13"/>
        <v>31.106674403928</v>
      </c>
      <c r="CB66" s="4">
        <f t="shared" si="14"/>
        <v>0</v>
      </c>
    </row>
    <row r="67" spans="1:80" x14ac:dyDescent="0.25">
      <c r="A67" s="2">
        <v>42801</v>
      </c>
      <c r="B67" s="3">
        <v>0.65597034722222225</v>
      </c>
      <c r="C67" s="4">
        <v>8.8789999999999996</v>
      </c>
      <c r="D67" s="4">
        <v>2.5000000000000001E-3</v>
      </c>
      <c r="E67" s="4">
        <v>25.491667</v>
      </c>
      <c r="F67" s="4">
        <v>344</v>
      </c>
      <c r="G67" s="4">
        <v>231.9</v>
      </c>
      <c r="H67" s="4">
        <v>-3.3</v>
      </c>
      <c r="J67" s="4">
        <v>8.4700000000000006</v>
      </c>
      <c r="K67" s="4">
        <v>0.93079999999999996</v>
      </c>
      <c r="L67" s="4">
        <v>8.2642000000000007</v>
      </c>
      <c r="M67" s="4">
        <v>2.3999999999999998E-3</v>
      </c>
      <c r="N67" s="4">
        <v>320.15449999999998</v>
      </c>
      <c r="O67" s="4">
        <v>215.84520000000001</v>
      </c>
      <c r="P67" s="4">
        <v>536</v>
      </c>
      <c r="Q67" s="4">
        <v>277.7647</v>
      </c>
      <c r="R67" s="4">
        <v>187.2664</v>
      </c>
      <c r="S67" s="4">
        <v>465</v>
      </c>
      <c r="T67" s="4">
        <v>0</v>
      </c>
      <c r="W67" s="4">
        <v>0</v>
      </c>
      <c r="X67" s="4">
        <v>7.8874000000000004</v>
      </c>
      <c r="Y67" s="4">
        <v>11.9</v>
      </c>
      <c r="Z67" s="4">
        <v>815</v>
      </c>
      <c r="AA67" s="4">
        <v>833</v>
      </c>
      <c r="AB67" s="4">
        <v>854</v>
      </c>
      <c r="AC67" s="4">
        <v>33</v>
      </c>
      <c r="AD67" s="4">
        <v>18.48</v>
      </c>
      <c r="AE67" s="4">
        <v>0.42</v>
      </c>
      <c r="AF67" s="4">
        <v>958</v>
      </c>
      <c r="AG67" s="4">
        <v>10</v>
      </c>
      <c r="AH67" s="4">
        <v>29</v>
      </c>
      <c r="AI67" s="4">
        <v>32</v>
      </c>
      <c r="AJ67" s="4">
        <v>191</v>
      </c>
      <c r="AK67" s="4">
        <v>191</v>
      </c>
      <c r="AL67" s="4">
        <v>3.3</v>
      </c>
      <c r="AM67" s="4">
        <v>196</v>
      </c>
      <c r="AN67" s="4" t="s">
        <v>155</v>
      </c>
      <c r="AO67" s="4">
        <v>2</v>
      </c>
      <c r="AP67" s="5">
        <v>0.86431712962962959</v>
      </c>
      <c r="AQ67" s="4">
        <v>47.160865999999999</v>
      </c>
      <c r="AR67" s="4">
        <v>-88.483952000000002</v>
      </c>
      <c r="AS67" s="4">
        <v>311.39999999999998</v>
      </c>
      <c r="AT67" s="4">
        <v>25.7</v>
      </c>
      <c r="AU67" s="4">
        <v>12</v>
      </c>
      <c r="AV67" s="4">
        <v>9</v>
      </c>
      <c r="AW67" s="4" t="s">
        <v>413</v>
      </c>
      <c r="AX67" s="4">
        <v>1.1000000000000001</v>
      </c>
      <c r="AY67" s="4">
        <v>1.8353999999999999</v>
      </c>
      <c r="AZ67" s="4">
        <v>2.7</v>
      </c>
      <c r="BA67" s="4">
        <v>13.836</v>
      </c>
      <c r="BB67" s="4">
        <v>23.69</v>
      </c>
      <c r="BC67" s="4">
        <v>1.71</v>
      </c>
      <c r="BD67" s="4">
        <v>7.4379999999999997</v>
      </c>
      <c r="BE67" s="4">
        <v>3091.2649999999999</v>
      </c>
      <c r="BF67" s="4">
        <v>0.56499999999999995</v>
      </c>
      <c r="BG67" s="4">
        <v>12.541</v>
      </c>
      <c r="BH67" s="4">
        <v>8.4550000000000001</v>
      </c>
      <c r="BI67" s="4">
        <v>20.995999999999999</v>
      </c>
      <c r="BJ67" s="4">
        <v>10.881</v>
      </c>
      <c r="BK67" s="4">
        <v>7.3360000000000003</v>
      </c>
      <c r="BL67" s="4">
        <v>18.216000000000001</v>
      </c>
      <c r="BM67" s="4">
        <v>0</v>
      </c>
      <c r="BQ67" s="4">
        <v>2145.1930000000002</v>
      </c>
      <c r="BR67" s="4">
        <v>0.17594299999999999</v>
      </c>
      <c r="BS67" s="4">
        <v>-5</v>
      </c>
      <c r="BT67" s="4">
        <v>1.0707610000000001</v>
      </c>
      <c r="BU67" s="4">
        <v>4.299607</v>
      </c>
      <c r="BV67" s="4">
        <v>21.629372</v>
      </c>
      <c r="BW67" s="4">
        <f t="shared" si="10"/>
        <v>1.1359561694</v>
      </c>
      <c r="BY67" s="4">
        <f t="shared" si="11"/>
        <v>11385.263020503593</v>
      </c>
      <c r="BZ67" s="4">
        <f t="shared" si="12"/>
        <v>2.0809194962529998</v>
      </c>
      <c r="CA67" s="4">
        <f t="shared" si="13"/>
        <v>40.075194758812202</v>
      </c>
      <c r="CB67" s="4">
        <f t="shared" si="14"/>
        <v>0</v>
      </c>
    </row>
    <row r="68" spans="1:80" x14ac:dyDescent="0.25">
      <c r="A68" s="2">
        <v>42801</v>
      </c>
      <c r="B68" s="3">
        <v>0.65598192129629629</v>
      </c>
      <c r="C68" s="4">
        <v>8.8970000000000002</v>
      </c>
      <c r="D68" s="4">
        <v>3.0000000000000001E-3</v>
      </c>
      <c r="E68" s="4">
        <v>30</v>
      </c>
      <c r="F68" s="4">
        <v>347.1</v>
      </c>
      <c r="G68" s="4">
        <v>231.9</v>
      </c>
      <c r="H68" s="4">
        <v>-0.6</v>
      </c>
      <c r="J68" s="4">
        <v>8.6</v>
      </c>
      <c r="K68" s="4">
        <v>0.93069999999999997</v>
      </c>
      <c r="L68" s="4">
        <v>8.2805999999999997</v>
      </c>
      <c r="M68" s="4">
        <v>2.8E-3</v>
      </c>
      <c r="N68" s="4">
        <v>323.0385</v>
      </c>
      <c r="O68" s="4">
        <v>215.86539999999999</v>
      </c>
      <c r="P68" s="4">
        <v>538.9</v>
      </c>
      <c r="Q68" s="4">
        <v>280.26690000000002</v>
      </c>
      <c r="R68" s="4">
        <v>187.28399999999999</v>
      </c>
      <c r="S68" s="4">
        <v>467.6</v>
      </c>
      <c r="T68" s="4">
        <v>0</v>
      </c>
      <c r="W68" s="4">
        <v>0</v>
      </c>
      <c r="X68" s="4">
        <v>8.0038</v>
      </c>
      <c r="Y68" s="4">
        <v>11.9</v>
      </c>
      <c r="Z68" s="4">
        <v>814</v>
      </c>
      <c r="AA68" s="4">
        <v>832</v>
      </c>
      <c r="AB68" s="4">
        <v>853</v>
      </c>
      <c r="AC68" s="4">
        <v>33</v>
      </c>
      <c r="AD68" s="4">
        <v>18.48</v>
      </c>
      <c r="AE68" s="4">
        <v>0.42</v>
      </c>
      <c r="AF68" s="4">
        <v>958</v>
      </c>
      <c r="AG68" s="4">
        <v>10</v>
      </c>
      <c r="AH68" s="4">
        <v>29</v>
      </c>
      <c r="AI68" s="4">
        <v>32</v>
      </c>
      <c r="AJ68" s="4">
        <v>191</v>
      </c>
      <c r="AK68" s="4">
        <v>191</v>
      </c>
      <c r="AL68" s="4">
        <v>3.5</v>
      </c>
      <c r="AM68" s="4">
        <v>196</v>
      </c>
      <c r="AN68" s="4" t="s">
        <v>155</v>
      </c>
      <c r="AO68" s="4">
        <v>2</v>
      </c>
      <c r="AP68" s="5">
        <v>0.86432870370370374</v>
      </c>
      <c r="AQ68" s="4">
        <v>47.160967999999997</v>
      </c>
      <c r="AR68" s="4">
        <v>-88.483934000000005</v>
      </c>
      <c r="AS68" s="4">
        <v>311.60000000000002</v>
      </c>
      <c r="AT68" s="4">
        <v>25.4</v>
      </c>
      <c r="AU68" s="4">
        <v>12</v>
      </c>
      <c r="AV68" s="4">
        <v>9</v>
      </c>
      <c r="AW68" s="4" t="s">
        <v>413</v>
      </c>
      <c r="AX68" s="4">
        <v>1.1354</v>
      </c>
      <c r="AY68" s="4">
        <v>1.9354</v>
      </c>
      <c r="AZ68" s="4">
        <v>2.7</v>
      </c>
      <c r="BA68" s="4">
        <v>13.836</v>
      </c>
      <c r="BB68" s="4">
        <v>23.64</v>
      </c>
      <c r="BC68" s="4">
        <v>1.71</v>
      </c>
      <c r="BD68" s="4">
        <v>7.4480000000000004</v>
      </c>
      <c r="BE68" s="4">
        <v>3091.08</v>
      </c>
      <c r="BF68" s="4">
        <v>0.66300000000000003</v>
      </c>
      <c r="BG68" s="4">
        <v>12.628</v>
      </c>
      <c r="BH68" s="4">
        <v>8.4390000000000001</v>
      </c>
      <c r="BI68" s="4">
        <v>21.067</v>
      </c>
      <c r="BJ68" s="4">
        <v>10.956</v>
      </c>
      <c r="BK68" s="4">
        <v>7.3209999999999997</v>
      </c>
      <c r="BL68" s="4">
        <v>18.277000000000001</v>
      </c>
      <c r="BM68" s="4">
        <v>0</v>
      </c>
      <c r="BQ68" s="4">
        <v>2172.415</v>
      </c>
      <c r="BR68" s="4">
        <v>0.17577999999999999</v>
      </c>
      <c r="BS68" s="4">
        <v>-5</v>
      </c>
      <c r="BT68" s="4">
        <v>1.072522</v>
      </c>
      <c r="BU68" s="4">
        <v>4.2956240000000001</v>
      </c>
      <c r="BV68" s="4">
        <v>21.664943999999998</v>
      </c>
      <c r="BW68" s="4">
        <f t="shared" si="10"/>
        <v>1.1349038607999999</v>
      </c>
      <c r="BY68" s="4">
        <f t="shared" si="11"/>
        <v>11374.035393895872</v>
      </c>
      <c r="BZ68" s="4">
        <f t="shared" si="12"/>
        <v>2.4395956966992003</v>
      </c>
      <c r="CA68" s="4">
        <f t="shared" si="13"/>
        <v>40.314042915590399</v>
      </c>
      <c r="CB68" s="4">
        <f t="shared" si="14"/>
        <v>0</v>
      </c>
    </row>
    <row r="69" spans="1:80" x14ac:dyDescent="0.25">
      <c r="A69" s="2">
        <v>42801</v>
      </c>
      <c r="B69" s="3">
        <v>0.65599349537037044</v>
      </c>
      <c r="C69" s="4">
        <v>10.355</v>
      </c>
      <c r="D69" s="4">
        <v>3.0000000000000001E-3</v>
      </c>
      <c r="E69" s="4">
        <v>30</v>
      </c>
      <c r="F69" s="4">
        <v>350.2</v>
      </c>
      <c r="G69" s="4">
        <v>227.6</v>
      </c>
      <c r="H69" s="4">
        <v>-4</v>
      </c>
      <c r="J69" s="4">
        <v>8.67</v>
      </c>
      <c r="K69" s="4">
        <v>0.91949999999999998</v>
      </c>
      <c r="L69" s="4">
        <v>9.5207999999999995</v>
      </c>
      <c r="M69" s="4">
        <v>2.8E-3</v>
      </c>
      <c r="N69" s="4">
        <v>322.00380000000001</v>
      </c>
      <c r="O69" s="4">
        <v>209.2955</v>
      </c>
      <c r="P69" s="4">
        <v>531.29999999999995</v>
      </c>
      <c r="Q69" s="4">
        <v>279.36919999999998</v>
      </c>
      <c r="R69" s="4">
        <v>181.5839</v>
      </c>
      <c r="S69" s="4">
        <v>461</v>
      </c>
      <c r="T69" s="4">
        <v>0</v>
      </c>
      <c r="W69" s="4">
        <v>0</v>
      </c>
      <c r="X69" s="4">
        <v>7.9692999999999996</v>
      </c>
      <c r="Y69" s="4">
        <v>11.8</v>
      </c>
      <c r="Z69" s="4">
        <v>815</v>
      </c>
      <c r="AA69" s="4">
        <v>832</v>
      </c>
      <c r="AB69" s="4">
        <v>854</v>
      </c>
      <c r="AC69" s="4">
        <v>33</v>
      </c>
      <c r="AD69" s="4">
        <v>18.48</v>
      </c>
      <c r="AE69" s="4">
        <v>0.42</v>
      </c>
      <c r="AF69" s="4">
        <v>958</v>
      </c>
      <c r="AG69" s="4">
        <v>10</v>
      </c>
      <c r="AH69" s="4">
        <v>29</v>
      </c>
      <c r="AI69" s="4">
        <v>32</v>
      </c>
      <c r="AJ69" s="4">
        <v>191</v>
      </c>
      <c r="AK69" s="4">
        <v>191</v>
      </c>
      <c r="AL69" s="4">
        <v>3.3</v>
      </c>
      <c r="AM69" s="4">
        <v>196</v>
      </c>
      <c r="AN69" s="4" t="s">
        <v>155</v>
      </c>
      <c r="AO69" s="4">
        <v>2</v>
      </c>
      <c r="AP69" s="5">
        <v>0.86434027777777767</v>
      </c>
      <c r="AQ69" s="4">
        <v>47.161071</v>
      </c>
      <c r="AR69" s="4">
        <v>-88.483937999999995</v>
      </c>
      <c r="AS69" s="4">
        <v>311.8</v>
      </c>
      <c r="AT69" s="4">
        <v>25.3</v>
      </c>
      <c r="AU69" s="4">
        <v>12</v>
      </c>
      <c r="AV69" s="4">
        <v>9</v>
      </c>
      <c r="AW69" s="4" t="s">
        <v>413</v>
      </c>
      <c r="AX69" s="4">
        <v>1.2</v>
      </c>
      <c r="AY69" s="4">
        <v>2</v>
      </c>
      <c r="AZ69" s="4">
        <v>2.5937999999999999</v>
      </c>
      <c r="BA69" s="4">
        <v>13.836</v>
      </c>
      <c r="BB69" s="4">
        <v>20.440000000000001</v>
      </c>
      <c r="BC69" s="4">
        <v>1.48</v>
      </c>
      <c r="BD69" s="4">
        <v>8.7569999999999997</v>
      </c>
      <c r="BE69" s="4">
        <v>3089.2829999999999</v>
      </c>
      <c r="BF69" s="4">
        <v>0.56999999999999995</v>
      </c>
      <c r="BG69" s="4">
        <v>10.942</v>
      </c>
      <c r="BH69" s="4">
        <v>7.1120000000000001</v>
      </c>
      <c r="BI69" s="4">
        <v>18.053000000000001</v>
      </c>
      <c r="BJ69" s="4">
        <v>9.4930000000000003</v>
      </c>
      <c r="BK69" s="4">
        <v>6.17</v>
      </c>
      <c r="BL69" s="4">
        <v>15.663</v>
      </c>
      <c r="BM69" s="4">
        <v>0</v>
      </c>
      <c r="BQ69" s="4">
        <v>1880.1849999999999</v>
      </c>
      <c r="BR69" s="4">
        <v>0.18545900000000001</v>
      </c>
      <c r="BS69" s="4">
        <v>-5</v>
      </c>
      <c r="BT69" s="4">
        <v>1.0707169999999999</v>
      </c>
      <c r="BU69" s="4">
        <v>4.5321540000000002</v>
      </c>
      <c r="BV69" s="4">
        <v>21.628482999999999</v>
      </c>
      <c r="BW69" s="4">
        <f t="shared" si="10"/>
        <v>1.1973950868000001</v>
      </c>
      <c r="BY69" s="4">
        <f t="shared" si="11"/>
        <v>11993.34766136154</v>
      </c>
      <c r="BZ69" s="4">
        <f t="shared" si="12"/>
        <v>2.2128785763479999</v>
      </c>
      <c r="CA69" s="4">
        <f t="shared" si="13"/>
        <v>36.854133903985201</v>
      </c>
      <c r="CB69" s="4">
        <f t="shared" si="14"/>
        <v>0</v>
      </c>
    </row>
    <row r="70" spans="1:80" x14ac:dyDescent="0.25">
      <c r="A70" s="2">
        <v>42801</v>
      </c>
      <c r="B70" s="3">
        <v>0.65600506944444448</v>
      </c>
      <c r="C70" s="4">
        <v>11.252000000000001</v>
      </c>
      <c r="D70" s="4">
        <v>2.8E-3</v>
      </c>
      <c r="E70" s="4">
        <v>27.613064999999999</v>
      </c>
      <c r="F70" s="4">
        <v>351.9</v>
      </c>
      <c r="G70" s="4">
        <v>195.1</v>
      </c>
      <c r="H70" s="4">
        <v>-0.8</v>
      </c>
      <c r="J70" s="4">
        <v>8.09</v>
      </c>
      <c r="K70" s="4">
        <v>0.91269999999999996</v>
      </c>
      <c r="L70" s="4">
        <v>10.2699</v>
      </c>
      <c r="M70" s="4">
        <v>2.5000000000000001E-3</v>
      </c>
      <c r="N70" s="4">
        <v>321.2303</v>
      </c>
      <c r="O70" s="4">
        <v>178.0949</v>
      </c>
      <c r="P70" s="4">
        <v>499.3</v>
      </c>
      <c r="Q70" s="4">
        <v>278.69810000000001</v>
      </c>
      <c r="R70" s="4">
        <v>154.51439999999999</v>
      </c>
      <c r="S70" s="4">
        <v>433.2</v>
      </c>
      <c r="T70" s="4">
        <v>0</v>
      </c>
      <c r="W70" s="4">
        <v>0</v>
      </c>
      <c r="X70" s="4">
        <v>7.3845999999999998</v>
      </c>
      <c r="Y70" s="4">
        <v>11.9</v>
      </c>
      <c r="Z70" s="4">
        <v>816</v>
      </c>
      <c r="AA70" s="4">
        <v>834</v>
      </c>
      <c r="AB70" s="4">
        <v>853</v>
      </c>
      <c r="AC70" s="4">
        <v>33</v>
      </c>
      <c r="AD70" s="4">
        <v>18.48</v>
      </c>
      <c r="AE70" s="4">
        <v>0.42</v>
      </c>
      <c r="AF70" s="4">
        <v>958</v>
      </c>
      <c r="AG70" s="4">
        <v>10</v>
      </c>
      <c r="AH70" s="4">
        <v>29</v>
      </c>
      <c r="AI70" s="4">
        <v>32</v>
      </c>
      <c r="AJ70" s="4">
        <v>191</v>
      </c>
      <c r="AK70" s="4">
        <v>191</v>
      </c>
      <c r="AL70" s="4">
        <v>3.3</v>
      </c>
      <c r="AM70" s="4">
        <v>196</v>
      </c>
      <c r="AN70" s="4" t="s">
        <v>155</v>
      </c>
      <c r="AO70" s="4">
        <v>2</v>
      </c>
      <c r="AP70" s="5">
        <v>0.86435185185185182</v>
      </c>
      <c r="AQ70" s="4">
        <v>47.161175</v>
      </c>
      <c r="AR70" s="4">
        <v>-88.483945000000006</v>
      </c>
      <c r="AS70" s="4">
        <v>312</v>
      </c>
      <c r="AT70" s="4">
        <v>25.3</v>
      </c>
      <c r="AU70" s="4">
        <v>12</v>
      </c>
      <c r="AV70" s="4">
        <v>9</v>
      </c>
      <c r="AW70" s="4" t="s">
        <v>413</v>
      </c>
      <c r="AX70" s="4">
        <v>1.2</v>
      </c>
      <c r="AY70" s="4">
        <v>2</v>
      </c>
      <c r="AZ70" s="4">
        <v>2.4</v>
      </c>
      <c r="BA70" s="4">
        <v>13.836</v>
      </c>
      <c r="BB70" s="4">
        <v>18.88</v>
      </c>
      <c r="BC70" s="4">
        <v>1.36</v>
      </c>
      <c r="BD70" s="4">
        <v>9.5619999999999994</v>
      </c>
      <c r="BE70" s="4">
        <v>3088.4740000000002</v>
      </c>
      <c r="BF70" s="4">
        <v>0.48199999999999998</v>
      </c>
      <c r="BG70" s="4">
        <v>10.117000000000001</v>
      </c>
      <c r="BH70" s="4">
        <v>5.609</v>
      </c>
      <c r="BI70" s="4">
        <v>15.725</v>
      </c>
      <c r="BJ70" s="4">
        <v>8.7769999999999992</v>
      </c>
      <c r="BK70" s="4">
        <v>4.8659999999999997</v>
      </c>
      <c r="BL70" s="4">
        <v>13.643000000000001</v>
      </c>
      <c r="BM70" s="4">
        <v>0</v>
      </c>
      <c r="BQ70" s="4">
        <v>1614.7360000000001</v>
      </c>
      <c r="BR70" s="4">
        <v>0.19989299999999999</v>
      </c>
      <c r="BS70" s="4">
        <v>-5</v>
      </c>
      <c r="BT70" s="4">
        <v>1.0722830000000001</v>
      </c>
      <c r="BU70" s="4">
        <v>4.8848859999999998</v>
      </c>
      <c r="BV70" s="4">
        <v>21.660117</v>
      </c>
      <c r="BW70" s="4">
        <f t="shared" si="10"/>
        <v>1.2905868811999999</v>
      </c>
      <c r="BY70" s="4">
        <f t="shared" si="11"/>
        <v>12923.390059835563</v>
      </c>
      <c r="BZ70" s="4">
        <f t="shared" si="12"/>
        <v>2.0168775935432</v>
      </c>
      <c r="CA70" s="4">
        <f t="shared" si="13"/>
        <v>36.726420411885201</v>
      </c>
      <c r="CB70" s="4">
        <f t="shared" si="14"/>
        <v>0</v>
      </c>
    </row>
    <row r="71" spans="1:80" x14ac:dyDescent="0.25">
      <c r="A71" s="2">
        <v>42801</v>
      </c>
      <c r="B71" s="3">
        <v>0.65601664351851852</v>
      </c>
      <c r="C71" s="4">
        <v>11.427</v>
      </c>
      <c r="D71" s="4">
        <v>-1.4E-3</v>
      </c>
      <c r="E71" s="4">
        <v>-14.262981999999999</v>
      </c>
      <c r="F71" s="4">
        <v>350.9</v>
      </c>
      <c r="G71" s="4">
        <v>167.4</v>
      </c>
      <c r="H71" s="4">
        <v>-3.2</v>
      </c>
      <c r="J71" s="4">
        <v>6.33</v>
      </c>
      <c r="K71" s="4">
        <v>0.91139999999999999</v>
      </c>
      <c r="L71" s="4">
        <v>10.414999999999999</v>
      </c>
      <c r="M71" s="4">
        <v>0</v>
      </c>
      <c r="N71" s="4">
        <v>319.83690000000001</v>
      </c>
      <c r="O71" s="4">
        <v>152.57550000000001</v>
      </c>
      <c r="P71" s="4">
        <v>472.4</v>
      </c>
      <c r="Q71" s="4">
        <v>277.48919999999998</v>
      </c>
      <c r="R71" s="4">
        <v>132.37389999999999</v>
      </c>
      <c r="S71" s="4">
        <v>409.9</v>
      </c>
      <c r="T71" s="4">
        <v>0</v>
      </c>
      <c r="W71" s="4">
        <v>0</v>
      </c>
      <c r="X71" s="4">
        <v>5.7655000000000003</v>
      </c>
      <c r="Y71" s="4">
        <v>11.9</v>
      </c>
      <c r="Z71" s="4">
        <v>817</v>
      </c>
      <c r="AA71" s="4">
        <v>834</v>
      </c>
      <c r="AB71" s="4">
        <v>855</v>
      </c>
      <c r="AC71" s="4">
        <v>33</v>
      </c>
      <c r="AD71" s="4">
        <v>18.48</v>
      </c>
      <c r="AE71" s="4">
        <v>0.42</v>
      </c>
      <c r="AF71" s="4">
        <v>958</v>
      </c>
      <c r="AG71" s="4">
        <v>10</v>
      </c>
      <c r="AH71" s="4">
        <v>29</v>
      </c>
      <c r="AI71" s="4">
        <v>32</v>
      </c>
      <c r="AJ71" s="4">
        <v>191</v>
      </c>
      <c r="AK71" s="4">
        <v>191</v>
      </c>
      <c r="AL71" s="4">
        <v>3.3</v>
      </c>
      <c r="AM71" s="4">
        <v>195.6</v>
      </c>
      <c r="AN71" s="4" t="s">
        <v>155</v>
      </c>
      <c r="AO71" s="4">
        <v>2</v>
      </c>
      <c r="AP71" s="5">
        <v>0.86436342592592597</v>
      </c>
      <c r="AQ71" s="4">
        <v>47.161278000000003</v>
      </c>
      <c r="AR71" s="4">
        <v>-88.483953999999997</v>
      </c>
      <c r="AS71" s="4">
        <v>312.3</v>
      </c>
      <c r="AT71" s="4">
        <v>25.3</v>
      </c>
      <c r="AU71" s="4">
        <v>12</v>
      </c>
      <c r="AV71" s="4">
        <v>9</v>
      </c>
      <c r="AW71" s="4" t="s">
        <v>413</v>
      </c>
      <c r="AX71" s="4">
        <v>1.2354000000000001</v>
      </c>
      <c r="AY71" s="4">
        <v>2.0708000000000002</v>
      </c>
      <c r="AZ71" s="4">
        <v>2.4708000000000001</v>
      </c>
      <c r="BA71" s="4">
        <v>13.836</v>
      </c>
      <c r="BB71" s="4">
        <v>18.61</v>
      </c>
      <c r="BC71" s="4">
        <v>1.34</v>
      </c>
      <c r="BD71" s="4">
        <v>9.7159999999999993</v>
      </c>
      <c r="BE71" s="4">
        <v>3089.067</v>
      </c>
      <c r="BF71" s="4">
        <v>0</v>
      </c>
      <c r="BG71" s="4">
        <v>9.9339999999999993</v>
      </c>
      <c r="BH71" s="4">
        <v>4.7389999999999999</v>
      </c>
      <c r="BI71" s="4">
        <v>14.673</v>
      </c>
      <c r="BJ71" s="4">
        <v>8.6189999999999998</v>
      </c>
      <c r="BK71" s="4">
        <v>4.1120000000000001</v>
      </c>
      <c r="BL71" s="4">
        <v>12.73</v>
      </c>
      <c r="BM71" s="4">
        <v>0</v>
      </c>
      <c r="BQ71" s="4">
        <v>1243.367</v>
      </c>
      <c r="BR71" s="4">
        <v>0.26464100000000002</v>
      </c>
      <c r="BS71" s="4">
        <v>-5</v>
      </c>
      <c r="BT71" s="4">
        <v>1.073</v>
      </c>
      <c r="BU71" s="4">
        <v>6.4671649999999996</v>
      </c>
      <c r="BV71" s="4">
        <v>21.674600000000002</v>
      </c>
      <c r="BW71" s="4">
        <f t="shared" si="10"/>
        <v>1.7086249929999999</v>
      </c>
      <c r="BY71" s="4">
        <f t="shared" si="11"/>
        <v>17112.731626798111</v>
      </c>
      <c r="BZ71" s="4">
        <f t="shared" si="12"/>
        <v>0</v>
      </c>
      <c r="CA71" s="4">
        <f t="shared" si="13"/>
        <v>47.747308132640995</v>
      </c>
      <c r="CB71" s="4">
        <f t="shared" si="14"/>
        <v>0</v>
      </c>
    </row>
    <row r="72" spans="1:80" x14ac:dyDescent="0.25">
      <c r="A72" s="2">
        <v>42801</v>
      </c>
      <c r="B72" s="3">
        <v>0.65602821759259256</v>
      </c>
      <c r="C72" s="4">
        <v>11.37</v>
      </c>
      <c r="D72" s="4">
        <v>-1.2999999999999999E-3</v>
      </c>
      <c r="E72" s="4">
        <v>-12.598628</v>
      </c>
      <c r="F72" s="4">
        <v>351.6</v>
      </c>
      <c r="G72" s="4">
        <v>175.4</v>
      </c>
      <c r="H72" s="4">
        <v>-4</v>
      </c>
      <c r="J72" s="4">
        <v>5.37</v>
      </c>
      <c r="K72" s="4">
        <v>0.91190000000000004</v>
      </c>
      <c r="L72" s="4">
        <v>10.367900000000001</v>
      </c>
      <c r="M72" s="4">
        <v>0</v>
      </c>
      <c r="N72" s="4">
        <v>320.64010000000002</v>
      </c>
      <c r="O72" s="4">
        <v>159.92089999999999</v>
      </c>
      <c r="P72" s="4">
        <v>480.6</v>
      </c>
      <c r="Q72" s="4">
        <v>278.18599999999998</v>
      </c>
      <c r="R72" s="4">
        <v>138.7467</v>
      </c>
      <c r="S72" s="4">
        <v>416.9</v>
      </c>
      <c r="T72" s="4">
        <v>0</v>
      </c>
      <c r="W72" s="4">
        <v>0</v>
      </c>
      <c r="X72" s="4">
        <v>4.8935000000000004</v>
      </c>
      <c r="Y72" s="4">
        <v>11.8</v>
      </c>
      <c r="Z72" s="4">
        <v>816</v>
      </c>
      <c r="AA72" s="4">
        <v>833</v>
      </c>
      <c r="AB72" s="4">
        <v>854</v>
      </c>
      <c r="AC72" s="4">
        <v>33</v>
      </c>
      <c r="AD72" s="4">
        <v>18.48</v>
      </c>
      <c r="AE72" s="4">
        <v>0.42</v>
      </c>
      <c r="AF72" s="4">
        <v>958</v>
      </c>
      <c r="AG72" s="4">
        <v>10</v>
      </c>
      <c r="AH72" s="4">
        <v>29</v>
      </c>
      <c r="AI72" s="4">
        <v>32</v>
      </c>
      <c r="AJ72" s="4">
        <v>191</v>
      </c>
      <c r="AK72" s="4">
        <v>190.2</v>
      </c>
      <c r="AL72" s="4">
        <v>3.3</v>
      </c>
      <c r="AM72" s="4">
        <v>195.3</v>
      </c>
      <c r="AN72" s="4" t="s">
        <v>155</v>
      </c>
      <c r="AO72" s="4">
        <v>2</v>
      </c>
      <c r="AP72" s="5">
        <v>0.864375</v>
      </c>
      <c r="AQ72" s="4">
        <v>47.161385000000003</v>
      </c>
      <c r="AR72" s="4">
        <v>-88.483957000000004</v>
      </c>
      <c r="AS72" s="4">
        <v>312.5</v>
      </c>
      <c r="AT72" s="4">
        <v>26.2</v>
      </c>
      <c r="AU72" s="4">
        <v>12</v>
      </c>
      <c r="AV72" s="4">
        <v>9</v>
      </c>
      <c r="AW72" s="4" t="s">
        <v>413</v>
      </c>
      <c r="AX72" s="4">
        <v>1.3353999999999999</v>
      </c>
      <c r="AY72" s="4">
        <v>2.2000000000000002</v>
      </c>
      <c r="AZ72" s="4">
        <v>2.6354000000000002</v>
      </c>
      <c r="BA72" s="4">
        <v>13.836</v>
      </c>
      <c r="BB72" s="4">
        <v>18.690000000000001</v>
      </c>
      <c r="BC72" s="4">
        <v>1.35</v>
      </c>
      <c r="BD72" s="4">
        <v>9.6649999999999991</v>
      </c>
      <c r="BE72" s="4">
        <v>3089.1210000000001</v>
      </c>
      <c r="BF72" s="4">
        <v>0</v>
      </c>
      <c r="BG72" s="4">
        <v>10.005000000000001</v>
      </c>
      <c r="BH72" s="4">
        <v>4.99</v>
      </c>
      <c r="BI72" s="4">
        <v>14.994</v>
      </c>
      <c r="BJ72" s="4">
        <v>8.68</v>
      </c>
      <c r="BK72" s="4">
        <v>4.3289999999999997</v>
      </c>
      <c r="BL72" s="4">
        <v>13.009</v>
      </c>
      <c r="BM72" s="4">
        <v>0</v>
      </c>
      <c r="BQ72" s="4">
        <v>1060.1389999999999</v>
      </c>
      <c r="BR72" s="4">
        <v>0.26193100000000002</v>
      </c>
      <c r="BS72" s="4">
        <v>-5</v>
      </c>
      <c r="BT72" s="4">
        <v>1.0714779999999999</v>
      </c>
      <c r="BU72" s="4">
        <v>6.400938</v>
      </c>
      <c r="BV72" s="4">
        <v>21.643856</v>
      </c>
      <c r="BW72" s="4">
        <f t="shared" si="10"/>
        <v>1.6911278195999999</v>
      </c>
      <c r="BY72" s="4">
        <f t="shared" si="11"/>
        <v>16937.784791343591</v>
      </c>
      <c r="BZ72" s="4">
        <f t="shared" si="12"/>
        <v>0</v>
      </c>
      <c r="CA72" s="4">
        <f t="shared" si="13"/>
        <v>47.592817500144001</v>
      </c>
      <c r="CB72" s="4">
        <f t="shared" si="14"/>
        <v>0</v>
      </c>
    </row>
    <row r="73" spans="1:80" x14ac:dyDescent="0.25">
      <c r="A73" s="2">
        <v>42801</v>
      </c>
      <c r="B73" s="3">
        <v>0.65603979166666659</v>
      </c>
      <c r="C73" s="4">
        <v>11.426</v>
      </c>
      <c r="D73" s="4">
        <v>1.2999999999999999E-3</v>
      </c>
      <c r="E73" s="4">
        <v>12.502018</v>
      </c>
      <c r="F73" s="4">
        <v>354.4</v>
      </c>
      <c r="G73" s="4">
        <v>191.2</v>
      </c>
      <c r="H73" s="4">
        <v>-1.3</v>
      </c>
      <c r="J73" s="4">
        <v>5.2</v>
      </c>
      <c r="K73" s="4">
        <v>0.91139999999999999</v>
      </c>
      <c r="L73" s="4">
        <v>10.4131</v>
      </c>
      <c r="M73" s="4">
        <v>1.1000000000000001E-3</v>
      </c>
      <c r="N73" s="4">
        <v>323.02339999999998</v>
      </c>
      <c r="O73" s="4">
        <v>174.28639999999999</v>
      </c>
      <c r="P73" s="4">
        <v>497.3</v>
      </c>
      <c r="Q73" s="4">
        <v>280.25380000000001</v>
      </c>
      <c r="R73" s="4">
        <v>151.21019999999999</v>
      </c>
      <c r="S73" s="4">
        <v>431.5</v>
      </c>
      <c r="T73" s="4">
        <v>0</v>
      </c>
      <c r="W73" s="4">
        <v>0</v>
      </c>
      <c r="X73" s="4">
        <v>4.7392000000000003</v>
      </c>
      <c r="Y73" s="4">
        <v>11.9</v>
      </c>
      <c r="Z73" s="4">
        <v>815</v>
      </c>
      <c r="AA73" s="4">
        <v>832</v>
      </c>
      <c r="AB73" s="4">
        <v>853</v>
      </c>
      <c r="AC73" s="4">
        <v>33</v>
      </c>
      <c r="AD73" s="4">
        <v>18.48</v>
      </c>
      <c r="AE73" s="4">
        <v>0.42</v>
      </c>
      <c r="AF73" s="4">
        <v>958</v>
      </c>
      <c r="AG73" s="4">
        <v>10</v>
      </c>
      <c r="AH73" s="4">
        <v>28.239000000000001</v>
      </c>
      <c r="AI73" s="4">
        <v>32</v>
      </c>
      <c r="AJ73" s="4">
        <v>191</v>
      </c>
      <c r="AK73" s="4">
        <v>190</v>
      </c>
      <c r="AL73" s="4">
        <v>3.1</v>
      </c>
      <c r="AM73" s="4">
        <v>195.1</v>
      </c>
      <c r="AN73" s="4" t="s">
        <v>155</v>
      </c>
      <c r="AO73" s="4">
        <v>2</v>
      </c>
      <c r="AP73" s="5">
        <v>0.86438657407407404</v>
      </c>
      <c r="AQ73" s="4">
        <v>47.161498000000002</v>
      </c>
      <c r="AR73" s="4">
        <v>-88.483958000000001</v>
      </c>
      <c r="AS73" s="4">
        <v>312.89999999999998</v>
      </c>
      <c r="AT73" s="4">
        <v>27.7</v>
      </c>
      <c r="AU73" s="4">
        <v>12</v>
      </c>
      <c r="AV73" s="4">
        <v>9</v>
      </c>
      <c r="AW73" s="4" t="s">
        <v>413</v>
      </c>
      <c r="AX73" s="4">
        <v>1.4</v>
      </c>
      <c r="AY73" s="4">
        <v>2.2353999999999998</v>
      </c>
      <c r="AZ73" s="4">
        <v>2.7353999999999998</v>
      </c>
      <c r="BA73" s="4">
        <v>13.836</v>
      </c>
      <c r="BB73" s="4">
        <v>18.61</v>
      </c>
      <c r="BC73" s="4">
        <v>1.34</v>
      </c>
      <c r="BD73" s="4">
        <v>9.7240000000000002</v>
      </c>
      <c r="BE73" s="4">
        <v>3088.73</v>
      </c>
      <c r="BF73" s="4">
        <v>0.215</v>
      </c>
      <c r="BG73" s="4">
        <v>10.034000000000001</v>
      </c>
      <c r="BH73" s="4">
        <v>5.4139999999999997</v>
      </c>
      <c r="BI73" s="4">
        <v>15.448</v>
      </c>
      <c r="BJ73" s="4">
        <v>8.7050000000000001</v>
      </c>
      <c r="BK73" s="4">
        <v>4.6970000000000001</v>
      </c>
      <c r="BL73" s="4">
        <v>13.401999999999999</v>
      </c>
      <c r="BM73" s="4">
        <v>0</v>
      </c>
      <c r="BQ73" s="4">
        <v>1022.112</v>
      </c>
      <c r="BR73" s="4">
        <v>0.31816299999999997</v>
      </c>
      <c r="BS73" s="4">
        <v>-5</v>
      </c>
      <c r="BT73" s="4">
        <v>1.072522</v>
      </c>
      <c r="BU73" s="4">
        <v>7.7751080000000004</v>
      </c>
      <c r="BV73" s="4">
        <v>21.664943999999998</v>
      </c>
      <c r="BW73" s="4">
        <f t="shared" si="10"/>
        <v>2.0541835335999998</v>
      </c>
      <c r="BY73" s="4">
        <f t="shared" si="11"/>
        <v>20571.428314510744</v>
      </c>
      <c r="BZ73" s="4">
        <f t="shared" si="12"/>
        <v>1.4319338652520002</v>
      </c>
      <c r="CA73" s="4">
        <f t="shared" si="13"/>
        <v>57.976671148924005</v>
      </c>
      <c r="CB73" s="4">
        <f t="shared" si="14"/>
        <v>0</v>
      </c>
    </row>
    <row r="74" spans="1:80" x14ac:dyDescent="0.25">
      <c r="A74" s="2">
        <v>42801</v>
      </c>
      <c r="B74" s="3">
        <v>0.65605136574074074</v>
      </c>
      <c r="C74" s="4">
        <v>11.614000000000001</v>
      </c>
      <c r="D74" s="4">
        <v>2.2000000000000001E-3</v>
      </c>
      <c r="E74" s="4">
        <v>22.170940000000002</v>
      </c>
      <c r="F74" s="4">
        <v>356.1</v>
      </c>
      <c r="G74" s="4">
        <v>198.5</v>
      </c>
      <c r="H74" s="4">
        <v>-2.8</v>
      </c>
      <c r="J74" s="4">
        <v>5.08</v>
      </c>
      <c r="K74" s="4">
        <v>0.91</v>
      </c>
      <c r="L74" s="4">
        <v>10.5688</v>
      </c>
      <c r="M74" s="4">
        <v>2E-3</v>
      </c>
      <c r="N74" s="4">
        <v>324.0437</v>
      </c>
      <c r="O74" s="4">
        <v>180.6309</v>
      </c>
      <c r="P74" s="4">
        <v>504.7</v>
      </c>
      <c r="Q74" s="4">
        <v>281.13900000000001</v>
      </c>
      <c r="R74" s="4">
        <v>156.71469999999999</v>
      </c>
      <c r="S74" s="4">
        <v>437.9</v>
      </c>
      <c r="T74" s="4">
        <v>0</v>
      </c>
      <c r="W74" s="4">
        <v>0</v>
      </c>
      <c r="X74" s="4">
        <v>4.6197999999999997</v>
      </c>
      <c r="Y74" s="4">
        <v>11.8</v>
      </c>
      <c r="Z74" s="4">
        <v>816</v>
      </c>
      <c r="AA74" s="4">
        <v>833</v>
      </c>
      <c r="AB74" s="4">
        <v>854</v>
      </c>
      <c r="AC74" s="4">
        <v>33</v>
      </c>
      <c r="AD74" s="4">
        <v>18.48</v>
      </c>
      <c r="AE74" s="4">
        <v>0.42</v>
      </c>
      <c r="AF74" s="4">
        <v>958</v>
      </c>
      <c r="AG74" s="4">
        <v>10</v>
      </c>
      <c r="AH74" s="4">
        <v>28</v>
      </c>
      <c r="AI74" s="4">
        <v>32</v>
      </c>
      <c r="AJ74" s="4">
        <v>191</v>
      </c>
      <c r="AK74" s="4">
        <v>190</v>
      </c>
      <c r="AL74" s="4">
        <v>3.2</v>
      </c>
      <c r="AM74" s="4">
        <v>195.5</v>
      </c>
      <c r="AN74" s="4" t="s">
        <v>155</v>
      </c>
      <c r="AO74" s="4">
        <v>2</v>
      </c>
      <c r="AP74" s="5">
        <v>0.86439814814814808</v>
      </c>
      <c r="AQ74" s="4">
        <v>47.161614999999998</v>
      </c>
      <c r="AR74" s="4">
        <v>-88.483965999999995</v>
      </c>
      <c r="AS74" s="4">
        <v>313.10000000000002</v>
      </c>
      <c r="AT74" s="4">
        <v>28</v>
      </c>
      <c r="AU74" s="4">
        <v>12</v>
      </c>
      <c r="AV74" s="4">
        <v>9</v>
      </c>
      <c r="AW74" s="4" t="s">
        <v>413</v>
      </c>
      <c r="AX74" s="4">
        <v>1.5062</v>
      </c>
      <c r="AY74" s="4">
        <v>1.8398000000000001</v>
      </c>
      <c r="AZ74" s="4">
        <v>2.8353999999999999</v>
      </c>
      <c r="BA74" s="4">
        <v>13.836</v>
      </c>
      <c r="BB74" s="4">
        <v>18.32</v>
      </c>
      <c r="BC74" s="4">
        <v>1.32</v>
      </c>
      <c r="BD74" s="4">
        <v>9.8930000000000007</v>
      </c>
      <c r="BE74" s="4">
        <v>3088.3029999999999</v>
      </c>
      <c r="BF74" s="4">
        <v>0.375</v>
      </c>
      <c r="BG74" s="4">
        <v>9.9160000000000004</v>
      </c>
      <c r="BH74" s="4">
        <v>5.5270000000000001</v>
      </c>
      <c r="BI74" s="4">
        <v>15.443</v>
      </c>
      <c r="BJ74" s="4">
        <v>8.6029999999999998</v>
      </c>
      <c r="BK74" s="4">
        <v>4.7960000000000003</v>
      </c>
      <c r="BL74" s="4">
        <v>13.398999999999999</v>
      </c>
      <c r="BM74" s="4">
        <v>0</v>
      </c>
      <c r="BQ74" s="4">
        <v>981.56700000000001</v>
      </c>
      <c r="BR74" s="4">
        <v>0.358547</v>
      </c>
      <c r="BS74" s="4">
        <v>-5</v>
      </c>
      <c r="BT74" s="4">
        <v>1.0722389999999999</v>
      </c>
      <c r="BU74" s="4">
        <v>8.7619930000000004</v>
      </c>
      <c r="BV74" s="4">
        <v>21.659227999999999</v>
      </c>
      <c r="BW74" s="4">
        <f t="shared" si="10"/>
        <v>2.3149185505999998</v>
      </c>
      <c r="BY74" s="4">
        <f t="shared" si="11"/>
        <v>23179.329826865152</v>
      </c>
      <c r="BZ74" s="4">
        <f t="shared" si="12"/>
        <v>2.8145712014250002</v>
      </c>
      <c r="CA74" s="4">
        <f t="shared" si="13"/>
        <v>64.570016122291406</v>
      </c>
      <c r="CB74" s="4">
        <f t="shared" si="14"/>
        <v>0</v>
      </c>
    </row>
    <row r="75" spans="1:80" x14ac:dyDescent="0.25">
      <c r="A75" s="2">
        <v>42801</v>
      </c>
      <c r="B75" s="3">
        <v>0.65606293981481478</v>
      </c>
      <c r="C75" s="4">
        <v>11.759</v>
      </c>
      <c r="D75" s="4">
        <v>8.0000000000000004E-4</v>
      </c>
      <c r="E75" s="4">
        <v>7.6585369999999999</v>
      </c>
      <c r="F75" s="4">
        <v>356.4</v>
      </c>
      <c r="G75" s="4">
        <v>191.8</v>
      </c>
      <c r="H75" s="4">
        <v>-2.4</v>
      </c>
      <c r="J75" s="4">
        <v>4.83</v>
      </c>
      <c r="K75" s="4">
        <v>0.90890000000000004</v>
      </c>
      <c r="L75" s="4">
        <v>10.6882</v>
      </c>
      <c r="M75" s="4">
        <v>6.9999999999999999E-4</v>
      </c>
      <c r="N75" s="4">
        <v>323.95350000000002</v>
      </c>
      <c r="O75" s="4">
        <v>174.33269999999999</v>
      </c>
      <c r="P75" s="4">
        <v>498.3</v>
      </c>
      <c r="Q75" s="4">
        <v>281.0607</v>
      </c>
      <c r="R75" s="4">
        <v>151.25040000000001</v>
      </c>
      <c r="S75" s="4">
        <v>432.3</v>
      </c>
      <c r="T75" s="4">
        <v>0</v>
      </c>
      <c r="W75" s="4">
        <v>0</v>
      </c>
      <c r="X75" s="4">
        <v>4.3932000000000002</v>
      </c>
      <c r="Y75" s="4">
        <v>11.8</v>
      </c>
      <c r="Z75" s="4">
        <v>817</v>
      </c>
      <c r="AA75" s="4">
        <v>832</v>
      </c>
      <c r="AB75" s="4">
        <v>856</v>
      </c>
      <c r="AC75" s="4">
        <v>33</v>
      </c>
      <c r="AD75" s="4">
        <v>18.48</v>
      </c>
      <c r="AE75" s="4">
        <v>0.42</v>
      </c>
      <c r="AF75" s="4">
        <v>958</v>
      </c>
      <c r="AG75" s="4">
        <v>10</v>
      </c>
      <c r="AH75" s="4">
        <v>28</v>
      </c>
      <c r="AI75" s="4">
        <v>32</v>
      </c>
      <c r="AJ75" s="4">
        <v>191</v>
      </c>
      <c r="AK75" s="4">
        <v>190.8</v>
      </c>
      <c r="AL75" s="4">
        <v>3.2</v>
      </c>
      <c r="AM75" s="4">
        <v>195.9</v>
      </c>
      <c r="AN75" s="4" t="s">
        <v>155</v>
      </c>
      <c r="AO75" s="4">
        <v>2</v>
      </c>
      <c r="AP75" s="5">
        <v>0.86440972222222223</v>
      </c>
      <c r="AQ75" s="4">
        <v>47.161734000000003</v>
      </c>
      <c r="AR75" s="4">
        <v>-88.483986000000002</v>
      </c>
      <c r="AS75" s="4">
        <v>313.2</v>
      </c>
      <c r="AT75" s="4">
        <v>28.5</v>
      </c>
      <c r="AU75" s="4">
        <v>12</v>
      </c>
      <c r="AV75" s="4">
        <v>9</v>
      </c>
      <c r="AW75" s="4" t="s">
        <v>413</v>
      </c>
      <c r="AX75" s="4">
        <v>1.4521999999999999</v>
      </c>
      <c r="AY75" s="4">
        <v>1.0354000000000001</v>
      </c>
      <c r="AZ75" s="4">
        <v>2.5459999999999998</v>
      </c>
      <c r="BA75" s="4">
        <v>13.836</v>
      </c>
      <c r="BB75" s="4">
        <v>18.100000000000001</v>
      </c>
      <c r="BC75" s="4">
        <v>1.31</v>
      </c>
      <c r="BD75" s="4">
        <v>10.02</v>
      </c>
      <c r="BE75" s="4">
        <v>3088.5619999999999</v>
      </c>
      <c r="BF75" s="4">
        <v>0.128</v>
      </c>
      <c r="BG75" s="4">
        <v>9.8030000000000008</v>
      </c>
      <c r="BH75" s="4">
        <v>5.2759999999999998</v>
      </c>
      <c r="BI75" s="4">
        <v>15.079000000000001</v>
      </c>
      <c r="BJ75" s="4">
        <v>8.5050000000000008</v>
      </c>
      <c r="BK75" s="4">
        <v>4.577</v>
      </c>
      <c r="BL75" s="4">
        <v>13.082000000000001</v>
      </c>
      <c r="BM75" s="4">
        <v>0</v>
      </c>
      <c r="BQ75" s="4">
        <v>923.05100000000004</v>
      </c>
      <c r="BR75" s="4">
        <v>0.37108799999999997</v>
      </c>
      <c r="BS75" s="4">
        <v>-5</v>
      </c>
      <c r="BT75" s="4">
        <v>1.067434</v>
      </c>
      <c r="BU75" s="4">
        <v>9.0684629999999995</v>
      </c>
      <c r="BV75" s="4">
        <v>21.562166999999999</v>
      </c>
      <c r="BW75" s="4">
        <f t="shared" ref="BW75:BW138" si="15">BU75*0.2642</f>
        <v>2.3958879245999998</v>
      </c>
      <c r="BY75" s="4">
        <f t="shared" ref="BY75:BY138" si="16">BE75*$BU75*0.8566</f>
        <v>23992.089854628459</v>
      </c>
      <c r="BZ75" s="4">
        <f t="shared" ref="BZ75:BZ138" si="17">BF75*$BU75*0.8566</f>
        <v>0.99430981194239987</v>
      </c>
      <c r="CA75" s="4">
        <f t="shared" ref="CA75:CA138" si="18">BJ75*$BU75*0.8566</f>
        <v>66.067226176329001</v>
      </c>
      <c r="CB75" s="4">
        <f t="shared" ref="CB75:CB138" si="19">BM75*$BU75*0.8566</f>
        <v>0</v>
      </c>
    </row>
    <row r="76" spans="1:80" x14ac:dyDescent="0.25">
      <c r="A76" s="2">
        <v>42801</v>
      </c>
      <c r="B76" s="3">
        <v>0.65607451388888893</v>
      </c>
      <c r="C76" s="4">
        <v>12.054</v>
      </c>
      <c r="D76" s="4">
        <v>1E-4</v>
      </c>
      <c r="E76" s="4">
        <v>1.001727</v>
      </c>
      <c r="F76" s="4">
        <v>354.3</v>
      </c>
      <c r="G76" s="4">
        <v>183.4</v>
      </c>
      <c r="H76" s="4">
        <v>-2.9</v>
      </c>
      <c r="J76" s="4">
        <v>4.8</v>
      </c>
      <c r="K76" s="4">
        <v>0.90680000000000005</v>
      </c>
      <c r="L76" s="4">
        <v>10.930099999999999</v>
      </c>
      <c r="M76" s="4">
        <v>1E-4</v>
      </c>
      <c r="N76" s="4">
        <v>321.22500000000002</v>
      </c>
      <c r="O76" s="4">
        <v>166.2997</v>
      </c>
      <c r="P76" s="4">
        <v>487.5</v>
      </c>
      <c r="Q76" s="4">
        <v>278.69349999999997</v>
      </c>
      <c r="R76" s="4">
        <v>144.28100000000001</v>
      </c>
      <c r="S76" s="4">
        <v>423</v>
      </c>
      <c r="T76" s="4">
        <v>0</v>
      </c>
      <c r="W76" s="4">
        <v>0</v>
      </c>
      <c r="X76" s="4">
        <v>4.3524000000000003</v>
      </c>
      <c r="Y76" s="4">
        <v>11.8</v>
      </c>
      <c r="Z76" s="4">
        <v>816</v>
      </c>
      <c r="AA76" s="4">
        <v>832</v>
      </c>
      <c r="AB76" s="4">
        <v>855</v>
      </c>
      <c r="AC76" s="4">
        <v>33</v>
      </c>
      <c r="AD76" s="4">
        <v>18.48</v>
      </c>
      <c r="AE76" s="4">
        <v>0.42</v>
      </c>
      <c r="AF76" s="4">
        <v>958</v>
      </c>
      <c r="AG76" s="4">
        <v>10</v>
      </c>
      <c r="AH76" s="4">
        <v>28</v>
      </c>
      <c r="AI76" s="4">
        <v>32</v>
      </c>
      <c r="AJ76" s="4">
        <v>191</v>
      </c>
      <c r="AK76" s="4">
        <v>190.2</v>
      </c>
      <c r="AL76" s="4">
        <v>3.2</v>
      </c>
      <c r="AM76" s="4">
        <v>196</v>
      </c>
      <c r="AN76" s="4" t="s">
        <v>155</v>
      </c>
      <c r="AO76" s="4">
        <v>2</v>
      </c>
      <c r="AP76" s="5">
        <v>0.86442129629629638</v>
      </c>
      <c r="AQ76" s="4">
        <v>47.161848999999997</v>
      </c>
      <c r="AR76" s="4">
        <v>-88.484026</v>
      </c>
      <c r="AS76" s="4">
        <v>313.39999999999998</v>
      </c>
      <c r="AT76" s="4">
        <v>29</v>
      </c>
      <c r="AU76" s="4">
        <v>12</v>
      </c>
      <c r="AV76" s="4">
        <v>9</v>
      </c>
      <c r="AW76" s="4" t="s">
        <v>413</v>
      </c>
      <c r="AX76" s="4">
        <v>1.0708</v>
      </c>
      <c r="AY76" s="4">
        <v>1.2416</v>
      </c>
      <c r="AZ76" s="4">
        <v>2.0415999999999999</v>
      </c>
      <c r="BA76" s="4">
        <v>13.836</v>
      </c>
      <c r="BB76" s="4">
        <v>17.68</v>
      </c>
      <c r="BC76" s="4">
        <v>1.28</v>
      </c>
      <c r="BD76" s="4">
        <v>10.282999999999999</v>
      </c>
      <c r="BE76" s="4">
        <v>3088.4830000000002</v>
      </c>
      <c r="BF76" s="4">
        <v>1.6E-2</v>
      </c>
      <c r="BG76" s="4">
        <v>9.5050000000000008</v>
      </c>
      <c r="BH76" s="4">
        <v>4.9210000000000003</v>
      </c>
      <c r="BI76" s="4">
        <v>14.426</v>
      </c>
      <c r="BJ76" s="4">
        <v>8.2469999999999999</v>
      </c>
      <c r="BK76" s="4">
        <v>4.2690000000000001</v>
      </c>
      <c r="BL76" s="4">
        <v>12.516</v>
      </c>
      <c r="BM76" s="4">
        <v>0</v>
      </c>
      <c r="BQ76" s="4">
        <v>894.23699999999997</v>
      </c>
      <c r="BR76" s="4">
        <v>0.31440299999999999</v>
      </c>
      <c r="BS76" s="4">
        <v>-5</v>
      </c>
      <c r="BT76" s="4">
        <v>1.0682830000000001</v>
      </c>
      <c r="BU76" s="4">
        <v>7.6832229999999999</v>
      </c>
      <c r="BV76" s="4">
        <v>21.579317</v>
      </c>
      <c r="BW76" s="4">
        <f t="shared" si="15"/>
        <v>2.0299075165999998</v>
      </c>
      <c r="BY76" s="4">
        <f t="shared" si="16"/>
        <v>20326.692801499332</v>
      </c>
      <c r="BZ76" s="4">
        <f t="shared" si="17"/>
        <v>0.10530318114880001</v>
      </c>
      <c r="CA76" s="4">
        <f t="shared" si="18"/>
        <v>54.277208433384601</v>
      </c>
      <c r="CB76" s="4">
        <f t="shared" si="19"/>
        <v>0</v>
      </c>
    </row>
    <row r="77" spans="1:80" x14ac:dyDescent="0.25">
      <c r="A77" s="2">
        <v>42801</v>
      </c>
      <c r="B77" s="3">
        <v>0.65608608796296297</v>
      </c>
      <c r="C77" s="4">
        <v>12.667999999999999</v>
      </c>
      <c r="D77" s="4">
        <v>1.8E-3</v>
      </c>
      <c r="E77" s="4">
        <v>18.272884000000001</v>
      </c>
      <c r="F77" s="4">
        <v>354.6</v>
      </c>
      <c r="G77" s="4">
        <v>183.4</v>
      </c>
      <c r="H77" s="4">
        <v>-5.7</v>
      </c>
      <c r="J77" s="4">
        <v>4.53</v>
      </c>
      <c r="K77" s="4">
        <v>0.9022</v>
      </c>
      <c r="L77" s="4">
        <v>11.429500000000001</v>
      </c>
      <c r="M77" s="4">
        <v>1.6000000000000001E-3</v>
      </c>
      <c r="N77" s="4">
        <v>319.97730000000001</v>
      </c>
      <c r="O77" s="4">
        <v>165.4726</v>
      </c>
      <c r="P77" s="4">
        <v>485.4</v>
      </c>
      <c r="Q77" s="4">
        <v>277.61099999999999</v>
      </c>
      <c r="R77" s="4">
        <v>143.5634</v>
      </c>
      <c r="S77" s="4">
        <v>421.2</v>
      </c>
      <c r="T77" s="4">
        <v>0</v>
      </c>
      <c r="W77" s="4">
        <v>0</v>
      </c>
      <c r="X77" s="4">
        <v>4.0834000000000001</v>
      </c>
      <c r="Y77" s="4">
        <v>11.8</v>
      </c>
      <c r="Z77" s="4">
        <v>817</v>
      </c>
      <c r="AA77" s="4">
        <v>834</v>
      </c>
      <c r="AB77" s="4">
        <v>855</v>
      </c>
      <c r="AC77" s="4">
        <v>33</v>
      </c>
      <c r="AD77" s="4">
        <v>18.48</v>
      </c>
      <c r="AE77" s="4">
        <v>0.42</v>
      </c>
      <c r="AF77" s="4">
        <v>958</v>
      </c>
      <c r="AG77" s="4">
        <v>10</v>
      </c>
      <c r="AH77" s="4">
        <v>28</v>
      </c>
      <c r="AI77" s="4">
        <v>32</v>
      </c>
      <c r="AJ77" s="4">
        <v>191</v>
      </c>
      <c r="AK77" s="4">
        <v>190</v>
      </c>
      <c r="AL77" s="4">
        <v>3.2</v>
      </c>
      <c r="AM77" s="4">
        <v>196</v>
      </c>
      <c r="AN77" s="4" t="s">
        <v>155</v>
      </c>
      <c r="AO77" s="4">
        <v>2</v>
      </c>
      <c r="AP77" s="5">
        <v>0.86443287037037031</v>
      </c>
      <c r="AQ77" s="4">
        <v>47.161968000000002</v>
      </c>
      <c r="AR77" s="4">
        <v>-88.484092000000004</v>
      </c>
      <c r="AS77" s="4">
        <v>313.39999999999998</v>
      </c>
      <c r="AT77" s="4">
        <v>30.3</v>
      </c>
      <c r="AU77" s="4">
        <v>12</v>
      </c>
      <c r="AV77" s="4">
        <v>9</v>
      </c>
      <c r="AW77" s="4" t="s">
        <v>413</v>
      </c>
      <c r="AX77" s="4">
        <v>1.2707999999999999</v>
      </c>
      <c r="AY77" s="4">
        <v>1.5708</v>
      </c>
      <c r="AZ77" s="4">
        <v>2.3708</v>
      </c>
      <c r="BA77" s="4">
        <v>13.836</v>
      </c>
      <c r="BB77" s="4">
        <v>16.87</v>
      </c>
      <c r="BC77" s="4">
        <v>1.22</v>
      </c>
      <c r="BD77" s="4">
        <v>10.834</v>
      </c>
      <c r="BE77" s="4">
        <v>3087.5680000000002</v>
      </c>
      <c r="BF77" s="4">
        <v>0.28299999999999997</v>
      </c>
      <c r="BG77" s="4">
        <v>9.0519999999999996</v>
      </c>
      <c r="BH77" s="4">
        <v>4.681</v>
      </c>
      <c r="BI77" s="4">
        <v>13.733000000000001</v>
      </c>
      <c r="BJ77" s="4">
        <v>7.8529999999999998</v>
      </c>
      <c r="BK77" s="4">
        <v>4.0609999999999999</v>
      </c>
      <c r="BL77" s="4">
        <v>11.914999999999999</v>
      </c>
      <c r="BM77" s="4">
        <v>0</v>
      </c>
      <c r="BQ77" s="4">
        <v>802.05799999999999</v>
      </c>
      <c r="BR77" s="4">
        <v>0.34089900000000001</v>
      </c>
      <c r="BS77" s="4">
        <v>-5</v>
      </c>
      <c r="BT77" s="4">
        <v>1.071283</v>
      </c>
      <c r="BU77" s="4">
        <v>8.3307199999999995</v>
      </c>
      <c r="BV77" s="4">
        <v>21.639917000000001</v>
      </c>
      <c r="BW77" s="4">
        <f t="shared" si="15"/>
        <v>2.2009762239999997</v>
      </c>
      <c r="BY77" s="4">
        <f t="shared" si="16"/>
        <v>22033.177801243135</v>
      </c>
      <c r="BZ77" s="4">
        <f t="shared" si="17"/>
        <v>2.0195148148159996</v>
      </c>
      <c r="CA77" s="4">
        <f t="shared" si="18"/>
        <v>56.039752087456002</v>
      </c>
      <c r="CB77" s="4">
        <f t="shared" si="19"/>
        <v>0</v>
      </c>
    </row>
    <row r="78" spans="1:80" x14ac:dyDescent="0.25">
      <c r="A78" s="2">
        <v>42801</v>
      </c>
      <c r="B78" s="3">
        <v>0.65609766203703701</v>
      </c>
      <c r="C78" s="4">
        <v>13.087999999999999</v>
      </c>
      <c r="D78" s="4">
        <v>-1.6999999999999999E-3</v>
      </c>
      <c r="E78" s="4">
        <v>-17.220844</v>
      </c>
      <c r="F78" s="4">
        <v>354.8</v>
      </c>
      <c r="G78" s="4">
        <v>176.5</v>
      </c>
      <c r="H78" s="4">
        <v>-1.6</v>
      </c>
      <c r="J78" s="4">
        <v>3.93</v>
      </c>
      <c r="K78" s="4">
        <v>0.8992</v>
      </c>
      <c r="L78" s="4">
        <v>11.7692</v>
      </c>
      <c r="M78" s="4">
        <v>0</v>
      </c>
      <c r="N78" s="4">
        <v>319.01299999999998</v>
      </c>
      <c r="O78" s="4">
        <v>158.73849999999999</v>
      </c>
      <c r="P78" s="4">
        <v>477.8</v>
      </c>
      <c r="Q78" s="4">
        <v>276.77440000000001</v>
      </c>
      <c r="R78" s="4">
        <v>137.7209</v>
      </c>
      <c r="S78" s="4">
        <v>414.5</v>
      </c>
      <c r="T78" s="4">
        <v>0</v>
      </c>
      <c r="W78" s="4">
        <v>0</v>
      </c>
      <c r="X78" s="4">
        <v>3.5377000000000001</v>
      </c>
      <c r="Y78" s="4">
        <v>11.9</v>
      </c>
      <c r="Z78" s="4">
        <v>818</v>
      </c>
      <c r="AA78" s="4">
        <v>834</v>
      </c>
      <c r="AB78" s="4">
        <v>856</v>
      </c>
      <c r="AC78" s="4">
        <v>33</v>
      </c>
      <c r="AD78" s="4">
        <v>18.48</v>
      </c>
      <c r="AE78" s="4">
        <v>0.42</v>
      </c>
      <c r="AF78" s="4">
        <v>958</v>
      </c>
      <c r="AG78" s="4">
        <v>10</v>
      </c>
      <c r="AH78" s="4">
        <v>28</v>
      </c>
      <c r="AI78" s="4">
        <v>32</v>
      </c>
      <c r="AJ78" s="4">
        <v>191</v>
      </c>
      <c r="AK78" s="4">
        <v>190</v>
      </c>
      <c r="AL78" s="4">
        <v>3.3</v>
      </c>
      <c r="AM78" s="4">
        <v>196</v>
      </c>
      <c r="AN78" s="4" t="s">
        <v>155</v>
      </c>
      <c r="AO78" s="4">
        <v>2</v>
      </c>
      <c r="AP78" s="5">
        <v>0.86444444444444446</v>
      </c>
      <c r="AQ78" s="4">
        <v>47.162089999999999</v>
      </c>
      <c r="AR78" s="4">
        <v>-88.484129999999993</v>
      </c>
      <c r="AS78" s="4">
        <v>313.3</v>
      </c>
      <c r="AT78" s="4">
        <v>31.2</v>
      </c>
      <c r="AU78" s="4">
        <v>12</v>
      </c>
      <c r="AV78" s="4">
        <v>9</v>
      </c>
      <c r="AW78" s="4" t="s">
        <v>413</v>
      </c>
      <c r="AX78" s="4">
        <v>1.4</v>
      </c>
      <c r="AY78" s="4">
        <v>1.7</v>
      </c>
      <c r="AZ78" s="4">
        <v>2.5</v>
      </c>
      <c r="BA78" s="4">
        <v>13.836</v>
      </c>
      <c r="BB78" s="4">
        <v>16.36</v>
      </c>
      <c r="BC78" s="4">
        <v>1.18</v>
      </c>
      <c r="BD78" s="4">
        <v>11.204000000000001</v>
      </c>
      <c r="BE78" s="4">
        <v>3087.703</v>
      </c>
      <c r="BF78" s="4">
        <v>0</v>
      </c>
      <c r="BG78" s="4">
        <v>8.7650000000000006</v>
      </c>
      <c r="BH78" s="4">
        <v>4.3609999999999998</v>
      </c>
      <c r="BI78" s="4">
        <v>13.125999999999999</v>
      </c>
      <c r="BJ78" s="4">
        <v>7.6040000000000001</v>
      </c>
      <c r="BK78" s="4">
        <v>3.7839999999999998</v>
      </c>
      <c r="BL78" s="4">
        <v>11.388</v>
      </c>
      <c r="BM78" s="4">
        <v>0</v>
      </c>
      <c r="BQ78" s="4">
        <v>674.85</v>
      </c>
      <c r="BR78" s="4">
        <v>0.367176</v>
      </c>
      <c r="BS78" s="4">
        <v>-5</v>
      </c>
      <c r="BT78" s="4">
        <v>1.0780879999999999</v>
      </c>
      <c r="BU78" s="4">
        <v>8.9728639999999995</v>
      </c>
      <c r="BV78" s="4">
        <v>21.777377999999999</v>
      </c>
      <c r="BW78" s="4">
        <f t="shared" si="15"/>
        <v>2.3706306687999996</v>
      </c>
      <c r="BY78" s="4">
        <f t="shared" si="16"/>
        <v>23732.564785686387</v>
      </c>
      <c r="BZ78" s="4">
        <f t="shared" si="17"/>
        <v>0</v>
      </c>
      <c r="CA78" s="4">
        <f t="shared" si="18"/>
        <v>58.445524919449603</v>
      </c>
      <c r="CB78" s="4">
        <f t="shared" si="19"/>
        <v>0</v>
      </c>
    </row>
    <row r="79" spans="1:80" x14ac:dyDescent="0.25">
      <c r="A79" s="2">
        <v>42801</v>
      </c>
      <c r="B79" s="3">
        <v>0.65610923611111105</v>
      </c>
      <c r="C79" s="4">
        <v>13.1</v>
      </c>
      <c r="D79" s="4">
        <v>-3.0000000000000001E-3</v>
      </c>
      <c r="E79" s="4">
        <v>-30</v>
      </c>
      <c r="F79" s="4">
        <v>355</v>
      </c>
      <c r="G79" s="4">
        <v>149</v>
      </c>
      <c r="H79" s="4">
        <v>-4.3</v>
      </c>
      <c r="J79" s="4">
        <v>3.07</v>
      </c>
      <c r="K79" s="4">
        <v>0.89910000000000001</v>
      </c>
      <c r="L79" s="4">
        <v>11.778700000000001</v>
      </c>
      <c r="M79" s="4">
        <v>0</v>
      </c>
      <c r="N79" s="4">
        <v>319.20159999999998</v>
      </c>
      <c r="O79" s="4">
        <v>134.0077</v>
      </c>
      <c r="P79" s="4">
        <v>453.2</v>
      </c>
      <c r="Q79" s="4">
        <v>276.94760000000002</v>
      </c>
      <c r="R79" s="4">
        <v>116.26860000000001</v>
      </c>
      <c r="S79" s="4">
        <v>393.2</v>
      </c>
      <c r="T79" s="4">
        <v>0</v>
      </c>
      <c r="W79" s="4">
        <v>0</v>
      </c>
      <c r="X79" s="4">
        <v>2.7627000000000002</v>
      </c>
      <c r="Y79" s="4">
        <v>11.8</v>
      </c>
      <c r="Z79" s="4">
        <v>819</v>
      </c>
      <c r="AA79" s="4">
        <v>836</v>
      </c>
      <c r="AB79" s="4">
        <v>857</v>
      </c>
      <c r="AC79" s="4">
        <v>33</v>
      </c>
      <c r="AD79" s="4">
        <v>18.489999999999998</v>
      </c>
      <c r="AE79" s="4">
        <v>0.42</v>
      </c>
      <c r="AF79" s="4">
        <v>957</v>
      </c>
      <c r="AG79" s="4">
        <v>10</v>
      </c>
      <c r="AH79" s="4">
        <v>28</v>
      </c>
      <c r="AI79" s="4">
        <v>32</v>
      </c>
      <c r="AJ79" s="4">
        <v>191</v>
      </c>
      <c r="AK79" s="4">
        <v>190</v>
      </c>
      <c r="AL79" s="4">
        <v>3.2</v>
      </c>
      <c r="AM79" s="4">
        <v>195.7</v>
      </c>
      <c r="AN79" s="4" t="s">
        <v>155</v>
      </c>
      <c r="AO79" s="4">
        <v>2</v>
      </c>
      <c r="AP79" s="5">
        <v>0.8644560185185185</v>
      </c>
      <c r="AQ79" s="4">
        <v>47.162213000000001</v>
      </c>
      <c r="AR79" s="4">
        <v>-88.484156999999996</v>
      </c>
      <c r="AS79" s="4">
        <v>313.39999999999998</v>
      </c>
      <c r="AT79" s="4">
        <v>30.8</v>
      </c>
      <c r="AU79" s="4">
        <v>12</v>
      </c>
      <c r="AV79" s="4">
        <v>9</v>
      </c>
      <c r="AW79" s="4" t="s">
        <v>413</v>
      </c>
      <c r="AX79" s="4">
        <v>1.258659</v>
      </c>
      <c r="AY79" s="4">
        <v>1.7</v>
      </c>
      <c r="AZ79" s="4">
        <v>2.4293290000000001</v>
      </c>
      <c r="BA79" s="4">
        <v>13.836</v>
      </c>
      <c r="BB79" s="4">
        <v>16.34</v>
      </c>
      <c r="BC79" s="4">
        <v>1.18</v>
      </c>
      <c r="BD79" s="4">
        <v>11.217000000000001</v>
      </c>
      <c r="BE79" s="4">
        <v>3087.6950000000002</v>
      </c>
      <c r="BF79" s="4">
        <v>0</v>
      </c>
      <c r="BG79" s="4">
        <v>8.7629999999999999</v>
      </c>
      <c r="BH79" s="4">
        <v>3.6789999999999998</v>
      </c>
      <c r="BI79" s="4">
        <v>12.441000000000001</v>
      </c>
      <c r="BJ79" s="4">
        <v>7.6029999999999998</v>
      </c>
      <c r="BK79" s="4">
        <v>3.1920000000000002</v>
      </c>
      <c r="BL79" s="4">
        <v>10.795</v>
      </c>
      <c r="BM79" s="4">
        <v>0</v>
      </c>
      <c r="BQ79" s="4">
        <v>526.58900000000006</v>
      </c>
      <c r="BR79" s="4">
        <v>0.37556600000000001</v>
      </c>
      <c r="BS79" s="4">
        <v>-5</v>
      </c>
      <c r="BT79" s="4">
        <v>1.075434</v>
      </c>
      <c r="BU79" s="4">
        <v>9.1778949999999995</v>
      </c>
      <c r="BV79" s="4">
        <v>21.723766999999999</v>
      </c>
      <c r="BW79" s="4">
        <f t="shared" si="15"/>
        <v>2.4247998589999997</v>
      </c>
      <c r="BY79" s="4">
        <f t="shared" si="16"/>
        <v>24274.793794034616</v>
      </c>
      <c r="BZ79" s="4">
        <f t="shared" si="17"/>
        <v>0</v>
      </c>
      <c r="CA79" s="4">
        <f t="shared" si="18"/>
        <v>59.773150267771001</v>
      </c>
      <c r="CB79" s="4">
        <f t="shared" si="19"/>
        <v>0</v>
      </c>
    </row>
    <row r="80" spans="1:80" x14ac:dyDescent="0.25">
      <c r="A80" s="2">
        <v>42801</v>
      </c>
      <c r="B80" s="3">
        <v>0.6561208101851852</v>
      </c>
      <c r="C80" s="4">
        <v>13.1</v>
      </c>
      <c r="D80" s="4">
        <v>-3.0000000000000001E-3</v>
      </c>
      <c r="E80" s="4">
        <v>-30</v>
      </c>
      <c r="F80" s="4">
        <v>355.4</v>
      </c>
      <c r="G80" s="4">
        <v>145.69999999999999</v>
      </c>
      <c r="H80" s="4">
        <v>-1</v>
      </c>
      <c r="J80" s="4">
        <v>2.78</v>
      </c>
      <c r="K80" s="4">
        <v>0.89910000000000001</v>
      </c>
      <c r="L80" s="4">
        <v>11.778600000000001</v>
      </c>
      <c r="M80" s="4">
        <v>0</v>
      </c>
      <c r="N80" s="4">
        <v>319.55079999999998</v>
      </c>
      <c r="O80" s="4">
        <v>131.00319999999999</v>
      </c>
      <c r="P80" s="4">
        <v>450.6</v>
      </c>
      <c r="Q80" s="4">
        <v>277.25360000000001</v>
      </c>
      <c r="R80" s="4">
        <v>113.663</v>
      </c>
      <c r="S80" s="4">
        <v>390.9</v>
      </c>
      <c r="T80" s="4">
        <v>0</v>
      </c>
      <c r="W80" s="4">
        <v>0</v>
      </c>
      <c r="X80" s="4">
        <v>2.5034999999999998</v>
      </c>
      <c r="Y80" s="4">
        <v>11.8</v>
      </c>
      <c r="Z80" s="4">
        <v>820</v>
      </c>
      <c r="AA80" s="4">
        <v>837</v>
      </c>
      <c r="AB80" s="4">
        <v>857</v>
      </c>
      <c r="AC80" s="4">
        <v>33</v>
      </c>
      <c r="AD80" s="4">
        <v>18.5</v>
      </c>
      <c r="AE80" s="4">
        <v>0.42</v>
      </c>
      <c r="AF80" s="4">
        <v>957</v>
      </c>
      <c r="AG80" s="4">
        <v>10</v>
      </c>
      <c r="AH80" s="4">
        <v>28</v>
      </c>
      <c r="AI80" s="4">
        <v>32</v>
      </c>
      <c r="AJ80" s="4">
        <v>191</v>
      </c>
      <c r="AK80" s="4">
        <v>190</v>
      </c>
      <c r="AL80" s="4">
        <v>3.2</v>
      </c>
      <c r="AM80" s="4">
        <v>195.3</v>
      </c>
      <c r="AN80" s="4" t="s">
        <v>155</v>
      </c>
      <c r="AO80" s="4">
        <v>2</v>
      </c>
      <c r="AP80" s="5">
        <v>0.86446759259259265</v>
      </c>
      <c r="AQ80" s="4">
        <v>47.162336000000003</v>
      </c>
      <c r="AR80" s="4">
        <v>-88.484157999999994</v>
      </c>
      <c r="AS80" s="4">
        <v>313.5</v>
      </c>
      <c r="AT80" s="4">
        <v>30.3</v>
      </c>
      <c r="AU80" s="4">
        <v>12</v>
      </c>
      <c r="AV80" s="4">
        <v>9</v>
      </c>
      <c r="AW80" s="4" t="s">
        <v>413</v>
      </c>
      <c r="AX80" s="4">
        <v>1.0354000000000001</v>
      </c>
      <c r="AY80" s="4">
        <v>1.7354000000000001</v>
      </c>
      <c r="AZ80" s="4">
        <v>2.2999999999999998</v>
      </c>
      <c r="BA80" s="4">
        <v>13.836</v>
      </c>
      <c r="BB80" s="4">
        <v>16.34</v>
      </c>
      <c r="BC80" s="4">
        <v>1.18</v>
      </c>
      <c r="BD80" s="4">
        <v>11.218999999999999</v>
      </c>
      <c r="BE80" s="4">
        <v>3087.6950000000002</v>
      </c>
      <c r="BF80" s="4">
        <v>0</v>
      </c>
      <c r="BG80" s="4">
        <v>8.7720000000000002</v>
      </c>
      <c r="BH80" s="4">
        <v>3.5960000000000001</v>
      </c>
      <c r="BI80" s="4">
        <v>12.369</v>
      </c>
      <c r="BJ80" s="4">
        <v>7.6109999999999998</v>
      </c>
      <c r="BK80" s="4">
        <v>3.12</v>
      </c>
      <c r="BL80" s="4">
        <v>10.731999999999999</v>
      </c>
      <c r="BM80" s="4">
        <v>0</v>
      </c>
      <c r="BQ80" s="4">
        <v>477.19200000000001</v>
      </c>
      <c r="BR80" s="4">
        <v>0.36406300000000003</v>
      </c>
      <c r="BS80" s="4">
        <v>-5</v>
      </c>
      <c r="BT80" s="4">
        <v>1.072478</v>
      </c>
      <c r="BU80" s="4">
        <v>8.8967899999999993</v>
      </c>
      <c r="BV80" s="4">
        <v>21.664055999999999</v>
      </c>
      <c r="BW80" s="4">
        <f t="shared" si="15"/>
        <v>2.3505319179999997</v>
      </c>
      <c r="BY80" s="4">
        <f t="shared" si="16"/>
        <v>23531.293687586232</v>
      </c>
      <c r="BZ80" s="4">
        <f t="shared" si="17"/>
        <v>0</v>
      </c>
      <c r="CA80" s="4">
        <f t="shared" si="18"/>
        <v>58.003357279854001</v>
      </c>
      <c r="CB80" s="4">
        <f t="shared" si="19"/>
        <v>0</v>
      </c>
    </row>
    <row r="81" spans="1:80" x14ac:dyDescent="0.25">
      <c r="A81" s="2">
        <v>42801</v>
      </c>
      <c r="B81" s="3">
        <v>0.65613238425925924</v>
      </c>
      <c r="C81" s="4">
        <v>13.1</v>
      </c>
      <c r="D81" s="4">
        <v>-2.8E-3</v>
      </c>
      <c r="E81" s="4">
        <v>-27.635467999999999</v>
      </c>
      <c r="F81" s="4">
        <v>358.4</v>
      </c>
      <c r="G81" s="4">
        <v>133.19999999999999</v>
      </c>
      <c r="H81" s="4">
        <v>2.2000000000000002</v>
      </c>
      <c r="J81" s="4">
        <v>2.7</v>
      </c>
      <c r="K81" s="4">
        <v>0.89910000000000001</v>
      </c>
      <c r="L81" s="4">
        <v>11.778600000000001</v>
      </c>
      <c r="M81" s="4">
        <v>0</v>
      </c>
      <c r="N81" s="4">
        <v>322.29230000000001</v>
      </c>
      <c r="O81" s="4">
        <v>119.76390000000001</v>
      </c>
      <c r="P81" s="4">
        <v>442.1</v>
      </c>
      <c r="Q81" s="4">
        <v>279.63220000000001</v>
      </c>
      <c r="R81" s="4">
        <v>103.9114</v>
      </c>
      <c r="S81" s="4">
        <v>383.5</v>
      </c>
      <c r="T81" s="4">
        <v>2.2115</v>
      </c>
      <c r="W81" s="4">
        <v>0</v>
      </c>
      <c r="X81" s="4">
        <v>2.4276</v>
      </c>
      <c r="Y81" s="4">
        <v>11.9</v>
      </c>
      <c r="Z81" s="4">
        <v>820</v>
      </c>
      <c r="AA81" s="4">
        <v>837</v>
      </c>
      <c r="AB81" s="4">
        <v>858</v>
      </c>
      <c r="AC81" s="4">
        <v>33</v>
      </c>
      <c r="AD81" s="4">
        <v>18.5</v>
      </c>
      <c r="AE81" s="4">
        <v>0.42</v>
      </c>
      <c r="AF81" s="4">
        <v>957</v>
      </c>
      <c r="AG81" s="4">
        <v>10</v>
      </c>
      <c r="AH81" s="4">
        <v>28</v>
      </c>
      <c r="AI81" s="4">
        <v>32</v>
      </c>
      <c r="AJ81" s="4">
        <v>191</v>
      </c>
      <c r="AK81" s="4">
        <v>190</v>
      </c>
      <c r="AL81" s="4">
        <v>3.2</v>
      </c>
      <c r="AM81" s="4">
        <v>195</v>
      </c>
      <c r="AN81" s="4" t="s">
        <v>155</v>
      </c>
      <c r="AO81" s="4">
        <v>2</v>
      </c>
      <c r="AP81" s="5">
        <v>0.86447916666666658</v>
      </c>
      <c r="AQ81" s="4">
        <v>47.162463000000002</v>
      </c>
      <c r="AR81" s="4">
        <v>-88.484138999999999</v>
      </c>
      <c r="AS81" s="4">
        <v>314</v>
      </c>
      <c r="AT81" s="4">
        <v>30.9</v>
      </c>
      <c r="AU81" s="4">
        <v>12</v>
      </c>
      <c r="AV81" s="4">
        <v>9</v>
      </c>
      <c r="AW81" s="4" t="s">
        <v>413</v>
      </c>
      <c r="AX81" s="4">
        <v>1.1000000000000001</v>
      </c>
      <c r="AY81" s="4">
        <v>1.9061999999999999</v>
      </c>
      <c r="AZ81" s="4">
        <v>2.4062000000000001</v>
      </c>
      <c r="BA81" s="4">
        <v>13.836</v>
      </c>
      <c r="BB81" s="4">
        <v>16.34</v>
      </c>
      <c r="BC81" s="4">
        <v>1.18</v>
      </c>
      <c r="BD81" s="4">
        <v>11.218999999999999</v>
      </c>
      <c r="BE81" s="4">
        <v>3087.6370000000002</v>
      </c>
      <c r="BF81" s="4">
        <v>0</v>
      </c>
      <c r="BG81" s="4">
        <v>8.8469999999999995</v>
      </c>
      <c r="BH81" s="4">
        <v>3.2879999999999998</v>
      </c>
      <c r="BI81" s="4">
        <v>12.135</v>
      </c>
      <c r="BJ81" s="4">
        <v>7.6760000000000002</v>
      </c>
      <c r="BK81" s="4">
        <v>2.8530000000000002</v>
      </c>
      <c r="BL81" s="4">
        <v>10.529</v>
      </c>
      <c r="BM81" s="4">
        <v>1.8800000000000001E-2</v>
      </c>
      <c r="BQ81" s="4">
        <v>462.71899999999999</v>
      </c>
      <c r="BR81" s="4">
        <v>0.36228300000000002</v>
      </c>
      <c r="BS81" s="4">
        <v>-5</v>
      </c>
      <c r="BT81" s="4">
        <v>1.0735220000000001</v>
      </c>
      <c r="BU81" s="4">
        <v>8.8532899999999994</v>
      </c>
      <c r="BV81" s="4">
        <v>21.685144000000001</v>
      </c>
      <c r="BW81" s="4">
        <f t="shared" si="15"/>
        <v>2.3390392179999999</v>
      </c>
      <c r="BY81" s="4">
        <f t="shared" si="16"/>
        <v>23415.79983149032</v>
      </c>
      <c r="BZ81" s="4">
        <f t="shared" si="17"/>
        <v>0</v>
      </c>
      <c r="CA81" s="4">
        <f t="shared" si="18"/>
        <v>58.212697770664001</v>
      </c>
      <c r="CB81" s="4">
        <f t="shared" si="19"/>
        <v>0.14257409042320002</v>
      </c>
    </row>
    <row r="82" spans="1:80" x14ac:dyDescent="0.25">
      <c r="A82" s="2">
        <v>42801</v>
      </c>
      <c r="B82" s="3">
        <v>0.65614395833333339</v>
      </c>
      <c r="C82" s="4">
        <v>13.237</v>
      </c>
      <c r="D82" s="4">
        <v>-2.0999999999999999E-3</v>
      </c>
      <c r="E82" s="4">
        <v>-20.576606000000002</v>
      </c>
      <c r="F82" s="4">
        <v>363.9</v>
      </c>
      <c r="G82" s="4">
        <v>135.5</v>
      </c>
      <c r="H82" s="4">
        <v>0</v>
      </c>
      <c r="J82" s="4">
        <v>2.7</v>
      </c>
      <c r="K82" s="4">
        <v>0.8982</v>
      </c>
      <c r="L82" s="4">
        <v>11.889200000000001</v>
      </c>
      <c r="M82" s="4">
        <v>0</v>
      </c>
      <c r="N82" s="4">
        <v>326.87329999999997</v>
      </c>
      <c r="O82" s="4">
        <v>121.6914</v>
      </c>
      <c r="P82" s="4">
        <v>448.6</v>
      </c>
      <c r="Q82" s="4">
        <v>283.6069</v>
      </c>
      <c r="R82" s="4">
        <v>105.5838</v>
      </c>
      <c r="S82" s="4">
        <v>389.2</v>
      </c>
      <c r="T82" s="4">
        <v>0</v>
      </c>
      <c r="W82" s="4">
        <v>0</v>
      </c>
      <c r="X82" s="4">
        <v>2.4251</v>
      </c>
      <c r="Y82" s="4">
        <v>11.8</v>
      </c>
      <c r="Z82" s="4">
        <v>819</v>
      </c>
      <c r="AA82" s="4">
        <v>835</v>
      </c>
      <c r="AB82" s="4">
        <v>856</v>
      </c>
      <c r="AC82" s="4">
        <v>33</v>
      </c>
      <c r="AD82" s="4">
        <v>18.5</v>
      </c>
      <c r="AE82" s="4">
        <v>0.42</v>
      </c>
      <c r="AF82" s="4">
        <v>957</v>
      </c>
      <c r="AG82" s="4">
        <v>10</v>
      </c>
      <c r="AH82" s="4">
        <v>28</v>
      </c>
      <c r="AI82" s="4">
        <v>32</v>
      </c>
      <c r="AJ82" s="4">
        <v>191</v>
      </c>
      <c r="AK82" s="4">
        <v>190</v>
      </c>
      <c r="AL82" s="4">
        <v>3.3</v>
      </c>
      <c r="AM82" s="4">
        <v>195</v>
      </c>
      <c r="AN82" s="4" t="s">
        <v>155</v>
      </c>
      <c r="AO82" s="4">
        <v>2</v>
      </c>
      <c r="AP82" s="5">
        <v>0.86449074074074073</v>
      </c>
      <c r="AQ82" s="4">
        <v>47.162593999999999</v>
      </c>
      <c r="AR82" s="4">
        <v>-88.484110999999999</v>
      </c>
      <c r="AS82" s="4">
        <v>314.3</v>
      </c>
      <c r="AT82" s="4">
        <v>31.8</v>
      </c>
      <c r="AU82" s="4">
        <v>12</v>
      </c>
      <c r="AV82" s="4">
        <v>9</v>
      </c>
      <c r="AW82" s="4" t="s">
        <v>413</v>
      </c>
      <c r="AX82" s="4">
        <v>1.1354</v>
      </c>
      <c r="AY82" s="4">
        <v>1.7105999999999999</v>
      </c>
      <c r="AZ82" s="4">
        <v>2.3521999999999998</v>
      </c>
      <c r="BA82" s="4">
        <v>13.836</v>
      </c>
      <c r="BB82" s="4">
        <v>16.18</v>
      </c>
      <c r="BC82" s="4">
        <v>1.17</v>
      </c>
      <c r="BD82" s="4">
        <v>11.337</v>
      </c>
      <c r="BE82" s="4">
        <v>3087.598</v>
      </c>
      <c r="BF82" s="4">
        <v>0</v>
      </c>
      <c r="BG82" s="4">
        <v>8.89</v>
      </c>
      <c r="BH82" s="4">
        <v>3.31</v>
      </c>
      <c r="BI82" s="4">
        <v>12.199</v>
      </c>
      <c r="BJ82" s="4">
        <v>7.7130000000000001</v>
      </c>
      <c r="BK82" s="4">
        <v>2.871</v>
      </c>
      <c r="BL82" s="4">
        <v>10.584</v>
      </c>
      <c r="BM82" s="4">
        <v>0</v>
      </c>
      <c r="BQ82" s="4">
        <v>457.92099999999999</v>
      </c>
      <c r="BR82" s="4">
        <v>0.35691200000000001</v>
      </c>
      <c r="BS82" s="4">
        <v>-5</v>
      </c>
      <c r="BT82" s="4">
        <v>1.0732390000000001</v>
      </c>
      <c r="BU82" s="4">
        <v>8.7220370000000003</v>
      </c>
      <c r="BV82" s="4">
        <v>21.679428000000001</v>
      </c>
      <c r="BW82" s="4">
        <f t="shared" si="15"/>
        <v>2.3043621754000001</v>
      </c>
      <c r="BY82" s="4">
        <f t="shared" si="16"/>
        <v>23068.361347938131</v>
      </c>
      <c r="BZ82" s="4">
        <f t="shared" si="17"/>
        <v>0</v>
      </c>
      <c r="CA82" s="4">
        <f t="shared" si="18"/>
        <v>57.626112944964611</v>
      </c>
      <c r="CB82" s="4">
        <f t="shared" si="19"/>
        <v>0</v>
      </c>
    </row>
    <row r="83" spans="1:80" x14ac:dyDescent="0.25">
      <c r="A83" s="2">
        <v>42801</v>
      </c>
      <c r="B83" s="3">
        <v>0.65615553240740743</v>
      </c>
      <c r="C83" s="4">
        <v>13.29</v>
      </c>
      <c r="D83" s="4">
        <v>-2.8999999999999998E-3</v>
      </c>
      <c r="E83" s="4">
        <v>-28.813839000000002</v>
      </c>
      <c r="F83" s="4">
        <v>365.4</v>
      </c>
      <c r="G83" s="4">
        <v>138</v>
      </c>
      <c r="H83" s="4">
        <v>3</v>
      </c>
      <c r="J83" s="4">
        <v>2.63</v>
      </c>
      <c r="K83" s="4">
        <v>0.89790000000000003</v>
      </c>
      <c r="L83" s="4">
        <v>11.932600000000001</v>
      </c>
      <c r="M83" s="4">
        <v>0</v>
      </c>
      <c r="N83" s="4">
        <v>328.07190000000003</v>
      </c>
      <c r="O83" s="4">
        <v>123.8732</v>
      </c>
      <c r="P83" s="4">
        <v>451.9</v>
      </c>
      <c r="Q83" s="4">
        <v>284.64679999999998</v>
      </c>
      <c r="R83" s="4">
        <v>107.4768</v>
      </c>
      <c r="S83" s="4">
        <v>392.1</v>
      </c>
      <c r="T83" s="4">
        <v>3</v>
      </c>
      <c r="W83" s="4">
        <v>0</v>
      </c>
      <c r="X83" s="4">
        <v>2.3635999999999999</v>
      </c>
      <c r="Y83" s="4">
        <v>11.9</v>
      </c>
      <c r="Z83" s="4">
        <v>818</v>
      </c>
      <c r="AA83" s="4">
        <v>836</v>
      </c>
      <c r="AB83" s="4">
        <v>855</v>
      </c>
      <c r="AC83" s="4">
        <v>33</v>
      </c>
      <c r="AD83" s="4">
        <v>18.5</v>
      </c>
      <c r="AE83" s="4">
        <v>0.42</v>
      </c>
      <c r="AF83" s="4">
        <v>957</v>
      </c>
      <c r="AG83" s="4">
        <v>10</v>
      </c>
      <c r="AH83" s="4">
        <v>28</v>
      </c>
      <c r="AI83" s="4">
        <v>32</v>
      </c>
      <c r="AJ83" s="4">
        <v>191</v>
      </c>
      <c r="AK83" s="4">
        <v>190.8</v>
      </c>
      <c r="AL83" s="4">
        <v>3.5</v>
      </c>
      <c r="AM83" s="4">
        <v>195</v>
      </c>
      <c r="AN83" s="4" t="s">
        <v>155</v>
      </c>
      <c r="AO83" s="4">
        <v>2</v>
      </c>
      <c r="AP83" s="5">
        <v>0.86450231481481488</v>
      </c>
      <c r="AQ83" s="4">
        <v>47.162728000000001</v>
      </c>
      <c r="AR83" s="4">
        <v>-88.484100999999995</v>
      </c>
      <c r="AS83" s="4">
        <v>314.60000000000002</v>
      </c>
      <c r="AT83" s="4">
        <v>32.5</v>
      </c>
      <c r="AU83" s="4">
        <v>12</v>
      </c>
      <c r="AV83" s="4">
        <v>9</v>
      </c>
      <c r="AW83" s="4" t="s">
        <v>413</v>
      </c>
      <c r="AX83" s="4">
        <v>1.235365</v>
      </c>
      <c r="AY83" s="4">
        <v>1.1060939999999999</v>
      </c>
      <c r="AZ83" s="4">
        <v>2.006094</v>
      </c>
      <c r="BA83" s="4">
        <v>13.836</v>
      </c>
      <c r="BB83" s="4">
        <v>16.12</v>
      </c>
      <c r="BC83" s="4">
        <v>1.17</v>
      </c>
      <c r="BD83" s="4">
        <v>11.375999999999999</v>
      </c>
      <c r="BE83" s="4">
        <v>3087.482</v>
      </c>
      <c r="BF83" s="4">
        <v>0</v>
      </c>
      <c r="BG83" s="4">
        <v>8.8889999999999993</v>
      </c>
      <c r="BH83" s="4">
        <v>3.3559999999999999</v>
      </c>
      <c r="BI83" s="4">
        <v>12.246</v>
      </c>
      <c r="BJ83" s="4">
        <v>7.7130000000000001</v>
      </c>
      <c r="BK83" s="4">
        <v>2.9119999999999999</v>
      </c>
      <c r="BL83" s="4">
        <v>10.625</v>
      </c>
      <c r="BM83" s="4">
        <v>2.52E-2</v>
      </c>
      <c r="BQ83" s="4">
        <v>444.66699999999997</v>
      </c>
      <c r="BR83" s="4">
        <v>0.38087399999999999</v>
      </c>
      <c r="BS83" s="4">
        <v>-5</v>
      </c>
      <c r="BT83" s="4">
        <v>1.0722389999999999</v>
      </c>
      <c r="BU83" s="4">
        <v>9.3076089999999994</v>
      </c>
      <c r="BV83" s="4">
        <v>21.659227999999999</v>
      </c>
      <c r="BW83" s="4">
        <f t="shared" si="15"/>
        <v>2.4590702977999999</v>
      </c>
      <c r="BY83" s="4">
        <f t="shared" si="16"/>
        <v>24616.17865961085</v>
      </c>
      <c r="BZ83" s="4">
        <f t="shared" si="17"/>
        <v>0</v>
      </c>
      <c r="CA83" s="4">
        <f t="shared" si="18"/>
        <v>61.494961266682203</v>
      </c>
      <c r="CB83" s="4">
        <f t="shared" si="19"/>
        <v>0.20091702630888</v>
      </c>
    </row>
    <row r="84" spans="1:80" x14ac:dyDescent="0.25">
      <c r="A84" s="2">
        <v>42801</v>
      </c>
      <c r="B84" s="3">
        <v>0.65616710648148147</v>
      </c>
      <c r="C84" s="4">
        <v>13.29</v>
      </c>
      <c r="D84" s="4">
        <v>-2.3E-3</v>
      </c>
      <c r="E84" s="4">
        <v>-22.77027</v>
      </c>
      <c r="F84" s="4">
        <v>367.3</v>
      </c>
      <c r="G84" s="4">
        <v>123.2</v>
      </c>
      <c r="H84" s="4">
        <v>0.5</v>
      </c>
      <c r="J84" s="4">
        <v>2.5</v>
      </c>
      <c r="K84" s="4">
        <v>0.89790000000000003</v>
      </c>
      <c r="L84" s="4">
        <v>11.933299999999999</v>
      </c>
      <c r="M84" s="4">
        <v>0</v>
      </c>
      <c r="N84" s="4">
        <v>329.83440000000002</v>
      </c>
      <c r="O84" s="4">
        <v>110.6236</v>
      </c>
      <c r="P84" s="4">
        <v>440.5</v>
      </c>
      <c r="Q84" s="4">
        <v>286.17599999999999</v>
      </c>
      <c r="R84" s="4">
        <v>95.980999999999995</v>
      </c>
      <c r="S84" s="4">
        <v>382.2</v>
      </c>
      <c r="T84" s="4">
        <v>0.54710000000000003</v>
      </c>
      <c r="W84" s="4">
        <v>0</v>
      </c>
      <c r="X84" s="4">
        <v>2.2448000000000001</v>
      </c>
      <c r="Y84" s="4">
        <v>11.9</v>
      </c>
      <c r="Z84" s="4">
        <v>818</v>
      </c>
      <c r="AA84" s="4">
        <v>835</v>
      </c>
      <c r="AB84" s="4">
        <v>857</v>
      </c>
      <c r="AC84" s="4">
        <v>33</v>
      </c>
      <c r="AD84" s="4">
        <v>18.5</v>
      </c>
      <c r="AE84" s="4">
        <v>0.42</v>
      </c>
      <c r="AF84" s="4">
        <v>957</v>
      </c>
      <c r="AG84" s="4">
        <v>10</v>
      </c>
      <c r="AH84" s="4">
        <v>28</v>
      </c>
      <c r="AI84" s="4">
        <v>32</v>
      </c>
      <c r="AJ84" s="4">
        <v>191</v>
      </c>
      <c r="AK84" s="4">
        <v>190.2</v>
      </c>
      <c r="AL84" s="4">
        <v>3.6</v>
      </c>
      <c r="AM84" s="4">
        <v>195</v>
      </c>
      <c r="AN84" s="4" t="s">
        <v>155</v>
      </c>
      <c r="AO84" s="4">
        <v>2</v>
      </c>
      <c r="AP84" s="5">
        <v>0.86451388888888892</v>
      </c>
      <c r="AQ84" s="4">
        <v>47.162863000000002</v>
      </c>
      <c r="AR84" s="4">
        <v>-88.484119000000007</v>
      </c>
      <c r="AS84" s="4">
        <v>314.89999999999998</v>
      </c>
      <c r="AT84" s="4">
        <v>33</v>
      </c>
      <c r="AU84" s="4">
        <v>12</v>
      </c>
      <c r="AV84" s="4">
        <v>10</v>
      </c>
      <c r="AW84" s="4" t="s">
        <v>412</v>
      </c>
      <c r="AX84" s="4">
        <v>1.3353349999999999</v>
      </c>
      <c r="AY84" s="4">
        <v>1.4060060000000001</v>
      </c>
      <c r="AZ84" s="4">
        <v>2.2706710000000001</v>
      </c>
      <c r="BA84" s="4">
        <v>13.836</v>
      </c>
      <c r="BB84" s="4">
        <v>16.12</v>
      </c>
      <c r="BC84" s="4">
        <v>1.17</v>
      </c>
      <c r="BD84" s="4">
        <v>11.369</v>
      </c>
      <c r="BE84" s="4">
        <v>3087.5450000000001</v>
      </c>
      <c r="BF84" s="4">
        <v>0</v>
      </c>
      <c r="BG84" s="4">
        <v>8.9369999999999994</v>
      </c>
      <c r="BH84" s="4">
        <v>2.9969999999999999</v>
      </c>
      <c r="BI84" s="4">
        <v>11.933999999999999</v>
      </c>
      <c r="BJ84" s="4">
        <v>7.7539999999999996</v>
      </c>
      <c r="BK84" s="4">
        <v>2.601</v>
      </c>
      <c r="BL84" s="4">
        <v>10.355</v>
      </c>
      <c r="BM84" s="4">
        <v>4.5999999999999999E-3</v>
      </c>
      <c r="BQ84" s="4">
        <v>422.30599999999998</v>
      </c>
      <c r="BR84" s="4">
        <v>0.35627700000000001</v>
      </c>
      <c r="BS84" s="4">
        <v>-5</v>
      </c>
      <c r="BT84" s="4">
        <v>1.0742830000000001</v>
      </c>
      <c r="BU84" s="4">
        <v>8.7065190000000001</v>
      </c>
      <c r="BV84" s="4">
        <v>21.700517000000001</v>
      </c>
      <c r="BW84" s="4">
        <f t="shared" si="15"/>
        <v>2.3002623197999998</v>
      </c>
      <c r="BY84" s="4">
        <f t="shared" si="16"/>
        <v>23026.923501735397</v>
      </c>
      <c r="BZ84" s="4">
        <f t="shared" si="17"/>
        <v>0</v>
      </c>
      <c r="CA84" s="4">
        <f t="shared" si="18"/>
        <v>57.829364376051601</v>
      </c>
      <c r="CB84" s="4">
        <f t="shared" si="19"/>
        <v>3.4306819206839999E-2</v>
      </c>
    </row>
    <row r="85" spans="1:80" x14ac:dyDescent="0.25">
      <c r="A85" s="2">
        <v>42801</v>
      </c>
      <c r="B85" s="3">
        <v>0.6561786805555555</v>
      </c>
      <c r="C85" s="4">
        <v>13.29</v>
      </c>
      <c r="D85" s="4">
        <v>-2E-3</v>
      </c>
      <c r="E85" s="4">
        <v>-20</v>
      </c>
      <c r="F85" s="4">
        <v>373.7</v>
      </c>
      <c r="G85" s="4">
        <v>109.1</v>
      </c>
      <c r="H85" s="4">
        <v>-0.2</v>
      </c>
      <c r="J85" s="4">
        <v>2.4</v>
      </c>
      <c r="K85" s="4">
        <v>0.89790000000000003</v>
      </c>
      <c r="L85" s="4">
        <v>11.932600000000001</v>
      </c>
      <c r="M85" s="4">
        <v>0</v>
      </c>
      <c r="N85" s="4">
        <v>335.54270000000002</v>
      </c>
      <c r="O85" s="4">
        <v>97.996200000000002</v>
      </c>
      <c r="P85" s="4">
        <v>433.5</v>
      </c>
      <c r="Q85" s="4">
        <v>291.12869999999998</v>
      </c>
      <c r="R85" s="4">
        <v>85.025000000000006</v>
      </c>
      <c r="S85" s="4">
        <v>376.2</v>
      </c>
      <c r="T85" s="4">
        <v>0</v>
      </c>
      <c r="W85" s="4">
        <v>0</v>
      </c>
      <c r="X85" s="4">
        <v>2.1549</v>
      </c>
      <c r="Y85" s="4">
        <v>11.9</v>
      </c>
      <c r="Z85" s="4">
        <v>819</v>
      </c>
      <c r="AA85" s="4">
        <v>836</v>
      </c>
      <c r="AB85" s="4">
        <v>857</v>
      </c>
      <c r="AC85" s="4">
        <v>33</v>
      </c>
      <c r="AD85" s="4">
        <v>18.5</v>
      </c>
      <c r="AE85" s="4">
        <v>0.42</v>
      </c>
      <c r="AF85" s="4">
        <v>957</v>
      </c>
      <c r="AG85" s="4">
        <v>10</v>
      </c>
      <c r="AH85" s="4">
        <v>28</v>
      </c>
      <c r="AI85" s="4">
        <v>32</v>
      </c>
      <c r="AJ85" s="4">
        <v>191.8</v>
      </c>
      <c r="AK85" s="4">
        <v>190</v>
      </c>
      <c r="AL85" s="4">
        <v>3.4</v>
      </c>
      <c r="AM85" s="4">
        <v>195</v>
      </c>
      <c r="AN85" s="4" t="s">
        <v>155</v>
      </c>
      <c r="AO85" s="4">
        <v>2</v>
      </c>
      <c r="AP85" s="5">
        <v>0.86452546296296295</v>
      </c>
      <c r="AQ85" s="4">
        <v>47.162996999999997</v>
      </c>
      <c r="AR85" s="4">
        <v>-88.484156999999996</v>
      </c>
      <c r="AS85" s="4">
        <v>315.10000000000002</v>
      </c>
      <c r="AT85" s="4">
        <v>33.299999999999997</v>
      </c>
      <c r="AU85" s="4">
        <v>12</v>
      </c>
      <c r="AV85" s="4">
        <v>10</v>
      </c>
      <c r="AW85" s="4" t="s">
        <v>412</v>
      </c>
      <c r="AX85" s="4">
        <v>1.5416000000000001</v>
      </c>
      <c r="AY85" s="4">
        <v>1.3875999999999999</v>
      </c>
      <c r="AZ85" s="4">
        <v>2.5415999999999999</v>
      </c>
      <c r="BA85" s="4">
        <v>13.836</v>
      </c>
      <c r="BB85" s="4">
        <v>16.12</v>
      </c>
      <c r="BC85" s="4">
        <v>1.17</v>
      </c>
      <c r="BD85" s="4">
        <v>11.375</v>
      </c>
      <c r="BE85" s="4">
        <v>3087.56</v>
      </c>
      <c r="BF85" s="4">
        <v>0</v>
      </c>
      <c r="BG85" s="4">
        <v>9.0920000000000005</v>
      </c>
      <c r="BH85" s="4">
        <v>2.6549999999999998</v>
      </c>
      <c r="BI85" s="4">
        <v>11.747</v>
      </c>
      <c r="BJ85" s="4">
        <v>7.8890000000000002</v>
      </c>
      <c r="BK85" s="4">
        <v>2.3039999999999998</v>
      </c>
      <c r="BL85" s="4">
        <v>10.193</v>
      </c>
      <c r="BM85" s="4">
        <v>0</v>
      </c>
      <c r="BQ85" s="4">
        <v>405.41500000000002</v>
      </c>
      <c r="BR85" s="4">
        <v>0.30795</v>
      </c>
      <c r="BS85" s="4">
        <v>-5</v>
      </c>
      <c r="BT85" s="4">
        <v>1.076522</v>
      </c>
      <c r="BU85" s="4">
        <v>7.5255280000000004</v>
      </c>
      <c r="BV85" s="4">
        <v>21.745743999999998</v>
      </c>
      <c r="BW85" s="4">
        <f t="shared" si="15"/>
        <v>1.9882444976</v>
      </c>
      <c r="BY85" s="4">
        <f t="shared" si="16"/>
        <v>19903.545773857091</v>
      </c>
      <c r="BZ85" s="4">
        <f t="shared" si="17"/>
        <v>0</v>
      </c>
      <c r="CA85" s="4">
        <f t="shared" si="18"/>
        <v>50.855391509787204</v>
      </c>
      <c r="CB85" s="4">
        <f t="shared" si="19"/>
        <v>0</v>
      </c>
    </row>
    <row r="86" spans="1:80" x14ac:dyDescent="0.25">
      <c r="A86" s="2">
        <v>42801</v>
      </c>
      <c r="B86" s="3">
        <v>0.65619025462962965</v>
      </c>
      <c r="C86" s="4">
        <v>13.286</v>
      </c>
      <c r="D86" s="4">
        <v>-2E-3</v>
      </c>
      <c r="E86" s="4">
        <v>-20</v>
      </c>
      <c r="F86" s="4">
        <v>376.2</v>
      </c>
      <c r="G86" s="4">
        <v>110.5</v>
      </c>
      <c r="H86" s="4">
        <v>2.2999999999999998</v>
      </c>
      <c r="J86" s="4">
        <v>2.4</v>
      </c>
      <c r="K86" s="4">
        <v>0.89790000000000003</v>
      </c>
      <c r="L86" s="4">
        <v>11.928900000000001</v>
      </c>
      <c r="M86" s="4">
        <v>0</v>
      </c>
      <c r="N86" s="4">
        <v>337.7792</v>
      </c>
      <c r="O86" s="4">
        <v>99.214799999999997</v>
      </c>
      <c r="P86" s="4">
        <v>437</v>
      </c>
      <c r="Q86" s="4">
        <v>293.06909999999999</v>
      </c>
      <c r="R86" s="4">
        <v>86.0822</v>
      </c>
      <c r="S86" s="4">
        <v>379.2</v>
      </c>
      <c r="T86" s="4">
        <v>2.2709999999999999</v>
      </c>
      <c r="W86" s="4">
        <v>0</v>
      </c>
      <c r="X86" s="4">
        <v>2.1549</v>
      </c>
      <c r="Y86" s="4">
        <v>12</v>
      </c>
      <c r="Z86" s="4">
        <v>817</v>
      </c>
      <c r="AA86" s="4">
        <v>835</v>
      </c>
      <c r="AB86" s="4">
        <v>856</v>
      </c>
      <c r="AC86" s="4">
        <v>33</v>
      </c>
      <c r="AD86" s="4">
        <v>18.5</v>
      </c>
      <c r="AE86" s="4">
        <v>0.42</v>
      </c>
      <c r="AF86" s="4">
        <v>957</v>
      </c>
      <c r="AG86" s="4">
        <v>10</v>
      </c>
      <c r="AH86" s="4">
        <v>28</v>
      </c>
      <c r="AI86" s="4">
        <v>31.239000000000001</v>
      </c>
      <c r="AJ86" s="4">
        <v>192</v>
      </c>
      <c r="AK86" s="4">
        <v>190</v>
      </c>
      <c r="AL86" s="4">
        <v>3.4</v>
      </c>
      <c r="AM86" s="4">
        <v>195</v>
      </c>
      <c r="AN86" s="4" t="s">
        <v>155</v>
      </c>
      <c r="AO86" s="4">
        <v>2</v>
      </c>
      <c r="AP86" s="5">
        <v>0.86453703703703699</v>
      </c>
      <c r="AQ86" s="4">
        <v>47.163128999999998</v>
      </c>
      <c r="AR86" s="4">
        <v>-88.484223</v>
      </c>
      <c r="AS86" s="4">
        <v>315.60000000000002</v>
      </c>
      <c r="AT86" s="4">
        <v>33.700000000000003</v>
      </c>
      <c r="AU86" s="4">
        <v>12</v>
      </c>
      <c r="AV86" s="4">
        <v>10</v>
      </c>
      <c r="AW86" s="4" t="s">
        <v>412</v>
      </c>
      <c r="AX86" s="4">
        <v>1.8353999999999999</v>
      </c>
      <c r="AY86" s="4">
        <v>1.177</v>
      </c>
      <c r="AZ86" s="4">
        <v>2.9062000000000001</v>
      </c>
      <c r="BA86" s="4">
        <v>13.836</v>
      </c>
      <c r="BB86" s="4">
        <v>16.13</v>
      </c>
      <c r="BC86" s="4">
        <v>1.17</v>
      </c>
      <c r="BD86" s="4">
        <v>11.375</v>
      </c>
      <c r="BE86" s="4">
        <v>3087.5039999999999</v>
      </c>
      <c r="BF86" s="4">
        <v>0</v>
      </c>
      <c r="BG86" s="4">
        <v>9.1549999999999994</v>
      </c>
      <c r="BH86" s="4">
        <v>2.6890000000000001</v>
      </c>
      <c r="BI86" s="4">
        <v>11.845000000000001</v>
      </c>
      <c r="BJ86" s="4">
        <v>7.944</v>
      </c>
      <c r="BK86" s="4">
        <v>2.3330000000000002</v>
      </c>
      <c r="BL86" s="4">
        <v>10.276999999999999</v>
      </c>
      <c r="BM86" s="4">
        <v>1.9099999999999999E-2</v>
      </c>
      <c r="BQ86" s="4">
        <v>405.536</v>
      </c>
      <c r="BR86" s="4">
        <v>0.33405000000000001</v>
      </c>
      <c r="BS86" s="4">
        <v>-5</v>
      </c>
      <c r="BT86" s="4">
        <v>1.0754779999999999</v>
      </c>
      <c r="BU86" s="4">
        <v>8.1633469999999999</v>
      </c>
      <c r="BV86" s="4">
        <v>21.724656</v>
      </c>
      <c r="BW86" s="4">
        <f t="shared" si="15"/>
        <v>2.1567562774</v>
      </c>
      <c r="BY86" s="4">
        <f t="shared" si="16"/>
        <v>21590.060357509661</v>
      </c>
      <c r="BZ86" s="4">
        <f t="shared" si="17"/>
        <v>0</v>
      </c>
      <c r="CA86" s="4">
        <f t="shared" si="18"/>
        <v>55.550191831348805</v>
      </c>
      <c r="CB86" s="4">
        <f t="shared" si="19"/>
        <v>0.13356101006782001</v>
      </c>
    </row>
    <row r="87" spans="1:80" x14ac:dyDescent="0.25">
      <c r="A87" s="2">
        <v>42801</v>
      </c>
      <c r="B87" s="3">
        <v>0.65620182870370369</v>
      </c>
      <c r="C87" s="4">
        <v>13.211</v>
      </c>
      <c r="D87" s="4">
        <v>-1.8E-3</v>
      </c>
      <c r="E87" s="4">
        <v>-17.625720999999999</v>
      </c>
      <c r="F87" s="4">
        <v>380.9</v>
      </c>
      <c r="G87" s="4">
        <v>122.9</v>
      </c>
      <c r="H87" s="4">
        <v>-0.3</v>
      </c>
      <c r="J87" s="4">
        <v>2.4</v>
      </c>
      <c r="K87" s="4">
        <v>0.89829999999999999</v>
      </c>
      <c r="L87" s="4">
        <v>11.868</v>
      </c>
      <c r="M87" s="4">
        <v>0</v>
      </c>
      <c r="N87" s="4">
        <v>342.1696</v>
      </c>
      <c r="O87" s="4">
        <v>110.407</v>
      </c>
      <c r="P87" s="4">
        <v>452.6</v>
      </c>
      <c r="Q87" s="4">
        <v>296.8784</v>
      </c>
      <c r="R87" s="4">
        <v>95.793099999999995</v>
      </c>
      <c r="S87" s="4">
        <v>392.7</v>
      </c>
      <c r="T87" s="4">
        <v>0</v>
      </c>
      <c r="W87" s="4">
        <v>0</v>
      </c>
      <c r="X87" s="4">
        <v>2.1560000000000001</v>
      </c>
      <c r="Y87" s="4">
        <v>11.9</v>
      </c>
      <c r="Z87" s="4">
        <v>819</v>
      </c>
      <c r="AA87" s="4">
        <v>836</v>
      </c>
      <c r="AB87" s="4">
        <v>856</v>
      </c>
      <c r="AC87" s="4">
        <v>33</v>
      </c>
      <c r="AD87" s="4">
        <v>18.5</v>
      </c>
      <c r="AE87" s="4">
        <v>0.42</v>
      </c>
      <c r="AF87" s="4">
        <v>957</v>
      </c>
      <c r="AG87" s="4">
        <v>10</v>
      </c>
      <c r="AH87" s="4">
        <v>28</v>
      </c>
      <c r="AI87" s="4">
        <v>31</v>
      </c>
      <c r="AJ87" s="4">
        <v>191.2</v>
      </c>
      <c r="AK87" s="4">
        <v>190</v>
      </c>
      <c r="AL87" s="4">
        <v>3.2</v>
      </c>
      <c r="AM87" s="4">
        <v>195</v>
      </c>
      <c r="AN87" s="4" t="s">
        <v>155</v>
      </c>
      <c r="AO87" s="4">
        <v>2</v>
      </c>
      <c r="AP87" s="5">
        <v>0.86454861111111114</v>
      </c>
      <c r="AQ87" s="4">
        <v>47.163257999999999</v>
      </c>
      <c r="AR87" s="4">
        <v>-88.484298999999993</v>
      </c>
      <c r="AS87" s="4">
        <v>316.2</v>
      </c>
      <c r="AT87" s="4">
        <v>33.9</v>
      </c>
      <c r="AU87" s="4">
        <v>12</v>
      </c>
      <c r="AV87" s="4">
        <v>10</v>
      </c>
      <c r="AW87" s="4" t="s">
        <v>412</v>
      </c>
      <c r="AX87" s="4">
        <v>1.9</v>
      </c>
      <c r="AY87" s="4">
        <v>1.5</v>
      </c>
      <c r="AZ87" s="4">
        <v>3.1</v>
      </c>
      <c r="BA87" s="4">
        <v>13.836</v>
      </c>
      <c r="BB87" s="4">
        <v>16.21</v>
      </c>
      <c r="BC87" s="4">
        <v>1.17</v>
      </c>
      <c r="BD87" s="4">
        <v>11.315</v>
      </c>
      <c r="BE87" s="4">
        <v>3087.616</v>
      </c>
      <c r="BF87" s="4">
        <v>0</v>
      </c>
      <c r="BG87" s="4">
        <v>9.3219999999999992</v>
      </c>
      <c r="BH87" s="4">
        <v>3.008</v>
      </c>
      <c r="BI87" s="4">
        <v>12.33</v>
      </c>
      <c r="BJ87" s="4">
        <v>8.0879999999999992</v>
      </c>
      <c r="BK87" s="4">
        <v>2.61</v>
      </c>
      <c r="BL87" s="4">
        <v>10.698</v>
      </c>
      <c r="BM87" s="4">
        <v>0</v>
      </c>
      <c r="BQ87" s="4">
        <v>407.851</v>
      </c>
      <c r="BR87" s="4">
        <v>0.30490600000000001</v>
      </c>
      <c r="BS87" s="4">
        <v>-5</v>
      </c>
      <c r="BT87" s="4">
        <v>1.0734779999999999</v>
      </c>
      <c r="BU87" s="4">
        <v>7.4511399999999997</v>
      </c>
      <c r="BV87" s="4">
        <v>21.684256000000001</v>
      </c>
      <c r="BW87" s="4">
        <f t="shared" si="15"/>
        <v>1.9685911879999998</v>
      </c>
      <c r="BY87" s="4">
        <f t="shared" si="16"/>
        <v>19707.161529846784</v>
      </c>
      <c r="BZ87" s="4">
        <f t="shared" si="17"/>
        <v>0</v>
      </c>
      <c r="CA87" s="4">
        <f t="shared" si="18"/>
        <v>51.622845086111994</v>
      </c>
      <c r="CB87" s="4">
        <f t="shared" si="19"/>
        <v>0</v>
      </c>
    </row>
    <row r="88" spans="1:80" x14ac:dyDescent="0.25">
      <c r="A88" s="2">
        <v>42801</v>
      </c>
      <c r="B88" s="3">
        <v>0.65621340277777784</v>
      </c>
      <c r="C88" s="4">
        <v>13</v>
      </c>
      <c r="D88" s="4">
        <v>-1.1000000000000001E-3</v>
      </c>
      <c r="E88" s="4">
        <v>-11.270110000000001</v>
      </c>
      <c r="F88" s="4">
        <v>389.9</v>
      </c>
      <c r="G88" s="4">
        <v>119.3</v>
      </c>
      <c r="H88" s="4">
        <v>1.5</v>
      </c>
      <c r="J88" s="4">
        <v>2.5</v>
      </c>
      <c r="K88" s="4">
        <v>0.89990000000000003</v>
      </c>
      <c r="L88" s="4">
        <v>11.6988</v>
      </c>
      <c r="M88" s="4">
        <v>0</v>
      </c>
      <c r="N88" s="4">
        <v>350.88679999999999</v>
      </c>
      <c r="O88" s="4">
        <v>107.31610000000001</v>
      </c>
      <c r="P88" s="4">
        <v>458.2</v>
      </c>
      <c r="Q88" s="4">
        <v>304.4418</v>
      </c>
      <c r="R88" s="4">
        <v>93.1113</v>
      </c>
      <c r="S88" s="4">
        <v>397.6</v>
      </c>
      <c r="T88" s="4">
        <v>1.5158</v>
      </c>
      <c r="W88" s="4">
        <v>0</v>
      </c>
      <c r="X88" s="4">
        <v>2.2496999999999998</v>
      </c>
      <c r="Y88" s="4">
        <v>12</v>
      </c>
      <c r="Z88" s="4">
        <v>818</v>
      </c>
      <c r="AA88" s="4">
        <v>835</v>
      </c>
      <c r="AB88" s="4">
        <v>856</v>
      </c>
      <c r="AC88" s="4">
        <v>33</v>
      </c>
      <c r="AD88" s="4">
        <v>18.5</v>
      </c>
      <c r="AE88" s="4">
        <v>0.42</v>
      </c>
      <c r="AF88" s="4">
        <v>957</v>
      </c>
      <c r="AG88" s="4">
        <v>10</v>
      </c>
      <c r="AH88" s="4">
        <v>28</v>
      </c>
      <c r="AI88" s="4">
        <v>31</v>
      </c>
      <c r="AJ88" s="4">
        <v>191.8</v>
      </c>
      <c r="AK88" s="4">
        <v>190</v>
      </c>
      <c r="AL88" s="4">
        <v>3.3</v>
      </c>
      <c r="AM88" s="4">
        <v>195</v>
      </c>
      <c r="AN88" s="4" t="s">
        <v>155</v>
      </c>
      <c r="AO88" s="4">
        <v>2</v>
      </c>
      <c r="AP88" s="5">
        <v>0.86456018518518529</v>
      </c>
      <c r="AQ88" s="4">
        <v>47.163384999999998</v>
      </c>
      <c r="AR88" s="4">
        <v>-88.484386000000001</v>
      </c>
      <c r="AS88" s="4">
        <v>316.60000000000002</v>
      </c>
      <c r="AT88" s="4">
        <v>34.200000000000003</v>
      </c>
      <c r="AU88" s="4">
        <v>12</v>
      </c>
      <c r="AV88" s="4">
        <v>10</v>
      </c>
      <c r="AW88" s="4" t="s">
        <v>412</v>
      </c>
      <c r="AX88" s="4">
        <v>1.9708000000000001</v>
      </c>
      <c r="AY88" s="4">
        <v>1.323</v>
      </c>
      <c r="AZ88" s="4">
        <v>3.1354000000000002</v>
      </c>
      <c r="BA88" s="4">
        <v>13.836</v>
      </c>
      <c r="BB88" s="4">
        <v>16.46</v>
      </c>
      <c r="BC88" s="4">
        <v>1.19</v>
      </c>
      <c r="BD88" s="4">
        <v>11.125</v>
      </c>
      <c r="BE88" s="4">
        <v>3087.7260000000001</v>
      </c>
      <c r="BF88" s="4">
        <v>0</v>
      </c>
      <c r="BG88" s="4">
        <v>9.6980000000000004</v>
      </c>
      <c r="BH88" s="4">
        <v>2.9660000000000002</v>
      </c>
      <c r="BI88" s="4">
        <v>12.664999999999999</v>
      </c>
      <c r="BJ88" s="4">
        <v>8.4149999999999991</v>
      </c>
      <c r="BK88" s="4">
        <v>2.5739999999999998</v>
      </c>
      <c r="BL88" s="4">
        <v>10.988</v>
      </c>
      <c r="BM88" s="4">
        <v>1.2999999999999999E-2</v>
      </c>
      <c r="BQ88" s="4">
        <v>431.74099999999999</v>
      </c>
      <c r="BR88" s="4">
        <v>0.31406899999999999</v>
      </c>
      <c r="BS88" s="4">
        <v>-5</v>
      </c>
      <c r="BT88" s="4">
        <v>1.073761</v>
      </c>
      <c r="BU88" s="4">
        <v>7.6750619999999996</v>
      </c>
      <c r="BV88" s="4">
        <v>21.689972000000001</v>
      </c>
      <c r="BW88" s="4">
        <f t="shared" si="15"/>
        <v>2.0277513803999998</v>
      </c>
      <c r="BY88" s="4">
        <f t="shared" si="16"/>
        <v>20300.125239687681</v>
      </c>
      <c r="BZ88" s="4">
        <f t="shared" si="17"/>
        <v>0</v>
      </c>
      <c r="CA88" s="4">
        <f t="shared" si="18"/>
        <v>55.324064988917996</v>
      </c>
      <c r="CB88" s="4">
        <f t="shared" si="19"/>
        <v>8.5467955419599992E-2</v>
      </c>
    </row>
    <row r="89" spans="1:80" x14ac:dyDescent="0.25">
      <c r="A89" s="2">
        <v>42801</v>
      </c>
      <c r="B89" s="3">
        <v>0.65622497685185188</v>
      </c>
      <c r="C89" s="4">
        <v>12.538</v>
      </c>
      <c r="D89" s="4">
        <v>-2.8E-3</v>
      </c>
      <c r="E89" s="4">
        <v>-28.204910999999999</v>
      </c>
      <c r="F89" s="4">
        <v>401</v>
      </c>
      <c r="G89" s="4">
        <v>113.3</v>
      </c>
      <c r="H89" s="4">
        <v>0</v>
      </c>
      <c r="J89" s="4">
        <v>2.57</v>
      </c>
      <c r="K89" s="4">
        <v>0.9032</v>
      </c>
      <c r="L89" s="4">
        <v>11.323700000000001</v>
      </c>
      <c r="M89" s="4">
        <v>0</v>
      </c>
      <c r="N89" s="4">
        <v>362.15589999999997</v>
      </c>
      <c r="O89" s="4">
        <v>102.31570000000001</v>
      </c>
      <c r="P89" s="4">
        <v>464.5</v>
      </c>
      <c r="Q89" s="4">
        <v>314.53489999999999</v>
      </c>
      <c r="R89" s="4">
        <v>88.861900000000006</v>
      </c>
      <c r="S89" s="4">
        <v>403.4</v>
      </c>
      <c r="T89" s="4">
        <v>0</v>
      </c>
      <c r="W89" s="4">
        <v>0</v>
      </c>
      <c r="X89" s="4">
        <v>2.3239999999999998</v>
      </c>
      <c r="Y89" s="4">
        <v>11.9</v>
      </c>
      <c r="Z89" s="4">
        <v>818</v>
      </c>
      <c r="AA89" s="4">
        <v>835</v>
      </c>
      <c r="AB89" s="4">
        <v>857</v>
      </c>
      <c r="AC89" s="4">
        <v>33.799999999999997</v>
      </c>
      <c r="AD89" s="4">
        <v>18.93</v>
      </c>
      <c r="AE89" s="4">
        <v>0.43</v>
      </c>
      <c r="AF89" s="4">
        <v>957</v>
      </c>
      <c r="AG89" s="4">
        <v>10</v>
      </c>
      <c r="AH89" s="4">
        <v>28</v>
      </c>
      <c r="AI89" s="4">
        <v>31</v>
      </c>
      <c r="AJ89" s="4">
        <v>192</v>
      </c>
      <c r="AK89" s="4">
        <v>190</v>
      </c>
      <c r="AL89" s="4">
        <v>3.3</v>
      </c>
      <c r="AM89" s="4">
        <v>195</v>
      </c>
      <c r="AN89" s="4" t="s">
        <v>155</v>
      </c>
      <c r="AO89" s="4">
        <v>2</v>
      </c>
      <c r="AP89" s="5">
        <v>0.86457175925925922</v>
      </c>
      <c r="AQ89" s="4">
        <v>47.163502999999999</v>
      </c>
      <c r="AR89" s="4">
        <v>-88.484522999999996</v>
      </c>
      <c r="AS89" s="4">
        <v>316.89999999999998</v>
      </c>
      <c r="AT89" s="4">
        <v>34.9</v>
      </c>
      <c r="AU89" s="4">
        <v>12</v>
      </c>
      <c r="AV89" s="4">
        <v>10</v>
      </c>
      <c r="AW89" s="4" t="s">
        <v>412</v>
      </c>
      <c r="AX89" s="4">
        <v>2.2770000000000001</v>
      </c>
      <c r="AY89" s="4">
        <v>1</v>
      </c>
      <c r="AZ89" s="4">
        <v>3.3416000000000001</v>
      </c>
      <c r="BA89" s="4">
        <v>13.836</v>
      </c>
      <c r="BB89" s="4">
        <v>17.04</v>
      </c>
      <c r="BC89" s="4">
        <v>1.23</v>
      </c>
      <c r="BD89" s="4">
        <v>10.72</v>
      </c>
      <c r="BE89" s="4">
        <v>3088.1149999999998</v>
      </c>
      <c r="BF89" s="4">
        <v>0</v>
      </c>
      <c r="BG89" s="4">
        <v>10.343</v>
      </c>
      <c r="BH89" s="4">
        <v>2.9220000000000002</v>
      </c>
      <c r="BI89" s="4">
        <v>13.265000000000001</v>
      </c>
      <c r="BJ89" s="4">
        <v>8.9830000000000005</v>
      </c>
      <c r="BK89" s="4">
        <v>2.5379999999999998</v>
      </c>
      <c r="BL89" s="4">
        <v>11.521000000000001</v>
      </c>
      <c r="BM89" s="4">
        <v>0</v>
      </c>
      <c r="BQ89" s="4">
        <v>460.82100000000003</v>
      </c>
      <c r="BR89" s="4">
        <v>0.39405600000000002</v>
      </c>
      <c r="BS89" s="4">
        <v>-5</v>
      </c>
      <c r="BT89" s="4">
        <v>1.070956</v>
      </c>
      <c r="BU89" s="4">
        <v>9.6297440000000005</v>
      </c>
      <c r="BV89" s="4">
        <v>21.633310999999999</v>
      </c>
      <c r="BW89" s="4">
        <f t="shared" si="15"/>
        <v>2.5441783648</v>
      </c>
      <c r="BY89" s="4">
        <f t="shared" si="16"/>
        <v>25473.362554166895</v>
      </c>
      <c r="BZ89" s="4">
        <f t="shared" si="17"/>
        <v>0</v>
      </c>
      <c r="CA89" s="4">
        <f t="shared" si="18"/>
        <v>74.09931813552322</v>
      </c>
      <c r="CB89" s="4">
        <f t="shared" si="19"/>
        <v>0</v>
      </c>
    </row>
    <row r="90" spans="1:80" x14ac:dyDescent="0.25">
      <c r="A90" s="2">
        <v>42801</v>
      </c>
      <c r="B90" s="3">
        <v>0.65623655092592592</v>
      </c>
      <c r="C90" s="4">
        <v>11.532999999999999</v>
      </c>
      <c r="D90" s="4">
        <v>-1.5E-3</v>
      </c>
      <c r="E90" s="4">
        <v>-15.1</v>
      </c>
      <c r="F90" s="4">
        <v>409.1</v>
      </c>
      <c r="G90" s="4">
        <v>112.1</v>
      </c>
      <c r="H90" s="4">
        <v>-0.5</v>
      </c>
      <c r="J90" s="4">
        <v>2.95</v>
      </c>
      <c r="K90" s="4">
        <v>0.91049999999999998</v>
      </c>
      <c r="L90" s="4">
        <v>10.501300000000001</v>
      </c>
      <c r="M90" s="4">
        <v>0</v>
      </c>
      <c r="N90" s="4">
        <v>372.47269999999997</v>
      </c>
      <c r="O90" s="4">
        <v>102.08759999999999</v>
      </c>
      <c r="P90" s="4">
        <v>474.6</v>
      </c>
      <c r="Q90" s="4">
        <v>323.59719999999999</v>
      </c>
      <c r="R90" s="4">
        <v>88.691800000000001</v>
      </c>
      <c r="S90" s="4">
        <v>412.3</v>
      </c>
      <c r="T90" s="4">
        <v>0</v>
      </c>
      <c r="W90" s="4">
        <v>0</v>
      </c>
      <c r="X90" s="4">
        <v>2.6840999999999999</v>
      </c>
      <c r="Y90" s="4">
        <v>11.9</v>
      </c>
      <c r="Z90" s="4">
        <v>818</v>
      </c>
      <c r="AA90" s="4">
        <v>834</v>
      </c>
      <c r="AB90" s="4">
        <v>857</v>
      </c>
      <c r="AC90" s="4">
        <v>34</v>
      </c>
      <c r="AD90" s="4">
        <v>19.059999999999999</v>
      </c>
      <c r="AE90" s="4">
        <v>0.44</v>
      </c>
      <c r="AF90" s="4">
        <v>957</v>
      </c>
      <c r="AG90" s="4">
        <v>10</v>
      </c>
      <c r="AH90" s="4">
        <v>28</v>
      </c>
      <c r="AI90" s="4">
        <v>31</v>
      </c>
      <c r="AJ90" s="4">
        <v>192</v>
      </c>
      <c r="AK90" s="4">
        <v>190.8</v>
      </c>
      <c r="AL90" s="4">
        <v>3.3</v>
      </c>
      <c r="AM90" s="4">
        <v>195.3</v>
      </c>
      <c r="AN90" s="4" t="s">
        <v>155</v>
      </c>
      <c r="AO90" s="4">
        <v>2</v>
      </c>
      <c r="AP90" s="5">
        <v>0.86458333333333337</v>
      </c>
      <c r="AQ90" s="4">
        <v>47.163620000000002</v>
      </c>
      <c r="AR90" s="4">
        <v>-88.484650999999999</v>
      </c>
      <c r="AS90" s="4">
        <v>317</v>
      </c>
      <c r="AT90" s="4">
        <v>35.4</v>
      </c>
      <c r="AU90" s="4">
        <v>12</v>
      </c>
      <c r="AV90" s="4">
        <v>10</v>
      </c>
      <c r="AW90" s="4" t="s">
        <v>412</v>
      </c>
      <c r="AX90" s="4">
        <v>2.3168000000000002</v>
      </c>
      <c r="AY90" s="4">
        <v>1.0708</v>
      </c>
      <c r="AZ90" s="4">
        <v>3.4584000000000001</v>
      </c>
      <c r="BA90" s="4">
        <v>13.836</v>
      </c>
      <c r="BB90" s="4">
        <v>18.440000000000001</v>
      </c>
      <c r="BC90" s="4">
        <v>1.33</v>
      </c>
      <c r="BD90" s="4">
        <v>9.8239999999999998</v>
      </c>
      <c r="BE90" s="4">
        <v>3088.9679999999998</v>
      </c>
      <c r="BF90" s="4">
        <v>0</v>
      </c>
      <c r="BG90" s="4">
        <v>11.474</v>
      </c>
      <c r="BH90" s="4">
        <v>3.145</v>
      </c>
      <c r="BI90" s="4">
        <v>14.618</v>
      </c>
      <c r="BJ90" s="4">
        <v>9.968</v>
      </c>
      <c r="BK90" s="4">
        <v>2.7320000000000002</v>
      </c>
      <c r="BL90" s="4">
        <v>12.7</v>
      </c>
      <c r="BM90" s="4">
        <v>0</v>
      </c>
      <c r="BQ90" s="4">
        <v>574.07500000000005</v>
      </c>
      <c r="BR90" s="4">
        <v>0.42689300000000002</v>
      </c>
      <c r="BS90" s="4">
        <v>-5</v>
      </c>
      <c r="BT90" s="4">
        <v>1.068478</v>
      </c>
      <c r="BU90" s="4">
        <v>10.432198</v>
      </c>
      <c r="BV90" s="4">
        <v>21.583255999999999</v>
      </c>
      <c r="BW90" s="4">
        <f t="shared" si="15"/>
        <v>2.7561867115999998</v>
      </c>
      <c r="BY90" s="4">
        <f t="shared" si="16"/>
        <v>27603.700113139381</v>
      </c>
      <c r="BZ90" s="4">
        <f t="shared" si="17"/>
        <v>0</v>
      </c>
      <c r="CA90" s="4">
        <f t="shared" si="18"/>
        <v>89.076249002182394</v>
      </c>
      <c r="CB90" s="4">
        <f t="shared" si="19"/>
        <v>0</v>
      </c>
    </row>
    <row r="91" spans="1:80" x14ac:dyDescent="0.25">
      <c r="A91" s="2">
        <v>42801</v>
      </c>
      <c r="B91" s="3">
        <v>0.65624812499999996</v>
      </c>
      <c r="C91" s="4">
        <v>10.708</v>
      </c>
      <c r="D91" s="4">
        <v>-1E-3</v>
      </c>
      <c r="E91" s="4">
        <v>-10</v>
      </c>
      <c r="F91" s="4">
        <v>431.6</v>
      </c>
      <c r="G91" s="4">
        <v>126.9</v>
      </c>
      <c r="H91" s="4">
        <v>2.5</v>
      </c>
      <c r="J91" s="4">
        <v>3.74</v>
      </c>
      <c r="K91" s="4">
        <v>0.91679999999999995</v>
      </c>
      <c r="L91" s="4">
        <v>9.8168000000000006</v>
      </c>
      <c r="M91" s="4">
        <v>0</v>
      </c>
      <c r="N91" s="4">
        <v>395.64819999999997</v>
      </c>
      <c r="O91" s="4">
        <v>116.375</v>
      </c>
      <c r="P91" s="4">
        <v>512</v>
      </c>
      <c r="Q91" s="4">
        <v>343.73169999999999</v>
      </c>
      <c r="R91" s="4">
        <v>101.1044</v>
      </c>
      <c r="S91" s="4">
        <v>444.8</v>
      </c>
      <c r="T91" s="4">
        <v>2.4733000000000001</v>
      </c>
      <c r="W91" s="4">
        <v>0</v>
      </c>
      <c r="X91" s="4">
        <v>3.4268000000000001</v>
      </c>
      <c r="Y91" s="4">
        <v>12</v>
      </c>
      <c r="Z91" s="4">
        <v>816</v>
      </c>
      <c r="AA91" s="4">
        <v>833</v>
      </c>
      <c r="AB91" s="4">
        <v>855</v>
      </c>
      <c r="AC91" s="4">
        <v>34</v>
      </c>
      <c r="AD91" s="4">
        <v>19.059999999999999</v>
      </c>
      <c r="AE91" s="4">
        <v>0.44</v>
      </c>
      <c r="AF91" s="4">
        <v>957</v>
      </c>
      <c r="AG91" s="4">
        <v>10</v>
      </c>
      <c r="AH91" s="4">
        <v>28</v>
      </c>
      <c r="AI91" s="4">
        <v>31</v>
      </c>
      <c r="AJ91" s="4">
        <v>192</v>
      </c>
      <c r="AK91" s="4">
        <v>191</v>
      </c>
      <c r="AL91" s="4">
        <v>3.5</v>
      </c>
      <c r="AM91" s="4">
        <v>195.7</v>
      </c>
      <c r="AN91" s="4" t="s">
        <v>155</v>
      </c>
      <c r="AO91" s="4">
        <v>2</v>
      </c>
      <c r="AP91" s="5">
        <v>0.86459490740740741</v>
      </c>
      <c r="AQ91" s="4">
        <v>47.163741999999999</v>
      </c>
      <c r="AR91" s="4">
        <v>-88.484768000000003</v>
      </c>
      <c r="AS91" s="4">
        <v>316.89999999999998</v>
      </c>
      <c r="AT91" s="4">
        <v>35.799999999999997</v>
      </c>
      <c r="AU91" s="4">
        <v>12</v>
      </c>
      <c r="AV91" s="4">
        <v>10</v>
      </c>
      <c r="AW91" s="4" t="s">
        <v>412</v>
      </c>
      <c r="AX91" s="4">
        <v>1.7292000000000001</v>
      </c>
      <c r="AY91" s="4">
        <v>1.2354000000000001</v>
      </c>
      <c r="AZ91" s="4">
        <v>3.1292</v>
      </c>
      <c r="BA91" s="4">
        <v>13.836</v>
      </c>
      <c r="BB91" s="4">
        <v>19.8</v>
      </c>
      <c r="BC91" s="4">
        <v>1.43</v>
      </c>
      <c r="BD91" s="4">
        <v>9.0779999999999994</v>
      </c>
      <c r="BE91" s="4">
        <v>3089.71</v>
      </c>
      <c r="BF91" s="4">
        <v>0</v>
      </c>
      <c r="BG91" s="4">
        <v>13.04</v>
      </c>
      <c r="BH91" s="4">
        <v>3.8359999999999999</v>
      </c>
      <c r="BI91" s="4">
        <v>16.876000000000001</v>
      </c>
      <c r="BJ91" s="4">
        <v>11.329000000000001</v>
      </c>
      <c r="BK91" s="4">
        <v>3.3319999999999999</v>
      </c>
      <c r="BL91" s="4">
        <v>14.662000000000001</v>
      </c>
      <c r="BM91" s="4">
        <v>2.53E-2</v>
      </c>
      <c r="BQ91" s="4">
        <v>784.22</v>
      </c>
      <c r="BR91" s="4">
        <v>0.28464899999999999</v>
      </c>
      <c r="BS91" s="4">
        <v>-5</v>
      </c>
      <c r="BT91" s="4">
        <v>1.0725659999999999</v>
      </c>
      <c r="BU91" s="4">
        <v>6.9561099999999998</v>
      </c>
      <c r="BV91" s="4">
        <v>21.665832999999999</v>
      </c>
      <c r="BW91" s="4">
        <f t="shared" si="15"/>
        <v>1.8378042619999999</v>
      </c>
      <c r="BY91" s="4">
        <f t="shared" si="16"/>
        <v>18410.357827230462</v>
      </c>
      <c r="BZ91" s="4">
        <f t="shared" si="17"/>
        <v>0</v>
      </c>
      <c r="CA91" s="4">
        <f t="shared" si="18"/>
        <v>67.505022744754001</v>
      </c>
      <c r="CB91" s="4">
        <f t="shared" si="19"/>
        <v>0.15075267679780002</v>
      </c>
    </row>
    <row r="92" spans="1:80" x14ac:dyDescent="0.25">
      <c r="A92" s="2">
        <v>42801</v>
      </c>
      <c r="B92" s="3">
        <v>0.65625969907407411</v>
      </c>
      <c r="C92" s="4">
        <v>11.531000000000001</v>
      </c>
      <c r="D92" s="4">
        <v>1.6999999999999999E-3</v>
      </c>
      <c r="E92" s="4">
        <v>17.255575</v>
      </c>
      <c r="F92" s="4">
        <v>448.5</v>
      </c>
      <c r="G92" s="4">
        <v>132.30000000000001</v>
      </c>
      <c r="H92" s="4">
        <v>-0.3</v>
      </c>
      <c r="J92" s="4">
        <v>5.37</v>
      </c>
      <c r="K92" s="4">
        <v>0.91059999999999997</v>
      </c>
      <c r="L92" s="4">
        <v>10.5006</v>
      </c>
      <c r="M92" s="4">
        <v>1.6000000000000001E-3</v>
      </c>
      <c r="N92" s="4">
        <v>408.40390000000002</v>
      </c>
      <c r="O92" s="4">
        <v>120.4723</v>
      </c>
      <c r="P92" s="4">
        <v>528.9</v>
      </c>
      <c r="Q92" s="4">
        <v>354.81360000000001</v>
      </c>
      <c r="R92" s="4">
        <v>104.6641</v>
      </c>
      <c r="S92" s="4">
        <v>459.5</v>
      </c>
      <c r="T92" s="4">
        <v>0</v>
      </c>
      <c r="W92" s="4">
        <v>0</v>
      </c>
      <c r="X92" s="4">
        <v>4.8917999999999999</v>
      </c>
      <c r="Y92" s="4">
        <v>11.9</v>
      </c>
      <c r="Z92" s="4">
        <v>815</v>
      </c>
      <c r="AA92" s="4">
        <v>832</v>
      </c>
      <c r="AB92" s="4">
        <v>854</v>
      </c>
      <c r="AC92" s="4">
        <v>34</v>
      </c>
      <c r="AD92" s="4">
        <v>19.059999999999999</v>
      </c>
      <c r="AE92" s="4">
        <v>0.44</v>
      </c>
      <c r="AF92" s="4">
        <v>957</v>
      </c>
      <c r="AG92" s="4">
        <v>10</v>
      </c>
      <c r="AH92" s="4">
        <v>28</v>
      </c>
      <c r="AI92" s="4">
        <v>31</v>
      </c>
      <c r="AJ92" s="4">
        <v>192</v>
      </c>
      <c r="AK92" s="4">
        <v>190.2</v>
      </c>
      <c r="AL92" s="4">
        <v>3.4</v>
      </c>
      <c r="AM92" s="4">
        <v>195.9</v>
      </c>
      <c r="AN92" s="4" t="s">
        <v>155</v>
      </c>
      <c r="AO92" s="4">
        <v>2</v>
      </c>
      <c r="AP92" s="5">
        <v>0.86460648148148145</v>
      </c>
      <c r="AQ92" s="4">
        <v>47.163848999999999</v>
      </c>
      <c r="AR92" s="4">
        <v>-88.484908000000004</v>
      </c>
      <c r="AS92" s="4">
        <v>316.7</v>
      </c>
      <c r="AT92" s="4">
        <v>35.799999999999997</v>
      </c>
      <c r="AU92" s="4">
        <v>12</v>
      </c>
      <c r="AV92" s="4">
        <v>10</v>
      </c>
      <c r="AW92" s="4" t="s">
        <v>412</v>
      </c>
      <c r="AX92" s="4">
        <v>1.6354</v>
      </c>
      <c r="AY92" s="4">
        <v>1.3708</v>
      </c>
      <c r="AZ92" s="4">
        <v>3.0354000000000001</v>
      </c>
      <c r="BA92" s="4">
        <v>13.836</v>
      </c>
      <c r="BB92" s="4">
        <v>18.440000000000001</v>
      </c>
      <c r="BC92" s="4">
        <v>1.33</v>
      </c>
      <c r="BD92" s="4">
        <v>9.8179999999999996</v>
      </c>
      <c r="BE92" s="4">
        <v>3088.5050000000001</v>
      </c>
      <c r="BF92" s="4">
        <v>0.29399999999999998</v>
      </c>
      <c r="BG92" s="4">
        <v>12.579000000000001</v>
      </c>
      <c r="BH92" s="4">
        <v>3.7109999999999999</v>
      </c>
      <c r="BI92" s="4">
        <v>16.29</v>
      </c>
      <c r="BJ92" s="4">
        <v>10.929</v>
      </c>
      <c r="BK92" s="4">
        <v>3.2240000000000002</v>
      </c>
      <c r="BL92" s="4">
        <v>14.153</v>
      </c>
      <c r="BM92" s="4">
        <v>0</v>
      </c>
      <c r="BQ92" s="4">
        <v>1046.163</v>
      </c>
      <c r="BR92" s="4">
        <v>0.245088</v>
      </c>
      <c r="BS92" s="4">
        <v>-5</v>
      </c>
      <c r="BT92" s="4">
        <v>1.069434</v>
      </c>
      <c r="BU92" s="4">
        <v>5.9893380000000001</v>
      </c>
      <c r="BV92" s="4">
        <v>21.602567000000001</v>
      </c>
      <c r="BW92" s="4">
        <f t="shared" si="15"/>
        <v>1.5823830995999999</v>
      </c>
      <c r="BY92" s="4">
        <f t="shared" si="16"/>
        <v>15845.472768110456</v>
      </c>
      <c r="BZ92" s="4">
        <f t="shared" si="17"/>
        <v>1.5083572776551999</v>
      </c>
      <c r="CA92" s="4">
        <f t="shared" si="18"/>
        <v>56.070873086713199</v>
      </c>
      <c r="CB92" s="4">
        <f t="shared" si="19"/>
        <v>0</v>
      </c>
    </row>
    <row r="93" spans="1:80" x14ac:dyDescent="0.25">
      <c r="A93" s="2">
        <v>42801</v>
      </c>
      <c r="B93" s="3">
        <v>0.65627127314814815</v>
      </c>
      <c r="C93" s="4">
        <v>12.714</v>
      </c>
      <c r="D93" s="4">
        <v>4.1000000000000003E-3</v>
      </c>
      <c r="E93" s="4">
        <v>40.815987</v>
      </c>
      <c r="F93" s="4">
        <v>454.7</v>
      </c>
      <c r="G93" s="4">
        <v>130.80000000000001</v>
      </c>
      <c r="H93" s="4">
        <v>1.7</v>
      </c>
      <c r="J93" s="4">
        <v>5.69</v>
      </c>
      <c r="K93" s="4">
        <v>0.90190000000000003</v>
      </c>
      <c r="L93" s="4">
        <v>11.4664</v>
      </c>
      <c r="M93" s="4">
        <v>3.7000000000000002E-3</v>
      </c>
      <c r="N93" s="4">
        <v>410.1114</v>
      </c>
      <c r="O93" s="4">
        <v>117.9508</v>
      </c>
      <c r="P93" s="4">
        <v>528.1</v>
      </c>
      <c r="Q93" s="4">
        <v>356.29700000000003</v>
      </c>
      <c r="R93" s="4">
        <v>102.4734</v>
      </c>
      <c r="S93" s="4">
        <v>458.8</v>
      </c>
      <c r="T93" s="4">
        <v>1.7278</v>
      </c>
      <c r="W93" s="4">
        <v>0</v>
      </c>
      <c r="X93" s="4">
        <v>5.1276999999999999</v>
      </c>
      <c r="Y93" s="4">
        <v>12</v>
      </c>
      <c r="Z93" s="4">
        <v>816</v>
      </c>
      <c r="AA93" s="4">
        <v>832</v>
      </c>
      <c r="AB93" s="4">
        <v>854</v>
      </c>
      <c r="AC93" s="4">
        <v>34</v>
      </c>
      <c r="AD93" s="4">
        <v>19.059999999999999</v>
      </c>
      <c r="AE93" s="4">
        <v>0.44</v>
      </c>
      <c r="AF93" s="4">
        <v>957</v>
      </c>
      <c r="AG93" s="4">
        <v>10</v>
      </c>
      <c r="AH93" s="4">
        <v>28</v>
      </c>
      <c r="AI93" s="4">
        <v>31</v>
      </c>
      <c r="AJ93" s="4">
        <v>192</v>
      </c>
      <c r="AK93" s="4">
        <v>190.8</v>
      </c>
      <c r="AL93" s="4">
        <v>3.4</v>
      </c>
      <c r="AM93" s="4">
        <v>195.6</v>
      </c>
      <c r="AN93" s="4" t="s">
        <v>155</v>
      </c>
      <c r="AO93" s="4">
        <v>2</v>
      </c>
      <c r="AP93" s="5">
        <v>0.86461805555555549</v>
      </c>
      <c r="AQ93" s="4">
        <v>47.163947</v>
      </c>
      <c r="AR93" s="4">
        <v>-88.485061999999999</v>
      </c>
      <c r="AS93" s="4">
        <v>316.39999999999998</v>
      </c>
      <c r="AT93" s="4">
        <v>35.5</v>
      </c>
      <c r="AU93" s="4">
        <v>12</v>
      </c>
      <c r="AV93" s="4">
        <v>9</v>
      </c>
      <c r="AW93" s="4" t="s">
        <v>413</v>
      </c>
      <c r="AX93" s="4">
        <v>1.5229999999999999</v>
      </c>
      <c r="AY93" s="4">
        <v>1.5354000000000001</v>
      </c>
      <c r="AZ93" s="4">
        <v>2.8875999999999999</v>
      </c>
      <c r="BA93" s="4">
        <v>13.836</v>
      </c>
      <c r="BB93" s="4">
        <v>16.809999999999999</v>
      </c>
      <c r="BC93" s="4">
        <v>1.21</v>
      </c>
      <c r="BD93" s="4">
        <v>10.88</v>
      </c>
      <c r="BE93" s="4">
        <v>3086.9380000000001</v>
      </c>
      <c r="BF93" s="4">
        <v>0.63100000000000001</v>
      </c>
      <c r="BG93" s="4">
        <v>11.561999999999999</v>
      </c>
      <c r="BH93" s="4">
        <v>3.3250000000000002</v>
      </c>
      <c r="BI93" s="4">
        <v>14.887</v>
      </c>
      <c r="BJ93" s="4">
        <v>10.045</v>
      </c>
      <c r="BK93" s="4">
        <v>2.8889999999999998</v>
      </c>
      <c r="BL93" s="4">
        <v>12.933999999999999</v>
      </c>
      <c r="BM93" s="4">
        <v>1.5100000000000001E-2</v>
      </c>
      <c r="BQ93" s="4">
        <v>1003.739</v>
      </c>
      <c r="BR93" s="4">
        <v>0.33138699999999999</v>
      </c>
      <c r="BS93" s="4">
        <v>-5</v>
      </c>
      <c r="BT93" s="4">
        <v>1.06952</v>
      </c>
      <c r="BU93" s="4">
        <v>8.0982599999999998</v>
      </c>
      <c r="BV93" s="4">
        <v>21.604313999999999</v>
      </c>
      <c r="BW93" s="4">
        <f t="shared" si="15"/>
        <v>2.1395602920000001</v>
      </c>
      <c r="BY93" s="4">
        <f t="shared" si="16"/>
        <v>21413.994803782007</v>
      </c>
      <c r="BZ93" s="4">
        <f t="shared" si="17"/>
        <v>4.3772277645960003</v>
      </c>
      <c r="CA93" s="4">
        <f t="shared" si="18"/>
        <v>69.681858788219998</v>
      </c>
      <c r="CB93" s="4">
        <f t="shared" si="19"/>
        <v>0.10474823969160001</v>
      </c>
    </row>
    <row r="94" spans="1:80" x14ac:dyDescent="0.25">
      <c r="A94" s="2">
        <v>42801</v>
      </c>
      <c r="B94" s="3">
        <v>0.65628284722222219</v>
      </c>
      <c r="C94" s="4">
        <v>11.615</v>
      </c>
      <c r="D94" s="4">
        <v>-1.9E-3</v>
      </c>
      <c r="E94" s="4">
        <v>-18.543932999999999</v>
      </c>
      <c r="F94" s="4">
        <v>431.6</v>
      </c>
      <c r="G94" s="4">
        <v>108.6</v>
      </c>
      <c r="H94" s="4">
        <v>1.5</v>
      </c>
      <c r="J94" s="4">
        <v>4.09</v>
      </c>
      <c r="K94" s="4">
        <v>0.91</v>
      </c>
      <c r="L94" s="4">
        <v>10.569699999999999</v>
      </c>
      <c r="M94" s="4">
        <v>0</v>
      </c>
      <c r="N94" s="4">
        <v>392.79059999999998</v>
      </c>
      <c r="O94" s="4">
        <v>98.787499999999994</v>
      </c>
      <c r="P94" s="4">
        <v>491.6</v>
      </c>
      <c r="Q94" s="4">
        <v>341.24900000000002</v>
      </c>
      <c r="R94" s="4">
        <v>85.824700000000007</v>
      </c>
      <c r="S94" s="4">
        <v>427.1</v>
      </c>
      <c r="T94" s="4">
        <v>1.4866999999999999</v>
      </c>
      <c r="W94" s="4">
        <v>0</v>
      </c>
      <c r="X94" s="4">
        <v>3.7227000000000001</v>
      </c>
      <c r="Y94" s="4">
        <v>12</v>
      </c>
      <c r="Z94" s="4">
        <v>816</v>
      </c>
      <c r="AA94" s="4">
        <v>832</v>
      </c>
      <c r="AB94" s="4">
        <v>855</v>
      </c>
      <c r="AC94" s="4">
        <v>34</v>
      </c>
      <c r="AD94" s="4">
        <v>19.059999999999999</v>
      </c>
      <c r="AE94" s="4">
        <v>0.44</v>
      </c>
      <c r="AF94" s="4">
        <v>957</v>
      </c>
      <c r="AG94" s="4">
        <v>10</v>
      </c>
      <c r="AH94" s="4">
        <v>28</v>
      </c>
      <c r="AI94" s="4">
        <v>31</v>
      </c>
      <c r="AJ94" s="4">
        <v>192</v>
      </c>
      <c r="AK94" s="4">
        <v>191</v>
      </c>
      <c r="AL94" s="4">
        <v>3.4</v>
      </c>
      <c r="AM94" s="4">
        <v>195.2</v>
      </c>
      <c r="AN94" s="4" t="s">
        <v>155</v>
      </c>
      <c r="AO94" s="4">
        <v>2</v>
      </c>
      <c r="AP94" s="5">
        <v>0.86462962962962964</v>
      </c>
      <c r="AQ94" s="4">
        <v>47.164037999999998</v>
      </c>
      <c r="AR94" s="4">
        <v>-88.485213999999999</v>
      </c>
      <c r="AS94" s="4">
        <v>316.2</v>
      </c>
      <c r="AT94" s="4">
        <v>34.6</v>
      </c>
      <c r="AU94" s="4">
        <v>12</v>
      </c>
      <c r="AV94" s="4">
        <v>9</v>
      </c>
      <c r="AW94" s="4" t="s">
        <v>413</v>
      </c>
      <c r="AX94" s="4">
        <v>1.235365</v>
      </c>
      <c r="AY94" s="4">
        <v>1.706094</v>
      </c>
      <c r="AZ94" s="4">
        <v>2.6060940000000001</v>
      </c>
      <c r="BA94" s="4">
        <v>13.836</v>
      </c>
      <c r="BB94" s="4">
        <v>18.32</v>
      </c>
      <c r="BC94" s="4">
        <v>1.32</v>
      </c>
      <c r="BD94" s="4">
        <v>9.8919999999999995</v>
      </c>
      <c r="BE94" s="4">
        <v>3088.8490000000002</v>
      </c>
      <c r="BF94" s="4">
        <v>0</v>
      </c>
      <c r="BG94" s="4">
        <v>12.021000000000001</v>
      </c>
      <c r="BH94" s="4">
        <v>3.0230000000000001</v>
      </c>
      <c r="BI94" s="4">
        <v>15.044</v>
      </c>
      <c r="BJ94" s="4">
        <v>10.443</v>
      </c>
      <c r="BK94" s="4">
        <v>2.6269999999999998</v>
      </c>
      <c r="BL94" s="4">
        <v>13.07</v>
      </c>
      <c r="BM94" s="4">
        <v>1.41E-2</v>
      </c>
      <c r="BQ94" s="4">
        <v>791.029</v>
      </c>
      <c r="BR94" s="4">
        <v>0.38995200000000002</v>
      </c>
      <c r="BS94" s="4">
        <v>-5</v>
      </c>
      <c r="BT94" s="4">
        <v>1.07</v>
      </c>
      <c r="BU94" s="4">
        <v>9.5294509999999999</v>
      </c>
      <c r="BV94" s="4">
        <v>21.614000000000001</v>
      </c>
      <c r="BW94" s="4">
        <f t="shared" si="15"/>
        <v>2.5176809541999998</v>
      </c>
      <c r="BY94" s="4">
        <f t="shared" si="16"/>
        <v>25214.051145380687</v>
      </c>
      <c r="BZ94" s="4">
        <f t="shared" si="17"/>
        <v>0</v>
      </c>
      <c r="CA94" s="4">
        <f t="shared" si="18"/>
        <v>85.245454248883789</v>
      </c>
      <c r="CB94" s="4">
        <f t="shared" si="19"/>
        <v>0.11509728094506</v>
      </c>
    </row>
    <row r="95" spans="1:80" x14ac:dyDescent="0.25">
      <c r="A95" s="2">
        <v>42801</v>
      </c>
      <c r="B95" s="3">
        <v>0.65629442129629634</v>
      </c>
      <c r="C95" s="4">
        <v>10.856</v>
      </c>
      <c r="D95" s="4">
        <v>-2.0000000000000001E-4</v>
      </c>
      <c r="E95" s="4">
        <v>-1.807531</v>
      </c>
      <c r="F95" s="4">
        <v>438</v>
      </c>
      <c r="G95" s="4">
        <v>104.2</v>
      </c>
      <c r="H95" s="4">
        <v>0</v>
      </c>
      <c r="J95" s="4">
        <v>3.65</v>
      </c>
      <c r="K95" s="4">
        <v>0.91559999999999997</v>
      </c>
      <c r="L95" s="4">
        <v>9.9405000000000001</v>
      </c>
      <c r="M95" s="4">
        <v>0</v>
      </c>
      <c r="N95" s="4">
        <v>401.02140000000003</v>
      </c>
      <c r="O95" s="4">
        <v>95.386499999999998</v>
      </c>
      <c r="P95" s="4">
        <v>496.4</v>
      </c>
      <c r="Q95" s="4">
        <v>348.39980000000003</v>
      </c>
      <c r="R95" s="4">
        <v>82.87</v>
      </c>
      <c r="S95" s="4">
        <v>431.3</v>
      </c>
      <c r="T95" s="4">
        <v>0</v>
      </c>
      <c r="W95" s="4">
        <v>0</v>
      </c>
      <c r="X95" s="4">
        <v>3.3378999999999999</v>
      </c>
      <c r="Y95" s="4">
        <v>11.9</v>
      </c>
      <c r="Z95" s="4">
        <v>814</v>
      </c>
      <c r="AA95" s="4">
        <v>830</v>
      </c>
      <c r="AB95" s="4">
        <v>854</v>
      </c>
      <c r="AC95" s="4">
        <v>34</v>
      </c>
      <c r="AD95" s="4">
        <v>19.059999999999999</v>
      </c>
      <c r="AE95" s="4">
        <v>0.44</v>
      </c>
      <c r="AF95" s="4">
        <v>957</v>
      </c>
      <c r="AG95" s="4">
        <v>10</v>
      </c>
      <c r="AH95" s="4">
        <v>28</v>
      </c>
      <c r="AI95" s="4">
        <v>31</v>
      </c>
      <c r="AJ95" s="4">
        <v>191.2</v>
      </c>
      <c r="AK95" s="4">
        <v>191</v>
      </c>
      <c r="AL95" s="4">
        <v>3.4</v>
      </c>
      <c r="AM95" s="4">
        <v>195</v>
      </c>
      <c r="AN95" s="4" t="s">
        <v>155</v>
      </c>
      <c r="AO95" s="4">
        <v>2</v>
      </c>
      <c r="AP95" s="5">
        <v>0.86464120370370379</v>
      </c>
      <c r="AQ95" s="4">
        <v>47.164113</v>
      </c>
      <c r="AR95" s="4">
        <v>-88.485373999999993</v>
      </c>
      <c r="AS95" s="4">
        <v>316.10000000000002</v>
      </c>
      <c r="AT95" s="4">
        <v>33.799999999999997</v>
      </c>
      <c r="AU95" s="4">
        <v>12</v>
      </c>
      <c r="AV95" s="4">
        <v>9</v>
      </c>
      <c r="AW95" s="4" t="s">
        <v>413</v>
      </c>
      <c r="AX95" s="4">
        <v>1.4060060000000001</v>
      </c>
      <c r="AY95" s="4">
        <v>1.581982</v>
      </c>
      <c r="AZ95" s="4">
        <v>2.8353350000000002</v>
      </c>
      <c r="BA95" s="4">
        <v>13.836</v>
      </c>
      <c r="BB95" s="4">
        <v>19.54</v>
      </c>
      <c r="BC95" s="4">
        <v>1.41</v>
      </c>
      <c r="BD95" s="4">
        <v>9.2129999999999992</v>
      </c>
      <c r="BE95" s="4">
        <v>3089.6320000000001</v>
      </c>
      <c r="BF95" s="4">
        <v>0</v>
      </c>
      <c r="BG95" s="4">
        <v>13.053000000000001</v>
      </c>
      <c r="BH95" s="4">
        <v>3.105</v>
      </c>
      <c r="BI95" s="4">
        <v>16.157</v>
      </c>
      <c r="BJ95" s="4">
        <v>11.34</v>
      </c>
      <c r="BK95" s="4">
        <v>2.6970000000000001</v>
      </c>
      <c r="BL95" s="4">
        <v>14.037000000000001</v>
      </c>
      <c r="BM95" s="4">
        <v>0</v>
      </c>
      <c r="BQ95" s="4">
        <v>754.34900000000005</v>
      </c>
      <c r="BR95" s="4">
        <v>0.39086799999999999</v>
      </c>
      <c r="BS95" s="4">
        <v>-5</v>
      </c>
      <c r="BT95" s="4">
        <v>1.068478</v>
      </c>
      <c r="BU95" s="4">
        <v>9.5518370000000008</v>
      </c>
      <c r="BV95" s="4">
        <v>21.583255999999999</v>
      </c>
      <c r="BW95" s="4">
        <f t="shared" si="15"/>
        <v>2.5235953354</v>
      </c>
      <c r="BY95" s="4">
        <f t="shared" si="16"/>
        <v>25279.689030162699</v>
      </c>
      <c r="BZ95" s="4">
        <f t="shared" si="17"/>
        <v>0</v>
      </c>
      <c r="CA95" s="4">
        <f t="shared" si="18"/>
        <v>92.785054531428003</v>
      </c>
      <c r="CB95" s="4">
        <f t="shared" si="19"/>
        <v>0</v>
      </c>
    </row>
    <row r="96" spans="1:80" x14ac:dyDescent="0.25">
      <c r="A96" s="2">
        <v>42801</v>
      </c>
      <c r="B96" s="3">
        <v>0.65630599537037038</v>
      </c>
      <c r="C96" s="4">
        <v>9.9529999999999994</v>
      </c>
      <c r="D96" s="4">
        <v>-6.9999999999999999E-4</v>
      </c>
      <c r="E96" s="4">
        <v>-7.4832210000000003</v>
      </c>
      <c r="F96" s="4">
        <v>461.4</v>
      </c>
      <c r="G96" s="4">
        <v>118.9</v>
      </c>
      <c r="H96" s="4">
        <v>2.7</v>
      </c>
      <c r="J96" s="4">
        <v>5.03</v>
      </c>
      <c r="K96" s="4">
        <v>0.92249999999999999</v>
      </c>
      <c r="L96" s="4">
        <v>9.1814</v>
      </c>
      <c r="M96" s="4">
        <v>0</v>
      </c>
      <c r="N96" s="4">
        <v>425.65750000000003</v>
      </c>
      <c r="O96" s="4">
        <v>109.7255</v>
      </c>
      <c r="P96" s="4">
        <v>535.4</v>
      </c>
      <c r="Q96" s="4">
        <v>369.8032</v>
      </c>
      <c r="R96" s="4">
        <v>95.327399999999997</v>
      </c>
      <c r="S96" s="4">
        <v>465.1</v>
      </c>
      <c r="T96" s="4">
        <v>2.7389999999999999</v>
      </c>
      <c r="W96" s="4">
        <v>0</v>
      </c>
      <c r="X96" s="4">
        <v>4.6356000000000002</v>
      </c>
      <c r="Y96" s="4">
        <v>12</v>
      </c>
      <c r="Z96" s="4">
        <v>813</v>
      </c>
      <c r="AA96" s="4">
        <v>830</v>
      </c>
      <c r="AB96" s="4">
        <v>852</v>
      </c>
      <c r="AC96" s="4">
        <v>34</v>
      </c>
      <c r="AD96" s="4">
        <v>19.059999999999999</v>
      </c>
      <c r="AE96" s="4">
        <v>0.44</v>
      </c>
      <c r="AF96" s="4">
        <v>957</v>
      </c>
      <c r="AG96" s="4">
        <v>10</v>
      </c>
      <c r="AH96" s="4">
        <v>28</v>
      </c>
      <c r="AI96" s="4">
        <v>31</v>
      </c>
      <c r="AJ96" s="4">
        <v>191.8</v>
      </c>
      <c r="AK96" s="4">
        <v>191</v>
      </c>
      <c r="AL96" s="4">
        <v>3.5</v>
      </c>
      <c r="AM96" s="4">
        <v>195</v>
      </c>
      <c r="AN96" s="4" t="s">
        <v>155</v>
      </c>
      <c r="AO96" s="4">
        <v>2</v>
      </c>
      <c r="AP96" s="5">
        <v>0.86465277777777771</v>
      </c>
      <c r="AQ96" s="4">
        <v>47.164181999999997</v>
      </c>
      <c r="AR96" s="4">
        <v>-88.485545000000002</v>
      </c>
      <c r="AS96" s="4">
        <v>316</v>
      </c>
      <c r="AT96" s="4">
        <v>33.700000000000003</v>
      </c>
      <c r="AU96" s="4">
        <v>12</v>
      </c>
      <c r="AV96" s="4">
        <v>9</v>
      </c>
      <c r="AW96" s="4" t="s">
        <v>413</v>
      </c>
      <c r="AX96" s="4">
        <v>1.5646</v>
      </c>
      <c r="AY96" s="4">
        <v>1.0708</v>
      </c>
      <c r="AZ96" s="4">
        <v>2.9</v>
      </c>
      <c r="BA96" s="4">
        <v>13.836</v>
      </c>
      <c r="BB96" s="4">
        <v>21.23</v>
      </c>
      <c r="BC96" s="4">
        <v>1.53</v>
      </c>
      <c r="BD96" s="4">
        <v>8.4009999999999998</v>
      </c>
      <c r="BE96" s="4">
        <v>3090.567</v>
      </c>
      <c r="BF96" s="4">
        <v>0</v>
      </c>
      <c r="BG96" s="4">
        <v>15.005000000000001</v>
      </c>
      <c r="BH96" s="4">
        <v>3.8679999999999999</v>
      </c>
      <c r="BI96" s="4">
        <v>18.872</v>
      </c>
      <c r="BJ96" s="4">
        <v>13.036</v>
      </c>
      <c r="BK96" s="4">
        <v>3.36</v>
      </c>
      <c r="BL96" s="4">
        <v>16.396000000000001</v>
      </c>
      <c r="BM96" s="4">
        <v>0.03</v>
      </c>
      <c r="BQ96" s="4">
        <v>1134.5619999999999</v>
      </c>
      <c r="BR96" s="4">
        <v>0.36745299999999997</v>
      </c>
      <c r="BS96" s="4">
        <v>-5</v>
      </c>
      <c r="BT96" s="4">
        <v>1.0710440000000001</v>
      </c>
      <c r="BU96" s="4">
        <v>8.9796320000000005</v>
      </c>
      <c r="BV96" s="4">
        <v>21.635089000000001</v>
      </c>
      <c r="BW96" s="4">
        <f t="shared" si="15"/>
        <v>2.3724187744000003</v>
      </c>
      <c r="BY96" s="4">
        <f t="shared" si="16"/>
        <v>23772.495400229272</v>
      </c>
      <c r="BZ96" s="4">
        <f t="shared" si="17"/>
        <v>0</v>
      </c>
      <c r="CA96" s="4">
        <f t="shared" si="18"/>
        <v>100.2722963253632</v>
      </c>
      <c r="CB96" s="4">
        <f t="shared" si="19"/>
        <v>0.23075858313600001</v>
      </c>
    </row>
    <row r="97" spans="1:80" x14ac:dyDescent="0.25">
      <c r="A97" s="2">
        <v>42801</v>
      </c>
      <c r="B97" s="3">
        <v>0.65631756944444442</v>
      </c>
      <c r="C97" s="4">
        <v>8.5190000000000001</v>
      </c>
      <c r="D97" s="4">
        <v>-2.0999999999999999E-3</v>
      </c>
      <c r="E97" s="4">
        <v>-21.208967000000001</v>
      </c>
      <c r="F97" s="4">
        <v>472.8</v>
      </c>
      <c r="G97" s="4">
        <v>119</v>
      </c>
      <c r="H97" s="4">
        <v>0</v>
      </c>
      <c r="J97" s="4">
        <v>6</v>
      </c>
      <c r="K97" s="4">
        <v>0.9335</v>
      </c>
      <c r="L97" s="4">
        <v>7.9523000000000001</v>
      </c>
      <c r="M97" s="4">
        <v>0</v>
      </c>
      <c r="N97" s="4">
        <v>441.33269999999999</v>
      </c>
      <c r="O97" s="4">
        <v>111.08929999999999</v>
      </c>
      <c r="P97" s="4">
        <v>552.4</v>
      </c>
      <c r="Q97" s="4">
        <v>383.42149999999998</v>
      </c>
      <c r="R97" s="4">
        <v>96.512200000000007</v>
      </c>
      <c r="S97" s="4">
        <v>479.9</v>
      </c>
      <c r="T97" s="4">
        <v>0</v>
      </c>
      <c r="W97" s="4">
        <v>0</v>
      </c>
      <c r="X97" s="4">
        <v>5.5975000000000001</v>
      </c>
      <c r="Y97" s="4">
        <v>11.9</v>
      </c>
      <c r="Z97" s="4">
        <v>813</v>
      </c>
      <c r="AA97" s="4">
        <v>830</v>
      </c>
      <c r="AB97" s="4">
        <v>851</v>
      </c>
      <c r="AC97" s="4">
        <v>34</v>
      </c>
      <c r="AD97" s="4">
        <v>19.059999999999999</v>
      </c>
      <c r="AE97" s="4">
        <v>0.44</v>
      </c>
      <c r="AF97" s="4">
        <v>957</v>
      </c>
      <c r="AG97" s="4">
        <v>10</v>
      </c>
      <c r="AH97" s="4">
        <v>28</v>
      </c>
      <c r="AI97" s="4">
        <v>31</v>
      </c>
      <c r="AJ97" s="4">
        <v>192</v>
      </c>
      <c r="AK97" s="4">
        <v>190.2</v>
      </c>
      <c r="AL97" s="4">
        <v>3.4</v>
      </c>
      <c r="AM97" s="4">
        <v>195</v>
      </c>
      <c r="AN97" s="4" t="s">
        <v>155</v>
      </c>
      <c r="AO97" s="4">
        <v>2</v>
      </c>
      <c r="AP97" s="5">
        <v>0.86466435185185186</v>
      </c>
      <c r="AQ97" s="4">
        <v>47.164245999999999</v>
      </c>
      <c r="AR97" s="4">
        <v>-88.485721999999996</v>
      </c>
      <c r="AS97" s="4">
        <v>316.10000000000002</v>
      </c>
      <c r="AT97" s="4">
        <v>33.799999999999997</v>
      </c>
      <c r="AU97" s="4">
        <v>12</v>
      </c>
      <c r="AV97" s="4">
        <v>9</v>
      </c>
      <c r="AW97" s="4" t="s">
        <v>413</v>
      </c>
      <c r="AX97" s="4">
        <v>1.5354000000000001</v>
      </c>
      <c r="AY97" s="4">
        <v>1.1292</v>
      </c>
      <c r="AZ97" s="4">
        <v>2.7938000000000001</v>
      </c>
      <c r="BA97" s="4">
        <v>13.836</v>
      </c>
      <c r="BB97" s="4">
        <v>24.66</v>
      </c>
      <c r="BC97" s="4">
        <v>1.78</v>
      </c>
      <c r="BD97" s="4">
        <v>7.1210000000000004</v>
      </c>
      <c r="BE97" s="4">
        <v>3092.7420000000002</v>
      </c>
      <c r="BF97" s="4">
        <v>0</v>
      </c>
      <c r="BG97" s="4">
        <v>17.974</v>
      </c>
      <c r="BH97" s="4">
        <v>4.524</v>
      </c>
      <c r="BI97" s="4">
        <v>22.498999999999999</v>
      </c>
      <c r="BJ97" s="4">
        <v>15.616</v>
      </c>
      <c r="BK97" s="4">
        <v>3.931</v>
      </c>
      <c r="BL97" s="4">
        <v>19.547000000000001</v>
      </c>
      <c r="BM97" s="4">
        <v>0</v>
      </c>
      <c r="BQ97" s="4">
        <v>1582.885</v>
      </c>
      <c r="BR97" s="4">
        <v>0.275007</v>
      </c>
      <c r="BS97" s="4">
        <v>-5</v>
      </c>
      <c r="BT97" s="4">
        <v>1.068195</v>
      </c>
      <c r="BU97" s="4">
        <v>6.7204829999999998</v>
      </c>
      <c r="BV97" s="4">
        <v>21.577539000000002</v>
      </c>
      <c r="BW97" s="4">
        <f t="shared" si="15"/>
        <v>1.7755516085999998</v>
      </c>
      <c r="BY97" s="4">
        <f t="shared" si="16"/>
        <v>17804.191181455051</v>
      </c>
      <c r="BZ97" s="4">
        <f t="shared" si="17"/>
        <v>0</v>
      </c>
      <c r="CA97" s="4">
        <f t="shared" si="18"/>
        <v>89.89765376148479</v>
      </c>
      <c r="CB97" s="4">
        <f t="shared" si="19"/>
        <v>0</v>
      </c>
    </row>
    <row r="98" spans="1:80" x14ac:dyDescent="0.25">
      <c r="A98" s="2">
        <v>42801</v>
      </c>
      <c r="B98" s="3">
        <v>0.65632914351851845</v>
      </c>
      <c r="C98" s="4">
        <v>7.2530000000000001</v>
      </c>
      <c r="D98" s="4">
        <v>-1.4E-3</v>
      </c>
      <c r="E98" s="4">
        <v>-14.488391999999999</v>
      </c>
      <c r="F98" s="4">
        <v>486.9</v>
      </c>
      <c r="G98" s="4">
        <v>136.1</v>
      </c>
      <c r="H98" s="4">
        <v>0.9</v>
      </c>
      <c r="J98" s="4">
        <v>7.57</v>
      </c>
      <c r="K98" s="4">
        <v>0.94350000000000001</v>
      </c>
      <c r="L98" s="4">
        <v>6.8428000000000004</v>
      </c>
      <c r="M98" s="4">
        <v>0</v>
      </c>
      <c r="N98" s="4">
        <v>459.37810000000002</v>
      </c>
      <c r="O98" s="4">
        <v>128.40700000000001</v>
      </c>
      <c r="P98" s="4">
        <v>587.79999999999995</v>
      </c>
      <c r="Q98" s="4">
        <v>399.09899999999999</v>
      </c>
      <c r="R98" s="4">
        <v>111.55759999999999</v>
      </c>
      <c r="S98" s="4">
        <v>510.7</v>
      </c>
      <c r="T98" s="4">
        <v>0.86060000000000003</v>
      </c>
      <c r="W98" s="4">
        <v>0</v>
      </c>
      <c r="X98" s="4">
        <v>7.1436000000000002</v>
      </c>
      <c r="Y98" s="4">
        <v>11.9</v>
      </c>
      <c r="Z98" s="4">
        <v>811</v>
      </c>
      <c r="AA98" s="4">
        <v>828</v>
      </c>
      <c r="AB98" s="4">
        <v>849</v>
      </c>
      <c r="AC98" s="4">
        <v>34</v>
      </c>
      <c r="AD98" s="4">
        <v>19.059999999999999</v>
      </c>
      <c r="AE98" s="4">
        <v>0.44</v>
      </c>
      <c r="AF98" s="4">
        <v>957</v>
      </c>
      <c r="AG98" s="4">
        <v>10</v>
      </c>
      <c r="AH98" s="4">
        <v>28</v>
      </c>
      <c r="AI98" s="4">
        <v>31</v>
      </c>
      <c r="AJ98" s="4">
        <v>192</v>
      </c>
      <c r="AK98" s="4">
        <v>190</v>
      </c>
      <c r="AL98" s="4">
        <v>3.4</v>
      </c>
      <c r="AM98" s="4">
        <v>195.2</v>
      </c>
      <c r="AN98" s="4" t="s">
        <v>155</v>
      </c>
      <c r="AO98" s="4">
        <v>2</v>
      </c>
      <c r="AP98" s="5">
        <v>0.8646759259259259</v>
      </c>
      <c r="AQ98" s="4">
        <v>47.164301000000002</v>
      </c>
      <c r="AR98" s="4">
        <v>-88.485904000000005</v>
      </c>
      <c r="AS98" s="4">
        <v>316.10000000000002</v>
      </c>
      <c r="AT98" s="4">
        <v>33.700000000000003</v>
      </c>
      <c r="AU98" s="4">
        <v>12</v>
      </c>
      <c r="AV98" s="4">
        <v>9</v>
      </c>
      <c r="AW98" s="4" t="s">
        <v>413</v>
      </c>
      <c r="AX98" s="4">
        <v>1.6</v>
      </c>
      <c r="AY98" s="4">
        <v>1.0354000000000001</v>
      </c>
      <c r="AZ98" s="4">
        <v>2.6</v>
      </c>
      <c r="BA98" s="4">
        <v>13.836</v>
      </c>
      <c r="BB98" s="4">
        <v>28.81</v>
      </c>
      <c r="BC98" s="4">
        <v>2.08</v>
      </c>
      <c r="BD98" s="4">
        <v>5.9909999999999997</v>
      </c>
      <c r="BE98" s="4">
        <v>3095.2289999999998</v>
      </c>
      <c r="BF98" s="4">
        <v>0</v>
      </c>
      <c r="BG98" s="4">
        <v>21.76</v>
      </c>
      <c r="BH98" s="4">
        <v>6.0819999999999999</v>
      </c>
      <c r="BI98" s="4">
        <v>27.843</v>
      </c>
      <c r="BJ98" s="4">
        <v>18.905000000000001</v>
      </c>
      <c r="BK98" s="4">
        <v>5.2839999999999998</v>
      </c>
      <c r="BL98" s="4">
        <v>24.189</v>
      </c>
      <c r="BM98" s="4">
        <v>1.26E-2</v>
      </c>
      <c r="BQ98" s="4">
        <v>2349.4679999999998</v>
      </c>
      <c r="BR98" s="4">
        <v>0.22593099999999999</v>
      </c>
      <c r="BS98" s="4">
        <v>-5</v>
      </c>
      <c r="BT98" s="4">
        <v>1.067761</v>
      </c>
      <c r="BU98" s="4">
        <v>5.5211889999999997</v>
      </c>
      <c r="BV98" s="4">
        <v>21.568771999999999</v>
      </c>
      <c r="BW98" s="4">
        <f t="shared" si="15"/>
        <v>1.4586981337999998</v>
      </c>
      <c r="BY98" s="4">
        <f t="shared" si="16"/>
        <v>14638.732333616903</v>
      </c>
      <c r="BZ98" s="4">
        <f t="shared" si="17"/>
        <v>0</v>
      </c>
      <c r="CA98" s="4">
        <f t="shared" si="18"/>
        <v>89.410261653346993</v>
      </c>
      <c r="CB98" s="4">
        <f t="shared" si="19"/>
        <v>5.9591076267239994E-2</v>
      </c>
    </row>
    <row r="99" spans="1:80" x14ac:dyDescent="0.25">
      <c r="A99" s="2">
        <v>42801</v>
      </c>
      <c r="B99" s="3">
        <v>0.6563407175925926</v>
      </c>
      <c r="C99" s="4">
        <v>7.7859999999999996</v>
      </c>
      <c r="D99" s="4">
        <v>1.6999999999999999E-3</v>
      </c>
      <c r="E99" s="4">
        <v>16.995951000000002</v>
      </c>
      <c r="F99" s="4">
        <v>492.2</v>
      </c>
      <c r="G99" s="4">
        <v>139</v>
      </c>
      <c r="H99" s="4">
        <v>2.5</v>
      </c>
      <c r="J99" s="4">
        <v>9.52</v>
      </c>
      <c r="K99" s="4">
        <v>0.93930000000000002</v>
      </c>
      <c r="L99" s="4">
        <v>7.3132999999999999</v>
      </c>
      <c r="M99" s="4">
        <v>1.6000000000000001E-3</v>
      </c>
      <c r="N99" s="4">
        <v>462.28059999999999</v>
      </c>
      <c r="O99" s="4">
        <v>130.5198</v>
      </c>
      <c r="P99" s="4">
        <v>592.79999999999995</v>
      </c>
      <c r="Q99" s="4">
        <v>401.6207</v>
      </c>
      <c r="R99" s="4">
        <v>113.39319999999999</v>
      </c>
      <c r="S99" s="4">
        <v>515</v>
      </c>
      <c r="T99" s="4">
        <v>2.5472999999999999</v>
      </c>
      <c r="W99" s="4">
        <v>0</v>
      </c>
      <c r="X99" s="4">
        <v>8.9402000000000008</v>
      </c>
      <c r="Y99" s="4">
        <v>12</v>
      </c>
      <c r="Z99" s="4">
        <v>810</v>
      </c>
      <c r="AA99" s="4">
        <v>828</v>
      </c>
      <c r="AB99" s="4">
        <v>847</v>
      </c>
      <c r="AC99" s="4">
        <v>34</v>
      </c>
      <c r="AD99" s="4">
        <v>19.059999999999999</v>
      </c>
      <c r="AE99" s="4">
        <v>0.44</v>
      </c>
      <c r="AF99" s="4">
        <v>957</v>
      </c>
      <c r="AG99" s="4">
        <v>10</v>
      </c>
      <c r="AH99" s="4">
        <v>28</v>
      </c>
      <c r="AI99" s="4">
        <v>31</v>
      </c>
      <c r="AJ99" s="4">
        <v>192</v>
      </c>
      <c r="AK99" s="4">
        <v>190</v>
      </c>
      <c r="AL99" s="4">
        <v>3.5</v>
      </c>
      <c r="AM99" s="4">
        <v>195.6</v>
      </c>
      <c r="AN99" s="4" t="s">
        <v>155</v>
      </c>
      <c r="AO99" s="4">
        <v>2</v>
      </c>
      <c r="AP99" s="5">
        <v>0.86468750000000005</v>
      </c>
      <c r="AQ99" s="4">
        <v>47.164351000000003</v>
      </c>
      <c r="AR99" s="4">
        <v>-88.486082999999994</v>
      </c>
      <c r="AS99" s="4">
        <v>316.2</v>
      </c>
      <c r="AT99" s="4">
        <v>33.299999999999997</v>
      </c>
      <c r="AU99" s="4">
        <v>12</v>
      </c>
      <c r="AV99" s="4">
        <v>9</v>
      </c>
      <c r="AW99" s="4" t="s">
        <v>413</v>
      </c>
      <c r="AX99" s="4">
        <v>1.5646</v>
      </c>
      <c r="AY99" s="4">
        <v>1.1354</v>
      </c>
      <c r="AZ99" s="4">
        <v>2.6</v>
      </c>
      <c r="BA99" s="4">
        <v>13.836</v>
      </c>
      <c r="BB99" s="4">
        <v>26.89</v>
      </c>
      <c r="BC99" s="4">
        <v>1.94</v>
      </c>
      <c r="BD99" s="4">
        <v>6.4660000000000002</v>
      </c>
      <c r="BE99" s="4">
        <v>3093.3159999999998</v>
      </c>
      <c r="BF99" s="4">
        <v>0.43</v>
      </c>
      <c r="BG99" s="4">
        <v>20.475999999999999</v>
      </c>
      <c r="BH99" s="4">
        <v>5.7809999999999997</v>
      </c>
      <c r="BI99" s="4">
        <v>26.257999999999999</v>
      </c>
      <c r="BJ99" s="4">
        <v>17.79</v>
      </c>
      <c r="BK99" s="4">
        <v>5.0229999999999997</v>
      </c>
      <c r="BL99" s="4">
        <v>22.812000000000001</v>
      </c>
      <c r="BM99" s="4">
        <v>3.5000000000000003E-2</v>
      </c>
      <c r="BQ99" s="4">
        <v>2749.5279999999998</v>
      </c>
      <c r="BR99" s="4">
        <v>0.14442199999999999</v>
      </c>
      <c r="BS99" s="4">
        <v>-5</v>
      </c>
      <c r="BT99" s="4">
        <v>1.0687610000000001</v>
      </c>
      <c r="BU99" s="4">
        <v>3.5293130000000001</v>
      </c>
      <c r="BV99" s="4">
        <v>21.588971999999998</v>
      </c>
      <c r="BW99" s="4">
        <f t="shared" si="15"/>
        <v>0.93244449460000001</v>
      </c>
      <c r="BY99" s="4">
        <f t="shared" si="16"/>
        <v>9351.7423665763927</v>
      </c>
      <c r="BZ99" s="4">
        <f t="shared" si="17"/>
        <v>1.2999800917940001</v>
      </c>
      <c r="CA99" s="4">
        <f t="shared" si="18"/>
        <v>53.782897286081997</v>
      </c>
      <c r="CB99" s="4">
        <f t="shared" si="19"/>
        <v>0.10581233305300002</v>
      </c>
    </row>
    <row r="100" spans="1:80" x14ac:dyDescent="0.25">
      <c r="A100" s="2">
        <v>42801</v>
      </c>
      <c r="B100" s="3">
        <v>0.65635229166666664</v>
      </c>
      <c r="C100" s="4">
        <v>8.1530000000000005</v>
      </c>
      <c r="D100" s="4">
        <v>3.8999999999999998E-3</v>
      </c>
      <c r="E100" s="4">
        <v>39.109243999999997</v>
      </c>
      <c r="F100" s="4">
        <v>502.8</v>
      </c>
      <c r="G100" s="4">
        <v>143.4</v>
      </c>
      <c r="H100" s="4">
        <v>0</v>
      </c>
      <c r="J100" s="4">
        <v>10.39</v>
      </c>
      <c r="K100" s="4">
        <v>0.93640000000000001</v>
      </c>
      <c r="L100" s="4">
        <v>7.6338999999999997</v>
      </c>
      <c r="M100" s="4">
        <v>3.7000000000000002E-3</v>
      </c>
      <c r="N100" s="4">
        <v>470.84410000000003</v>
      </c>
      <c r="O100" s="4">
        <v>134.2775</v>
      </c>
      <c r="P100" s="4">
        <v>605.1</v>
      </c>
      <c r="Q100" s="4">
        <v>409.06040000000002</v>
      </c>
      <c r="R100" s="4">
        <v>116.65779999999999</v>
      </c>
      <c r="S100" s="4">
        <v>525.70000000000005</v>
      </c>
      <c r="T100" s="4">
        <v>0</v>
      </c>
      <c r="W100" s="4">
        <v>0</v>
      </c>
      <c r="X100" s="4">
        <v>9.7247000000000003</v>
      </c>
      <c r="Y100" s="4">
        <v>11.9</v>
      </c>
      <c r="Z100" s="4">
        <v>811</v>
      </c>
      <c r="AA100" s="4">
        <v>828</v>
      </c>
      <c r="AB100" s="4">
        <v>848</v>
      </c>
      <c r="AC100" s="4">
        <v>34</v>
      </c>
      <c r="AD100" s="4">
        <v>19.059999999999999</v>
      </c>
      <c r="AE100" s="4">
        <v>0.44</v>
      </c>
      <c r="AF100" s="4">
        <v>957</v>
      </c>
      <c r="AG100" s="4">
        <v>10</v>
      </c>
      <c r="AH100" s="4">
        <v>28</v>
      </c>
      <c r="AI100" s="4">
        <v>31</v>
      </c>
      <c r="AJ100" s="4">
        <v>192</v>
      </c>
      <c r="AK100" s="4">
        <v>190.8</v>
      </c>
      <c r="AL100" s="4">
        <v>3.5</v>
      </c>
      <c r="AM100" s="4">
        <v>195.9</v>
      </c>
      <c r="AN100" s="4" t="s">
        <v>155</v>
      </c>
      <c r="AO100" s="4">
        <v>2</v>
      </c>
      <c r="AP100" s="5">
        <v>0.86469907407407398</v>
      </c>
      <c r="AQ100" s="4">
        <v>47.164389</v>
      </c>
      <c r="AR100" s="4">
        <v>-88.486256999999995</v>
      </c>
      <c r="AS100" s="4">
        <v>316.2</v>
      </c>
      <c r="AT100" s="4">
        <v>32.1</v>
      </c>
      <c r="AU100" s="4">
        <v>12</v>
      </c>
      <c r="AV100" s="4">
        <v>9</v>
      </c>
      <c r="AW100" s="4" t="s">
        <v>413</v>
      </c>
      <c r="AX100" s="4">
        <v>1.5354000000000001</v>
      </c>
      <c r="AY100" s="4">
        <v>1.2354000000000001</v>
      </c>
      <c r="AZ100" s="4">
        <v>2.6</v>
      </c>
      <c r="BA100" s="4">
        <v>13.836</v>
      </c>
      <c r="BB100" s="4">
        <v>25.71</v>
      </c>
      <c r="BC100" s="4">
        <v>1.86</v>
      </c>
      <c r="BD100" s="4">
        <v>6.7939999999999996</v>
      </c>
      <c r="BE100" s="4">
        <v>3091.9</v>
      </c>
      <c r="BF100" s="4">
        <v>0.94399999999999995</v>
      </c>
      <c r="BG100" s="4">
        <v>19.971</v>
      </c>
      <c r="BH100" s="4">
        <v>5.6950000000000003</v>
      </c>
      <c r="BI100" s="4">
        <v>25.666</v>
      </c>
      <c r="BJ100" s="4">
        <v>17.350000000000001</v>
      </c>
      <c r="BK100" s="4">
        <v>4.9480000000000004</v>
      </c>
      <c r="BL100" s="4">
        <v>22.297999999999998</v>
      </c>
      <c r="BM100" s="4">
        <v>0</v>
      </c>
      <c r="BQ100" s="4">
        <v>2863.857</v>
      </c>
      <c r="BR100" s="4">
        <v>0.146874</v>
      </c>
      <c r="BS100" s="4">
        <v>-5</v>
      </c>
      <c r="BT100" s="4">
        <v>1.069</v>
      </c>
      <c r="BU100" s="4">
        <v>3.5892330000000001</v>
      </c>
      <c r="BV100" s="4">
        <v>21.593800000000002</v>
      </c>
      <c r="BW100" s="4">
        <f t="shared" si="15"/>
        <v>0.94827535860000001</v>
      </c>
      <c r="BY100" s="4">
        <f t="shared" si="16"/>
        <v>9506.1609125788218</v>
      </c>
      <c r="BZ100" s="4">
        <f t="shared" si="17"/>
        <v>2.9023629164832001</v>
      </c>
      <c r="CA100" s="4">
        <f t="shared" si="18"/>
        <v>53.343216738330007</v>
      </c>
      <c r="CB100" s="4">
        <f t="shared" si="19"/>
        <v>0</v>
      </c>
    </row>
    <row r="101" spans="1:80" x14ac:dyDescent="0.25">
      <c r="A101" s="2">
        <v>42801</v>
      </c>
      <c r="B101" s="3">
        <v>0.65636386574074079</v>
      </c>
      <c r="C101" s="4">
        <v>8.2829999999999995</v>
      </c>
      <c r="D101" s="4">
        <v>2.2000000000000001E-3</v>
      </c>
      <c r="E101" s="4">
        <v>22.302520999999999</v>
      </c>
      <c r="F101" s="4">
        <v>512.5</v>
      </c>
      <c r="G101" s="4">
        <v>143.5</v>
      </c>
      <c r="H101" s="4">
        <v>2.2000000000000002</v>
      </c>
      <c r="J101" s="4">
        <v>9.9</v>
      </c>
      <c r="K101" s="4">
        <v>0.9355</v>
      </c>
      <c r="L101" s="4">
        <v>7.7485999999999997</v>
      </c>
      <c r="M101" s="4">
        <v>2.0999999999999999E-3</v>
      </c>
      <c r="N101" s="4">
        <v>479.38729999999998</v>
      </c>
      <c r="O101" s="4">
        <v>134.1977</v>
      </c>
      <c r="P101" s="4">
        <v>613.6</v>
      </c>
      <c r="Q101" s="4">
        <v>416.06450000000001</v>
      </c>
      <c r="R101" s="4">
        <v>116.4714</v>
      </c>
      <c r="S101" s="4">
        <v>532.5</v>
      </c>
      <c r="T101" s="4">
        <v>2.2439</v>
      </c>
      <c r="W101" s="4">
        <v>0</v>
      </c>
      <c r="X101" s="4">
        <v>9.2579999999999991</v>
      </c>
      <c r="Y101" s="4">
        <v>12</v>
      </c>
      <c r="Z101" s="4">
        <v>811</v>
      </c>
      <c r="AA101" s="4">
        <v>828</v>
      </c>
      <c r="AB101" s="4">
        <v>848</v>
      </c>
      <c r="AC101" s="4">
        <v>33.200000000000003</v>
      </c>
      <c r="AD101" s="4">
        <v>18.63</v>
      </c>
      <c r="AE101" s="4">
        <v>0.43</v>
      </c>
      <c r="AF101" s="4">
        <v>957</v>
      </c>
      <c r="AG101" s="4">
        <v>10</v>
      </c>
      <c r="AH101" s="4">
        <v>28</v>
      </c>
      <c r="AI101" s="4">
        <v>31</v>
      </c>
      <c r="AJ101" s="4">
        <v>192</v>
      </c>
      <c r="AK101" s="4">
        <v>191</v>
      </c>
      <c r="AL101" s="4">
        <v>3.5</v>
      </c>
      <c r="AM101" s="4">
        <v>196</v>
      </c>
      <c r="AN101" s="4" t="s">
        <v>155</v>
      </c>
      <c r="AO101" s="4">
        <v>2</v>
      </c>
      <c r="AP101" s="5">
        <v>0.86471064814814813</v>
      </c>
      <c r="AQ101" s="4">
        <v>47.164417</v>
      </c>
      <c r="AR101" s="4">
        <v>-88.486423000000002</v>
      </c>
      <c r="AS101" s="4">
        <v>316</v>
      </c>
      <c r="AT101" s="4">
        <v>30.4</v>
      </c>
      <c r="AU101" s="4">
        <v>12</v>
      </c>
      <c r="AV101" s="4">
        <v>9</v>
      </c>
      <c r="AW101" s="4" t="s">
        <v>413</v>
      </c>
      <c r="AX101" s="4">
        <v>1.6</v>
      </c>
      <c r="AY101" s="4">
        <v>1.3</v>
      </c>
      <c r="AZ101" s="4">
        <v>2.6</v>
      </c>
      <c r="BA101" s="4">
        <v>13.836</v>
      </c>
      <c r="BB101" s="4">
        <v>25.33</v>
      </c>
      <c r="BC101" s="4">
        <v>1.83</v>
      </c>
      <c r="BD101" s="4">
        <v>6.899</v>
      </c>
      <c r="BE101" s="4">
        <v>3092.2260000000001</v>
      </c>
      <c r="BF101" s="4">
        <v>0.53</v>
      </c>
      <c r="BG101" s="4">
        <v>20.033999999999999</v>
      </c>
      <c r="BH101" s="4">
        <v>5.6079999999999997</v>
      </c>
      <c r="BI101" s="4">
        <v>25.643000000000001</v>
      </c>
      <c r="BJ101" s="4">
        <v>17.388000000000002</v>
      </c>
      <c r="BK101" s="4">
        <v>4.867</v>
      </c>
      <c r="BL101" s="4">
        <v>22.254999999999999</v>
      </c>
      <c r="BM101" s="4">
        <v>2.9100000000000001E-2</v>
      </c>
      <c r="BQ101" s="4">
        <v>2686.3649999999998</v>
      </c>
      <c r="BR101" s="4">
        <v>0.14891199999999999</v>
      </c>
      <c r="BS101" s="4">
        <v>-5</v>
      </c>
      <c r="BT101" s="4">
        <v>1.072044</v>
      </c>
      <c r="BU101" s="4">
        <v>3.6390370000000001</v>
      </c>
      <c r="BV101" s="4">
        <v>21.655289</v>
      </c>
      <c r="BW101" s="4">
        <f t="shared" si="15"/>
        <v>0.96143357539999996</v>
      </c>
      <c r="BY101" s="4">
        <f t="shared" si="16"/>
        <v>9639.0840862616897</v>
      </c>
      <c r="BZ101" s="4">
        <f t="shared" si="17"/>
        <v>1.6521155199260003</v>
      </c>
      <c r="CA101" s="4">
        <f t="shared" si="18"/>
        <v>54.201857849949604</v>
      </c>
      <c r="CB101" s="4">
        <f t="shared" si="19"/>
        <v>9.0710493641220011E-2</v>
      </c>
    </row>
    <row r="102" spans="1:80" x14ac:dyDescent="0.25">
      <c r="A102" s="2">
        <v>42801</v>
      </c>
      <c r="B102" s="3">
        <v>0.65637543981481483</v>
      </c>
      <c r="C102" s="4">
        <v>8.3699999999999992</v>
      </c>
      <c r="D102" s="4">
        <v>2.7000000000000001E-3</v>
      </c>
      <c r="E102" s="4">
        <v>27.264309999999998</v>
      </c>
      <c r="F102" s="4">
        <v>516.5</v>
      </c>
      <c r="G102" s="4">
        <v>143.5</v>
      </c>
      <c r="H102" s="4">
        <v>0</v>
      </c>
      <c r="J102" s="4">
        <v>9.5</v>
      </c>
      <c r="K102" s="4">
        <v>0.93469999999999998</v>
      </c>
      <c r="L102" s="4">
        <v>7.8236999999999997</v>
      </c>
      <c r="M102" s="4">
        <v>2.5000000000000001E-3</v>
      </c>
      <c r="N102" s="4">
        <v>482.83460000000002</v>
      </c>
      <c r="O102" s="4">
        <v>134.1354</v>
      </c>
      <c r="P102" s="4">
        <v>617</v>
      </c>
      <c r="Q102" s="4">
        <v>418.92439999999999</v>
      </c>
      <c r="R102" s="4">
        <v>116.3806</v>
      </c>
      <c r="S102" s="4">
        <v>535.29999999999995</v>
      </c>
      <c r="T102" s="4">
        <v>0</v>
      </c>
      <c r="W102" s="4">
        <v>0</v>
      </c>
      <c r="X102" s="4">
        <v>8.8800000000000008</v>
      </c>
      <c r="Y102" s="4">
        <v>12</v>
      </c>
      <c r="Z102" s="4">
        <v>811</v>
      </c>
      <c r="AA102" s="4">
        <v>828</v>
      </c>
      <c r="AB102" s="4">
        <v>850</v>
      </c>
      <c r="AC102" s="4">
        <v>33</v>
      </c>
      <c r="AD102" s="4">
        <v>18.5</v>
      </c>
      <c r="AE102" s="4">
        <v>0.42</v>
      </c>
      <c r="AF102" s="4">
        <v>957</v>
      </c>
      <c r="AG102" s="4">
        <v>10</v>
      </c>
      <c r="AH102" s="4">
        <v>28</v>
      </c>
      <c r="AI102" s="4">
        <v>31</v>
      </c>
      <c r="AJ102" s="4">
        <v>192</v>
      </c>
      <c r="AK102" s="4">
        <v>191</v>
      </c>
      <c r="AL102" s="4">
        <v>3.3</v>
      </c>
      <c r="AM102" s="4">
        <v>196</v>
      </c>
      <c r="AN102" s="4" t="s">
        <v>155</v>
      </c>
      <c r="AO102" s="4">
        <v>2</v>
      </c>
      <c r="AP102" s="5">
        <v>0.86472222222222228</v>
      </c>
      <c r="AQ102" s="4">
        <v>47.164425999999999</v>
      </c>
      <c r="AR102" s="4">
        <v>-88.486587999999998</v>
      </c>
      <c r="AS102" s="4">
        <v>315.8</v>
      </c>
      <c r="AT102" s="4">
        <v>29.1</v>
      </c>
      <c r="AU102" s="4">
        <v>12</v>
      </c>
      <c r="AV102" s="4">
        <v>9</v>
      </c>
      <c r="AW102" s="4" t="s">
        <v>413</v>
      </c>
      <c r="AX102" s="4">
        <v>1.6354</v>
      </c>
      <c r="AY102" s="4">
        <v>1.4416</v>
      </c>
      <c r="AZ102" s="4">
        <v>2.7416</v>
      </c>
      <c r="BA102" s="4">
        <v>13.836</v>
      </c>
      <c r="BB102" s="4">
        <v>25.07</v>
      </c>
      <c r="BC102" s="4">
        <v>1.81</v>
      </c>
      <c r="BD102" s="4">
        <v>6.9809999999999999</v>
      </c>
      <c r="BE102" s="4">
        <v>3091.9879999999998</v>
      </c>
      <c r="BF102" s="4">
        <v>0.64100000000000001</v>
      </c>
      <c r="BG102" s="4">
        <v>19.983000000000001</v>
      </c>
      <c r="BH102" s="4">
        <v>5.5510000000000002</v>
      </c>
      <c r="BI102" s="4">
        <v>25.533999999999999</v>
      </c>
      <c r="BJ102" s="4">
        <v>17.338000000000001</v>
      </c>
      <c r="BK102" s="4">
        <v>4.8170000000000002</v>
      </c>
      <c r="BL102" s="4">
        <v>22.155000000000001</v>
      </c>
      <c r="BM102" s="4">
        <v>0</v>
      </c>
      <c r="BQ102" s="4">
        <v>2551.7640000000001</v>
      </c>
      <c r="BR102" s="4">
        <v>0.18124499999999999</v>
      </c>
      <c r="BS102" s="4">
        <v>-5</v>
      </c>
      <c r="BT102" s="4">
        <v>1.0707169999999999</v>
      </c>
      <c r="BU102" s="4">
        <v>4.4291749999999999</v>
      </c>
      <c r="BV102" s="4">
        <v>21.628482999999999</v>
      </c>
      <c r="BW102" s="4">
        <f t="shared" si="15"/>
        <v>1.170188035</v>
      </c>
      <c r="BY102" s="4">
        <f t="shared" si="16"/>
        <v>11731.099266684339</v>
      </c>
      <c r="BZ102" s="4">
        <f t="shared" si="17"/>
        <v>2.431974066505</v>
      </c>
      <c r="CA102" s="4">
        <f t="shared" si="18"/>
        <v>65.780914766090007</v>
      </c>
      <c r="CB102" s="4">
        <f t="shared" si="19"/>
        <v>0</v>
      </c>
    </row>
    <row r="103" spans="1:80" x14ac:dyDescent="0.25">
      <c r="A103" s="2">
        <v>42801</v>
      </c>
      <c r="B103" s="3">
        <v>0.65638701388888887</v>
      </c>
      <c r="C103" s="4">
        <v>8.5190000000000001</v>
      </c>
      <c r="D103" s="4">
        <v>2.3999999999999998E-3</v>
      </c>
      <c r="E103" s="4">
        <v>24.476268000000001</v>
      </c>
      <c r="F103" s="4">
        <v>518.20000000000005</v>
      </c>
      <c r="G103" s="4">
        <v>144.69999999999999</v>
      </c>
      <c r="H103" s="4">
        <v>0.6</v>
      </c>
      <c r="J103" s="4">
        <v>9.4</v>
      </c>
      <c r="K103" s="4">
        <v>0.93359999999999999</v>
      </c>
      <c r="L103" s="4">
        <v>7.9531999999999998</v>
      </c>
      <c r="M103" s="4">
        <v>2.3E-3</v>
      </c>
      <c r="N103" s="4">
        <v>483.80340000000001</v>
      </c>
      <c r="O103" s="4">
        <v>135.05000000000001</v>
      </c>
      <c r="P103" s="4">
        <v>618.9</v>
      </c>
      <c r="Q103" s="4">
        <v>419.76490000000001</v>
      </c>
      <c r="R103" s="4">
        <v>117.1741</v>
      </c>
      <c r="S103" s="4">
        <v>536.9</v>
      </c>
      <c r="T103" s="4">
        <v>0.56059999999999999</v>
      </c>
      <c r="W103" s="4">
        <v>0</v>
      </c>
      <c r="X103" s="4">
        <v>8.7758000000000003</v>
      </c>
      <c r="Y103" s="4">
        <v>11.9</v>
      </c>
      <c r="Z103" s="4">
        <v>813</v>
      </c>
      <c r="AA103" s="4">
        <v>828</v>
      </c>
      <c r="AB103" s="4">
        <v>851</v>
      </c>
      <c r="AC103" s="4">
        <v>33</v>
      </c>
      <c r="AD103" s="4">
        <v>18.5</v>
      </c>
      <c r="AE103" s="4">
        <v>0.42</v>
      </c>
      <c r="AF103" s="4">
        <v>957</v>
      </c>
      <c r="AG103" s="4">
        <v>10</v>
      </c>
      <c r="AH103" s="4">
        <v>28</v>
      </c>
      <c r="AI103" s="4">
        <v>31</v>
      </c>
      <c r="AJ103" s="4">
        <v>191.2</v>
      </c>
      <c r="AK103" s="4">
        <v>190.2</v>
      </c>
      <c r="AL103" s="4">
        <v>3.4</v>
      </c>
      <c r="AM103" s="4">
        <v>196</v>
      </c>
      <c r="AN103" s="4" t="s">
        <v>155</v>
      </c>
      <c r="AO103" s="4">
        <v>2</v>
      </c>
      <c r="AP103" s="5">
        <v>0.86473379629629632</v>
      </c>
      <c r="AQ103" s="4">
        <v>47.164422999999999</v>
      </c>
      <c r="AR103" s="4">
        <v>-88.486756</v>
      </c>
      <c r="AS103" s="4">
        <v>315.5</v>
      </c>
      <c r="AT103" s="4">
        <v>28.5</v>
      </c>
      <c r="AU103" s="4">
        <v>12</v>
      </c>
      <c r="AV103" s="4">
        <v>9</v>
      </c>
      <c r="AW103" s="4" t="s">
        <v>413</v>
      </c>
      <c r="AX103" s="4">
        <v>1.7707999999999999</v>
      </c>
      <c r="AY103" s="4">
        <v>1.4521999999999999</v>
      </c>
      <c r="AZ103" s="4">
        <v>3</v>
      </c>
      <c r="BA103" s="4">
        <v>13.836</v>
      </c>
      <c r="BB103" s="4">
        <v>24.65</v>
      </c>
      <c r="BC103" s="4">
        <v>1.78</v>
      </c>
      <c r="BD103" s="4">
        <v>7.1130000000000004</v>
      </c>
      <c r="BE103" s="4">
        <v>3091.828</v>
      </c>
      <c r="BF103" s="4">
        <v>0.56499999999999995</v>
      </c>
      <c r="BG103" s="4">
        <v>19.696000000000002</v>
      </c>
      <c r="BH103" s="4">
        <v>5.4980000000000002</v>
      </c>
      <c r="BI103" s="4">
        <v>25.193999999999999</v>
      </c>
      <c r="BJ103" s="4">
        <v>17.088999999999999</v>
      </c>
      <c r="BK103" s="4">
        <v>4.7699999999999996</v>
      </c>
      <c r="BL103" s="4">
        <v>21.859000000000002</v>
      </c>
      <c r="BM103" s="4">
        <v>7.1000000000000004E-3</v>
      </c>
      <c r="BQ103" s="4">
        <v>2480.6219999999998</v>
      </c>
      <c r="BR103" s="4">
        <v>0.19123899999999999</v>
      </c>
      <c r="BS103" s="4">
        <v>-5</v>
      </c>
      <c r="BT103" s="4">
        <v>1.068478</v>
      </c>
      <c r="BU103" s="4">
        <v>4.6734030000000004</v>
      </c>
      <c r="BV103" s="4">
        <v>21.583255999999999</v>
      </c>
      <c r="BW103" s="4">
        <f t="shared" si="15"/>
        <v>1.2347130726</v>
      </c>
      <c r="BY103" s="4">
        <f t="shared" si="16"/>
        <v>12377.320277535915</v>
      </c>
      <c r="BZ103" s="4">
        <f t="shared" si="17"/>
        <v>2.2618289105370004</v>
      </c>
      <c r="CA103" s="4">
        <f t="shared" si="18"/>
        <v>68.411317260472202</v>
      </c>
      <c r="CB103" s="4">
        <f t="shared" si="19"/>
        <v>2.8422982769580003E-2</v>
      </c>
    </row>
    <row r="104" spans="1:80" x14ac:dyDescent="0.25">
      <c r="A104" s="2">
        <v>42801</v>
      </c>
      <c r="B104" s="3">
        <v>0.65639858796296291</v>
      </c>
      <c r="C104" s="4">
        <v>8.6780000000000008</v>
      </c>
      <c r="D104" s="4">
        <v>1.6000000000000001E-3</v>
      </c>
      <c r="E104" s="4">
        <v>16.111588000000001</v>
      </c>
      <c r="F104" s="4">
        <v>520.5</v>
      </c>
      <c r="G104" s="4">
        <v>144.5</v>
      </c>
      <c r="H104" s="4">
        <v>2.5</v>
      </c>
      <c r="J104" s="4">
        <v>9.2899999999999991</v>
      </c>
      <c r="K104" s="4">
        <v>0.93230000000000002</v>
      </c>
      <c r="L104" s="4">
        <v>8.0906000000000002</v>
      </c>
      <c r="M104" s="4">
        <v>1.5E-3</v>
      </c>
      <c r="N104" s="4">
        <v>485.25229999999999</v>
      </c>
      <c r="O104" s="4">
        <v>134.71459999999999</v>
      </c>
      <c r="P104" s="4">
        <v>620</v>
      </c>
      <c r="Q104" s="4">
        <v>421.44499999999999</v>
      </c>
      <c r="R104" s="4">
        <v>117.00060000000001</v>
      </c>
      <c r="S104" s="4">
        <v>538.4</v>
      </c>
      <c r="T104" s="4">
        <v>2.4834999999999998</v>
      </c>
      <c r="W104" s="4">
        <v>0</v>
      </c>
      <c r="X104" s="4">
        <v>8.6577999999999999</v>
      </c>
      <c r="Y104" s="4">
        <v>12</v>
      </c>
      <c r="Z104" s="4">
        <v>812</v>
      </c>
      <c r="AA104" s="4">
        <v>827</v>
      </c>
      <c r="AB104" s="4">
        <v>851</v>
      </c>
      <c r="AC104" s="4">
        <v>33.799999999999997</v>
      </c>
      <c r="AD104" s="4">
        <v>18.93</v>
      </c>
      <c r="AE104" s="4">
        <v>0.43</v>
      </c>
      <c r="AF104" s="4">
        <v>957</v>
      </c>
      <c r="AG104" s="4">
        <v>10</v>
      </c>
      <c r="AH104" s="4">
        <v>28.760999999999999</v>
      </c>
      <c r="AI104" s="4">
        <v>31</v>
      </c>
      <c r="AJ104" s="4">
        <v>191.8</v>
      </c>
      <c r="AK104" s="4">
        <v>190</v>
      </c>
      <c r="AL104" s="4">
        <v>3.4</v>
      </c>
      <c r="AM104" s="4">
        <v>196</v>
      </c>
      <c r="AN104" s="4" t="s">
        <v>155</v>
      </c>
      <c r="AO104" s="4">
        <v>2</v>
      </c>
      <c r="AP104" s="5">
        <v>0.86474537037037036</v>
      </c>
      <c r="AQ104" s="4">
        <v>47.164414000000001</v>
      </c>
      <c r="AR104" s="4">
        <v>-88.486920999999995</v>
      </c>
      <c r="AS104" s="4">
        <v>315.39999999999998</v>
      </c>
      <c r="AT104" s="4">
        <v>28</v>
      </c>
      <c r="AU104" s="4">
        <v>12</v>
      </c>
      <c r="AV104" s="4">
        <v>8</v>
      </c>
      <c r="AW104" s="4" t="s">
        <v>414</v>
      </c>
      <c r="AX104" s="4">
        <v>1.5813999999999999</v>
      </c>
      <c r="AY104" s="4">
        <v>1</v>
      </c>
      <c r="AZ104" s="4">
        <v>2.5398000000000001</v>
      </c>
      <c r="BA104" s="4">
        <v>13.836</v>
      </c>
      <c r="BB104" s="4">
        <v>24.21</v>
      </c>
      <c r="BC104" s="4">
        <v>1.75</v>
      </c>
      <c r="BD104" s="4">
        <v>7.2640000000000002</v>
      </c>
      <c r="BE104" s="4">
        <v>3091.8040000000001</v>
      </c>
      <c r="BF104" s="4">
        <v>0.36499999999999999</v>
      </c>
      <c r="BG104" s="4">
        <v>19.419</v>
      </c>
      <c r="BH104" s="4">
        <v>5.391</v>
      </c>
      <c r="BI104" s="4">
        <v>24.81</v>
      </c>
      <c r="BJ104" s="4">
        <v>16.866</v>
      </c>
      <c r="BK104" s="4">
        <v>4.6820000000000004</v>
      </c>
      <c r="BL104" s="4">
        <v>21.547999999999998</v>
      </c>
      <c r="BM104" s="4">
        <v>3.0800000000000001E-2</v>
      </c>
      <c r="BQ104" s="4">
        <v>2405.6790000000001</v>
      </c>
      <c r="BR104" s="4">
        <v>0.17121400000000001</v>
      </c>
      <c r="BS104" s="4">
        <v>-5</v>
      </c>
      <c r="BT104" s="4">
        <v>1.0695220000000001</v>
      </c>
      <c r="BU104" s="4">
        <v>4.1840419999999998</v>
      </c>
      <c r="BV104" s="4">
        <v>21.604344000000001</v>
      </c>
      <c r="BW104" s="4">
        <f t="shared" si="15"/>
        <v>1.1054238963999998</v>
      </c>
      <c r="BY104" s="4">
        <f t="shared" si="16"/>
        <v>11081.18129242847</v>
      </c>
      <c r="BZ104" s="4">
        <f t="shared" si="17"/>
        <v>1.308178387678</v>
      </c>
      <c r="CA104" s="4">
        <f t="shared" si="18"/>
        <v>60.448593661855199</v>
      </c>
      <c r="CB104" s="4">
        <f t="shared" si="19"/>
        <v>0.11038875161776</v>
      </c>
    </row>
    <row r="105" spans="1:80" x14ac:dyDescent="0.25">
      <c r="A105" s="2">
        <v>42801</v>
      </c>
      <c r="B105" s="3">
        <v>0.65641016203703706</v>
      </c>
      <c r="C105" s="4">
        <v>8.6449999999999996</v>
      </c>
      <c r="D105" s="4">
        <v>1.1999999999999999E-3</v>
      </c>
      <c r="E105" s="4">
        <v>12.324455</v>
      </c>
      <c r="F105" s="4">
        <v>522</v>
      </c>
      <c r="G105" s="4">
        <v>134.9</v>
      </c>
      <c r="H105" s="4">
        <v>0</v>
      </c>
      <c r="J105" s="4">
        <v>9.0299999999999994</v>
      </c>
      <c r="K105" s="4">
        <v>0.9325</v>
      </c>
      <c r="L105" s="4">
        <v>8.0615000000000006</v>
      </c>
      <c r="M105" s="4">
        <v>1.1000000000000001E-3</v>
      </c>
      <c r="N105" s="4">
        <v>486.81540000000001</v>
      </c>
      <c r="O105" s="4">
        <v>125.75620000000001</v>
      </c>
      <c r="P105" s="4">
        <v>612.6</v>
      </c>
      <c r="Q105" s="4">
        <v>422.93599999999998</v>
      </c>
      <c r="R105" s="4">
        <v>109.2546</v>
      </c>
      <c r="S105" s="4">
        <v>532.20000000000005</v>
      </c>
      <c r="T105" s="4">
        <v>0</v>
      </c>
      <c r="W105" s="4">
        <v>0</v>
      </c>
      <c r="X105" s="4">
        <v>8.4239999999999995</v>
      </c>
      <c r="Y105" s="4">
        <v>11.9</v>
      </c>
      <c r="Z105" s="4">
        <v>812</v>
      </c>
      <c r="AA105" s="4">
        <v>828</v>
      </c>
      <c r="AB105" s="4">
        <v>852</v>
      </c>
      <c r="AC105" s="4">
        <v>34</v>
      </c>
      <c r="AD105" s="4">
        <v>19.059999999999999</v>
      </c>
      <c r="AE105" s="4">
        <v>0.44</v>
      </c>
      <c r="AF105" s="4">
        <v>957</v>
      </c>
      <c r="AG105" s="4">
        <v>10</v>
      </c>
      <c r="AH105" s="4">
        <v>28.239000000000001</v>
      </c>
      <c r="AI105" s="4">
        <v>31</v>
      </c>
      <c r="AJ105" s="4">
        <v>192</v>
      </c>
      <c r="AK105" s="4">
        <v>190.8</v>
      </c>
      <c r="AL105" s="4">
        <v>3.4</v>
      </c>
      <c r="AM105" s="4">
        <v>196</v>
      </c>
      <c r="AN105" s="4" t="s">
        <v>155</v>
      </c>
      <c r="AO105" s="4">
        <v>2</v>
      </c>
      <c r="AP105" s="5">
        <v>0.8647569444444444</v>
      </c>
      <c r="AQ105" s="4">
        <v>47.164396000000004</v>
      </c>
      <c r="AR105" s="4">
        <v>-88.487082000000001</v>
      </c>
      <c r="AS105" s="4">
        <v>315.39999999999998</v>
      </c>
      <c r="AT105" s="4">
        <v>27.5</v>
      </c>
      <c r="AU105" s="4">
        <v>12</v>
      </c>
      <c r="AV105" s="4">
        <v>10</v>
      </c>
      <c r="AW105" s="4" t="s">
        <v>412</v>
      </c>
      <c r="AX105" s="4">
        <v>1.0354000000000001</v>
      </c>
      <c r="AY105" s="4">
        <v>1</v>
      </c>
      <c r="AZ105" s="4">
        <v>1.7354000000000001</v>
      </c>
      <c r="BA105" s="4">
        <v>13.836</v>
      </c>
      <c r="BB105" s="4">
        <v>24.31</v>
      </c>
      <c r="BC105" s="4">
        <v>1.76</v>
      </c>
      <c r="BD105" s="4">
        <v>7.2359999999999998</v>
      </c>
      <c r="BE105" s="4">
        <v>3092.0880000000002</v>
      </c>
      <c r="BF105" s="4">
        <v>0.28100000000000003</v>
      </c>
      <c r="BG105" s="4">
        <v>19.553999999999998</v>
      </c>
      <c r="BH105" s="4">
        <v>5.0510000000000002</v>
      </c>
      <c r="BI105" s="4">
        <v>24.605</v>
      </c>
      <c r="BJ105" s="4">
        <v>16.988</v>
      </c>
      <c r="BK105" s="4">
        <v>4.3879999999999999</v>
      </c>
      <c r="BL105" s="4">
        <v>21.376999999999999</v>
      </c>
      <c r="BM105" s="4">
        <v>0</v>
      </c>
      <c r="BQ105" s="4">
        <v>2349.3850000000002</v>
      </c>
      <c r="BR105" s="4">
        <v>0.14901900000000001</v>
      </c>
      <c r="BS105" s="4">
        <v>-5</v>
      </c>
      <c r="BT105" s="4">
        <v>1.07</v>
      </c>
      <c r="BU105" s="4">
        <v>3.6416520000000001</v>
      </c>
      <c r="BV105" s="4">
        <v>21.614000000000001</v>
      </c>
      <c r="BW105" s="4">
        <f t="shared" si="15"/>
        <v>0.96212445840000005</v>
      </c>
      <c r="BY105" s="4">
        <f t="shared" si="16"/>
        <v>9645.5802177354835</v>
      </c>
      <c r="BZ105" s="4">
        <f t="shared" si="17"/>
        <v>0.87656238799920017</v>
      </c>
      <c r="CA105" s="4">
        <f t="shared" si="18"/>
        <v>52.993031485161602</v>
      </c>
      <c r="CB105" s="4">
        <f t="shared" si="19"/>
        <v>0</v>
      </c>
    </row>
    <row r="106" spans="1:80" x14ac:dyDescent="0.25">
      <c r="A106" s="2">
        <v>42801</v>
      </c>
      <c r="B106" s="3">
        <v>0.6564217361111111</v>
      </c>
      <c r="C106" s="4">
        <v>8.6180000000000003</v>
      </c>
      <c r="D106" s="4">
        <v>2E-3</v>
      </c>
      <c r="E106" s="4">
        <v>19.574283000000001</v>
      </c>
      <c r="F106" s="4">
        <v>523.5</v>
      </c>
      <c r="G106" s="4">
        <v>133.80000000000001</v>
      </c>
      <c r="H106" s="4">
        <v>2.2999999999999998</v>
      </c>
      <c r="J106" s="4">
        <v>8.9</v>
      </c>
      <c r="K106" s="4">
        <v>0.93279999999999996</v>
      </c>
      <c r="L106" s="4">
        <v>8.0383999999999993</v>
      </c>
      <c r="M106" s="4">
        <v>1.8E-3</v>
      </c>
      <c r="N106" s="4">
        <v>488.29700000000003</v>
      </c>
      <c r="O106" s="4">
        <v>124.7871</v>
      </c>
      <c r="P106" s="4">
        <v>613.1</v>
      </c>
      <c r="Q106" s="4">
        <v>424.22320000000002</v>
      </c>
      <c r="R106" s="4">
        <v>108.4126</v>
      </c>
      <c r="S106" s="4">
        <v>532.6</v>
      </c>
      <c r="T106" s="4">
        <v>2.2700999999999998</v>
      </c>
      <c r="W106" s="4">
        <v>0</v>
      </c>
      <c r="X106" s="4">
        <v>8.3015000000000008</v>
      </c>
      <c r="Y106" s="4">
        <v>12</v>
      </c>
      <c r="Z106" s="4">
        <v>811</v>
      </c>
      <c r="AA106" s="4">
        <v>828</v>
      </c>
      <c r="AB106" s="4">
        <v>850</v>
      </c>
      <c r="AC106" s="4">
        <v>34</v>
      </c>
      <c r="AD106" s="4">
        <v>19.059999999999999</v>
      </c>
      <c r="AE106" s="4">
        <v>0.44</v>
      </c>
      <c r="AF106" s="4">
        <v>957</v>
      </c>
      <c r="AG106" s="4">
        <v>10</v>
      </c>
      <c r="AH106" s="4">
        <v>28</v>
      </c>
      <c r="AI106" s="4">
        <v>31</v>
      </c>
      <c r="AJ106" s="4">
        <v>191.2</v>
      </c>
      <c r="AK106" s="4">
        <v>191</v>
      </c>
      <c r="AL106" s="4">
        <v>3.5</v>
      </c>
      <c r="AM106" s="4">
        <v>196</v>
      </c>
      <c r="AN106" s="4" t="s">
        <v>155</v>
      </c>
      <c r="AO106" s="4">
        <v>2</v>
      </c>
      <c r="AP106" s="5">
        <v>0.86476851851851855</v>
      </c>
      <c r="AQ106" s="4">
        <v>47.164371000000003</v>
      </c>
      <c r="AR106" s="4">
        <v>-88.487234999999998</v>
      </c>
      <c r="AS106" s="4">
        <v>315.60000000000002</v>
      </c>
      <c r="AT106" s="4">
        <v>27.1</v>
      </c>
      <c r="AU106" s="4">
        <v>12</v>
      </c>
      <c r="AV106" s="4">
        <v>10</v>
      </c>
      <c r="AW106" s="4" t="s">
        <v>412</v>
      </c>
      <c r="AX106" s="4">
        <v>1.1354</v>
      </c>
      <c r="AY106" s="4">
        <v>1.1062000000000001</v>
      </c>
      <c r="AZ106" s="4">
        <v>1.9061999999999999</v>
      </c>
      <c r="BA106" s="4">
        <v>13.836</v>
      </c>
      <c r="BB106" s="4">
        <v>24.38</v>
      </c>
      <c r="BC106" s="4">
        <v>1.76</v>
      </c>
      <c r="BD106" s="4">
        <v>7.2089999999999996</v>
      </c>
      <c r="BE106" s="4">
        <v>3091.7820000000002</v>
      </c>
      <c r="BF106" s="4">
        <v>0.44700000000000001</v>
      </c>
      <c r="BG106" s="4">
        <v>19.667999999999999</v>
      </c>
      <c r="BH106" s="4">
        <v>5.0259999999999998</v>
      </c>
      <c r="BI106" s="4">
        <v>24.693999999999999</v>
      </c>
      <c r="BJ106" s="4">
        <v>17.087</v>
      </c>
      <c r="BK106" s="4">
        <v>4.367</v>
      </c>
      <c r="BL106" s="4">
        <v>21.454000000000001</v>
      </c>
      <c r="BM106" s="4">
        <v>2.8400000000000002E-2</v>
      </c>
      <c r="BQ106" s="4">
        <v>2321.6320000000001</v>
      </c>
      <c r="BR106" s="4">
        <v>0.163025</v>
      </c>
      <c r="BS106" s="4">
        <v>-5</v>
      </c>
      <c r="BT106" s="4">
        <v>1.0692390000000001</v>
      </c>
      <c r="BU106" s="4">
        <v>3.983924</v>
      </c>
      <c r="BV106" s="4">
        <v>21.598628000000001</v>
      </c>
      <c r="BW106" s="4">
        <f t="shared" si="15"/>
        <v>1.0525527208000001</v>
      </c>
      <c r="BY106" s="4">
        <f t="shared" si="16"/>
        <v>10551.10583746575</v>
      </c>
      <c r="BZ106" s="4">
        <f t="shared" si="17"/>
        <v>1.5254452963848</v>
      </c>
      <c r="CA106" s="4">
        <f t="shared" si="18"/>
        <v>58.311596821760801</v>
      </c>
      <c r="CB106" s="4">
        <f t="shared" si="19"/>
        <v>9.6918672074560008E-2</v>
      </c>
    </row>
    <row r="107" spans="1:80" x14ac:dyDescent="0.25">
      <c r="A107" s="2">
        <v>42801</v>
      </c>
      <c r="B107" s="3">
        <v>0.65643331018518525</v>
      </c>
      <c r="C107" s="4">
        <v>8.3309999999999995</v>
      </c>
      <c r="D107" s="4">
        <v>1.1000000000000001E-3</v>
      </c>
      <c r="E107" s="4">
        <v>10.886186</v>
      </c>
      <c r="F107" s="4">
        <v>522.6</v>
      </c>
      <c r="G107" s="4">
        <v>131.4</v>
      </c>
      <c r="H107" s="4">
        <v>-0.3</v>
      </c>
      <c r="J107" s="4">
        <v>8.9</v>
      </c>
      <c r="K107" s="4">
        <v>0.93489999999999995</v>
      </c>
      <c r="L107" s="4">
        <v>7.7892000000000001</v>
      </c>
      <c r="M107" s="4">
        <v>1E-3</v>
      </c>
      <c r="N107" s="4">
        <v>488.55560000000003</v>
      </c>
      <c r="O107" s="4">
        <v>122.87269999999999</v>
      </c>
      <c r="P107" s="4">
        <v>611.4</v>
      </c>
      <c r="Q107" s="4">
        <v>424.4479</v>
      </c>
      <c r="R107" s="4">
        <v>106.74939999999999</v>
      </c>
      <c r="S107" s="4">
        <v>531.20000000000005</v>
      </c>
      <c r="T107" s="4">
        <v>0</v>
      </c>
      <c r="W107" s="4">
        <v>0</v>
      </c>
      <c r="X107" s="4">
        <v>8.3209999999999997</v>
      </c>
      <c r="Y107" s="4">
        <v>12</v>
      </c>
      <c r="Z107" s="4">
        <v>811</v>
      </c>
      <c r="AA107" s="4">
        <v>827</v>
      </c>
      <c r="AB107" s="4">
        <v>850</v>
      </c>
      <c r="AC107" s="4">
        <v>34</v>
      </c>
      <c r="AD107" s="4">
        <v>19.059999999999999</v>
      </c>
      <c r="AE107" s="4">
        <v>0.44</v>
      </c>
      <c r="AF107" s="4">
        <v>957</v>
      </c>
      <c r="AG107" s="4">
        <v>10</v>
      </c>
      <c r="AH107" s="4">
        <v>28.760999999999999</v>
      </c>
      <c r="AI107" s="4">
        <v>31</v>
      </c>
      <c r="AJ107" s="4">
        <v>191</v>
      </c>
      <c r="AK107" s="4">
        <v>190.2</v>
      </c>
      <c r="AL107" s="4">
        <v>3.3</v>
      </c>
      <c r="AM107" s="4">
        <v>196</v>
      </c>
      <c r="AN107" s="4" t="s">
        <v>155</v>
      </c>
      <c r="AO107" s="4">
        <v>2</v>
      </c>
      <c r="AP107" s="5">
        <v>0.8647800925925927</v>
      </c>
      <c r="AQ107" s="4">
        <v>47.164338000000001</v>
      </c>
      <c r="AR107" s="4">
        <v>-88.487380999999999</v>
      </c>
      <c r="AS107" s="4">
        <v>315.89999999999998</v>
      </c>
      <c r="AT107" s="4">
        <v>26.4</v>
      </c>
      <c r="AU107" s="4">
        <v>12</v>
      </c>
      <c r="AV107" s="4">
        <v>10</v>
      </c>
      <c r="AW107" s="4" t="s">
        <v>412</v>
      </c>
      <c r="AX107" s="4">
        <v>1.2354000000000001</v>
      </c>
      <c r="AY107" s="4">
        <v>1.3353999999999999</v>
      </c>
      <c r="AZ107" s="4">
        <v>2.1354000000000002</v>
      </c>
      <c r="BA107" s="4">
        <v>13.836</v>
      </c>
      <c r="BB107" s="4">
        <v>25.19</v>
      </c>
      <c r="BC107" s="4">
        <v>1.82</v>
      </c>
      <c r="BD107" s="4">
        <v>6.9589999999999996</v>
      </c>
      <c r="BE107" s="4">
        <v>3092.6619999999998</v>
      </c>
      <c r="BF107" s="4">
        <v>0.25700000000000001</v>
      </c>
      <c r="BG107" s="4">
        <v>20.314</v>
      </c>
      <c r="BH107" s="4">
        <v>5.109</v>
      </c>
      <c r="BI107" s="4">
        <v>25.422999999999998</v>
      </c>
      <c r="BJ107" s="4">
        <v>17.648</v>
      </c>
      <c r="BK107" s="4">
        <v>4.4390000000000001</v>
      </c>
      <c r="BL107" s="4">
        <v>22.087</v>
      </c>
      <c r="BM107" s="4">
        <v>0</v>
      </c>
      <c r="BQ107" s="4">
        <v>2402.2260000000001</v>
      </c>
      <c r="BR107" s="4">
        <v>0.16139000000000001</v>
      </c>
      <c r="BS107" s="4">
        <v>-5</v>
      </c>
      <c r="BT107" s="4">
        <v>1.070522</v>
      </c>
      <c r="BU107" s="4">
        <v>3.9439690000000001</v>
      </c>
      <c r="BV107" s="4">
        <v>21.624544</v>
      </c>
      <c r="BW107" s="4">
        <f t="shared" si="15"/>
        <v>1.0419966098</v>
      </c>
      <c r="BY107" s="4">
        <f t="shared" si="16"/>
        <v>10448.261193322454</v>
      </c>
      <c r="BZ107" s="4">
        <f t="shared" si="17"/>
        <v>0.86824978826780008</v>
      </c>
      <c r="CA107" s="4">
        <f t="shared" si="18"/>
        <v>59.622071063619202</v>
      </c>
      <c r="CB107" s="4">
        <f t="shared" si="19"/>
        <v>0</v>
      </c>
    </row>
    <row r="108" spans="1:80" x14ac:dyDescent="0.25">
      <c r="A108" s="2">
        <v>42801</v>
      </c>
      <c r="B108" s="3">
        <v>0.65644488425925929</v>
      </c>
      <c r="C108" s="4">
        <v>7.9550000000000001</v>
      </c>
      <c r="D108" s="4">
        <v>1.6999999999999999E-3</v>
      </c>
      <c r="E108" s="4">
        <v>17.427626</v>
      </c>
      <c r="F108" s="4">
        <v>521.29999999999995</v>
      </c>
      <c r="G108" s="4">
        <v>130.1</v>
      </c>
      <c r="H108" s="4">
        <v>-0.7</v>
      </c>
      <c r="J108" s="4">
        <v>9.0299999999999994</v>
      </c>
      <c r="K108" s="4">
        <v>0.93789999999999996</v>
      </c>
      <c r="L108" s="4">
        <v>7.4604999999999997</v>
      </c>
      <c r="M108" s="4">
        <v>1.6000000000000001E-3</v>
      </c>
      <c r="N108" s="4">
        <v>488.95030000000003</v>
      </c>
      <c r="O108" s="4">
        <v>122.0462</v>
      </c>
      <c r="P108" s="4">
        <v>611</v>
      </c>
      <c r="Q108" s="4">
        <v>424.79079999999999</v>
      </c>
      <c r="R108" s="4">
        <v>106.03149999999999</v>
      </c>
      <c r="S108" s="4">
        <v>530.79999999999995</v>
      </c>
      <c r="T108" s="4">
        <v>0</v>
      </c>
      <c r="W108" s="4">
        <v>0</v>
      </c>
      <c r="X108" s="4">
        <v>8.4685000000000006</v>
      </c>
      <c r="Y108" s="4">
        <v>11.9</v>
      </c>
      <c r="Z108" s="4">
        <v>812</v>
      </c>
      <c r="AA108" s="4">
        <v>827</v>
      </c>
      <c r="AB108" s="4">
        <v>851</v>
      </c>
      <c r="AC108" s="4">
        <v>34</v>
      </c>
      <c r="AD108" s="4">
        <v>19.059999999999999</v>
      </c>
      <c r="AE108" s="4">
        <v>0.44</v>
      </c>
      <c r="AF108" s="4">
        <v>957</v>
      </c>
      <c r="AG108" s="4">
        <v>10</v>
      </c>
      <c r="AH108" s="4">
        <v>29</v>
      </c>
      <c r="AI108" s="4">
        <v>31</v>
      </c>
      <c r="AJ108" s="4">
        <v>191</v>
      </c>
      <c r="AK108" s="4">
        <v>190</v>
      </c>
      <c r="AL108" s="4">
        <v>3.3</v>
      </c>
      <c r="AM108" s="4">
        <v>196</v>
      </c>
      <c r="AN108" s="4" t="s">
        <v>155</v>
      </c>
      <c r="AO108" s="4">
        <v>2</v>
      </c>
      <c r="AP108" s="5">
        <v>0.86479166666666663</v>
      </c>
      <c r="AQ108" s="4">
        <v>47.164306000000003</v>
      </c>
      <c r="AR108" s="4">
        <v>-88.487526000000003</v>
      </c>
      <c r="AS108" s="4">
        <v>316</v>
      </c>
      <c r="AT108" s="4">
        <v>26</v>
      </c>
      <c r="AU108" s="4">
        <v>12</v>
      </c>
      <c r="AV108" s="4">
        <v>10</v>
      </c>
      <c r="AW108" s="4" t="s">
        <v>412</v>
      </c>
      <c r="AX108" s="4">
        <v>1.3</v>
      </c>
      <c r="AY108" s="4">
        <v>1.5062</v>
      </c>
      <c r="AZ108" s="4">
        <v>2.3062</v>
      </c>
      <c r="BA108" s="4">
        <v>13.836</v>
      </c>
      <c r="BB108" s="4">
        <v>26.34</v>
      </c>
      <c r="BC108" s="4">
        <v>1.9</v>
      </c>
      <c r="BD108" s="4">
        <v>6.625</v>
      </c>
      <c r="BE108" s="4">
        <v>3093.087</v>
      </c>
      <c r="BF108" s="4">
        <v>0.43099999999999999</v>
      </c>
      <c r="BG108" s="4">
        <v>21.228999999999999</v>
      </c>
      <c r="BH108" s="4">
        <v>5.2990000000000004</v>
      </c>
      <c r="BI108" s="4">
        <v>26.527999999999999</v>
      </c>
      <c r="BJ108" s="4">
        <v>18.443000000000001</v>
      </c>
      <c r="BK108" s="4">
        <v>4.6040000000000001</v>
      </c>
      <c r="BL108" s="4">
        <v>23.047000000000001</v>
      </c>
      <c r="BM108" s="4">
        <v>0</v>
      </c>
      <c r="BQ108" s="4">
        <v>2552.8910000000001</v>
      </c>
      <c r="BR108" s="4">
        <v>0.13845299999999999</v>
      </c>
      <c r="BS108" s="4">
        <v>-5</v>
      </c>
      <c r="BT108" s="4">
        <v>1.071</v>
      </c>
      <c r="BU108" s="4">
        <v>3.383445</v>
      </c>
      <c r="BV108" s="4">
        <v>21.6342</v>
      </c>
      <c r="BW108" s="4">
        <f t="shared" si="15"/>
        <v>0.89390616899999997</v>
      </c>
      <c r="BY108" s="4">
        <f t="shared" si="16"/>
        <v>8964.5671953228702</v>
      </c>
      <c r="BZ108" s="4">
        <f t="shared" si="17"/>
        <v>1.2491496233970001</v>
      </c>
      <c r="CA108" s="4">
        <f t="shared" si="18"/>
        <v>53.452590497241005</v>
      </c>
      <c r="CB108" s="4">
        <f t="shared" si="19"/>
        <v>0</v>
      </c>
    </row>
    <row r="109" spans="1:80" x14ac:dyDescent="0.25">
      <c r="A109" s="2">
        <v>42801</v>
      </c>
      <c r="B109" s="3">
        <v>0.65645645833333333</v>
      </c>
      <c r="C109" s="4">
        <v>7.6879999999999997</v>
      </c>
      <c r="D109" s="4">
        <v>3.7000000000000002E-3</v>
      </c>
      <c r="E109" s="4">
        <v>36.669355000000003</v>
      </c>
      <c r="F109" s="4">
        <v>521.4</v>
      </c>
      <c r="G109" s="4">
        <v>134.1</v>
      </c>
      <c r="H109" s="4">
        <v>3.3</v>
      </c>
      <c r="J109" s="4">
        <v>9.4499999999999993</v>
      </c>
      <c r="K109" s="4">
        <v>0.94</v>
      </c>
      <c r="L109" s="4">
        <v>7.2274000000000003</v>
      </c>
      <c r="M109" s="4">
        <v>3.3999999999999998E-3</v>
      </c>
      <c r="N109" s="4">
        <v>490.13339999999999</v>
      </c>
      <c r="O109" s="4">
        <v>126.09990000000001</v>
      </c>
      <c r="P109" s="4">
        <v>616.20000000000005</v>
      </c>
      <c r="Q109" s="4">
        <v>425.39159999999998</v>
      </c>
      <c r="R109" s="4">
        <v>109.4434</v>
      </c>
      <c r="S109" s="4">
        <v>534.79999999999995</v>
      </c>
      <c r="T109" s="4">
        <v>3.3149999999999999</v>
      </c>
      <c r="W109" s="4">
        <v>0</v>
      </c>
      <c r="X109" s="4">
        <v>8.8798999999999992</v>
      </c>
      <c r="Y109" s="4">
        <v>12</v>
      </c>
      <c r="Z109" s="4">
        <v>810</v>
      </c>
      <c r="AA109" s="4">
        <v>826</v>
      </c>
      <c r="AB109" s="4">
        <v>849</v>
      </c>
      <c r="AC109" s="4">
        <v>33.200000000000003</v>
      </c>
      <c r="AD109" s="4">
        <v>18.63</v>
      </c>
      <c r="AE109" s="4">
        <v>0.43</v>
      </c>
      <c r="AF109" s="4">
        <v>957</v>
      </c>
      <c r="AG109" s="4">
        <v>10</v>
      </c>
      <c r="AH109" s="4">
        <v>29</v>
      </c>
      <c r="AI109" s="4">
        <v>31</v>
      </c>
      <c r="AJ109" s="4">
        <v>191</v>
      </c>
      <c r="AK109" s="4">
        <v>190</v>
      </c>
      <c r="AL109" s="4">
        <v>3.3</v>
      </c>
      <c r="AM109" s="4">
        <v>196</v>
      </c>
      <c r="AN109" s="4" t="s">
        <v>155</v>
      </c>
      <c r="AO109" s="4">
        <v>2</v>
      </c>
      <c r="AP109" s="5">
        <v>0.86480324074074078</v>
      </c>
      <c r="AQ109" s="4">
        <v>47.164273000000001</v>
      </c>
      <c r="AR109" s="4">
        <v>-88.487668999999997</v>
      </c>
      <c r="AS109" s="4">
        <v>316</v>
      </c>
      <c r="AT109" s="4">
        <v>25.8</v>
      </c>
      <c r="AU109" s="4">
        <v>12</v>
      </c>
      <c r="AV109" s="4">
        <v>10</v>
      </c>
      <c r="AW109" s="4" t="s">
        <v>412</v>
      </c>
      <c r="AX109" s="4">
        <v>1.3353999999999999</v>
      </c>
      <c r="AY109" s="4">
        <v>1.7707999999999999</v>
      </c>
      <c r="AZ109" s="4">
        <v>2.5354000000000001</v>
      </c>
      <c r="BA109" s="4">
        <v>13.836</v>
      </c>
      <c r="BB109" s="4">
        <v>27.21</v>
      </c>
      <c r="BC109" s="4">
        <v>1.97</v>
      </c>
      <c r="BD109" s="4">
        <v>6.3789999999999996</v>
      </c>
      <c r="BE109" s="4">
        <v>3092.68</v>
      </c>
      <c r="BF109" s="4">
        <v>0.93899999999999995</v>
      </c>
      <c r="BG109" s="4">
        <v>21.963999999999999</v>
      </c>
      <c r="BH109" s="4">
        <v>5.6509999999999998</v>
      </c>
      <c r="BI109" s="4">
        <v>27.614000000000001</v>
      </c>
      <c r="BJ109" s="4">
        <v>19.062999999999999</v>
      </c>
      <c r="BK109" s="4">
        <v>4.9039999999999999</v>
      </c>
      <c r="BL109" s="4">
        <v>23.966999999999999</v>
      </c>
      <c r="BM109" s="4">
        <v>4.6100000000000002E-2</v>
      </c>
      <c r="BQ109" s="4">
        <v>2762.866</v>
      </c>
      <c r="BR109" s="4">
        <v>0.13428100000000001</v>
      </c>
      <c r="BS109" s="4">
        <v>-5</v>
      </c>
      <c r="BT109" s="4">
        <v>1.0732809999999999</v>
      </c>
      <c r="BU109" s="4">
        <v>3.281485</v>
      </c>
      <c r="BV109" s="4">
        <v>21.680271000000001</v>
      </c>
      <c r="BW109" s="4">
        <f t="shared" si="15"/>
        <v>0.86696833699999998</v>
      </c>
      <c r="BY109" s="4">
        <f t="shared" si="16"/>
        <v>8693.2762233266803</v>
      </c>
      <c r="BZ109" s="4">
        <f t="shared" si="17"/>
        <v>2.6394539278889999</v>
      </c>
      <c r="CA109" s="4">
        <f t="shared" si="18"/>
        <v>53.584568932212996</v>
      </c>
      <c r="CB109" s="4">
        <f t="shared" si="19"/>
        <v>0.12958341435110002</v>
      </c>
    </row>
    <row r="110" spans="1:80" x14ac:dyDescent="0.25">
      <c r="A110" s="2">
        <v>42801</v>
      </c>
      <c r="B110" s="3">
        <v>0.65646803240740736</v>
      </c>
      <c r="C110" s="4">
        <v>7.6210000000000004</v>
      </c>
      <c r="D110" s="4">
        <v>5.0000000000000001E-3</v>
      </c>
      <c r="E110" s="4">
        <v>50</v>
      </c>
      <c r="F110" s="4">
        <v>521.4</v>
      </c>
      <c r="G110" s="4">
        <v>136.69999999999999</v>
      </c>
      <c r="H110" s="4">
        <v>0</v>
      </c>
      <c r="J110" s="4">
        <v>9.94</v>
      </c>
      <c r="K110" s="4">
        <v>0.94059999999999999</v>
      </c>
      <c r="L110" s="4">
        <v>7.1685999999999996</v>
      </c>
      <c r="M110" s="4">
        <v>4.7000000000000002E-3</v>
      </c>
      <c r="N110" s="4">
        <v>490.41980000000001</v>
      </c>
      <c r="O110" s="4">
        <v>128.57759999999999</v>
      </c>
      <c r="P110" s="4">
        <v>619</v>
      </c>
      <c r="Q110" s="4">
        <v>425.50560000000002</v>
      </c>
      <c r="R110" s="4">
        <v>111.5585</v>
      </c>
      <c r="S110" s="4">
        <v>537.1</v>
      </c>
      <c r="T110" s="4">
        <v>0</v>
      </c>
      <c r="W110" s="4">
        <v>0</v>
      </c>
      <c r="X110" s="4">
        <v>9.3484999999999996</v>
      </c>
      <c r="Y110" s="4">
        <v>11.9</v>
      </c>
      <c r="Z110" s="4">
        <v>810</v>
      </c>
      <c r="AA110" s="4">
        <v>825</v>
      </c>
      <c r="AB110" s="4">
        <v>850</v>
      </c>
      <c r="AC110" s="4">
        <v>33</v>
      </c>
      <c r="AD110" s="4">
        <v>18.5</v>
      </c>
      <c r="AE110" s="4">
        <v>0.42</v>
      </c>
      <c r="AF110" s="4">
        <v>957</v>
      </c>
      <c r="AG110" s="4">
        <v>10</v>
      </c>
      <c r="AH110" s="4">
        <v>29</v>
      </c>
      <c r="AI110" s="4">
        <v>31</v>
      </c>
      <c r="AJ110" s="4">
        <v>191</v>
      </c>
      <c r="AK110" s="4">
        <v>190</v>
      </c>
      <c r="AL110" s="4">
        <v>3.3</v>
      </c>
      <c r="AM110" s="4">
        <v>196</v>
      </c>
      <c r="AN110" s="4" t="s">
        <v>155</v>
      </c>
      <c r="AO110" s="4">
        <v>2</v>
      </c>
      <c r="AP110" s="5">
        <v>0.86481481481481481</v>
      </c>
      <c r="AQ110" s="4">
        <v>47.164239000000002</v>
      </c>
      <c r="AR110" s="4">
        <v>-88.487814</v>
      </c>
      <c r="AS110" s="4">
        <v>316.10000000000002</v>
      </c>
      <c r="AT110" s="4">
        <v>25.8</v>
      </c>
      <c r="AU110" s="4">
        <v>12</v>
      </c>
      <c r="AV110" s="4">
        <v>10</v>
      </c>
      <c r="AW110" s="4" t="s">
        <v>412</v>
      </c>
      <c r="AX110" s="4">
        <v>1.2585409999999999</v>
      </c>
      <c r="AY110" s="4">
        <v>1.7585409999999999</v>
      </c>
      <c r="AZ110" s="4">
        <v>2.3524479999999999</v>
      </c>
      <c r="BA110" s="4">
        <v>13.836</v>
      </c>
      <c r="BB110" s="4">
        <v>27.44</v>
      </c>
      <c r="BC110" s="4">
        <v>1.98</v>
      </c>
      <c r="BD110" s="4">
        <v>6.3170000000000002</v>
      </c>
      <c r="BE110" s="4">
        <v>3092.4070000000002</v>
      </c>
      <c r="BF110" s="4">
        <v>1.2909999999999999</v>
      </c>
      <c r="BG110" s="4">
        <v>22.155000000000001</v>
      </c>
      <c r="BH110" s="4">
        <v>5.8090000000000002</v>
      </c>
      <c r="BI110" s="4">
        <v>27.963000000000001</v>
      </c>
      <c r="BJ110" s="4">
        <v>19.222000000000001</v>
      </c>
      <c r="BK110" s="4">
        <v>5.04</v>
      </c>
      <c r="BL110" s="4">
        <v>24.262</v>
      </c>
      <c r="BM110" s="4">
        <v>0</v>
      </c>
      <c r="BQ110" s="4">
        <v>2932.2820000000002</v>
      </c>
      <c r="BR110" s="4">
        <v>0.158584</v>
      </c>
      <c r="BS110" s="4">
        <v>-5</v>
      </c>
      <c r="BT110" s="4">
        <v>1.0740000000000001</v>
      </c>
      <c r="BU110" s="4">
        <v>3.8753860000000002</v>
      </c>
      <c r="BV110" s="4">
        <v>21.694800000000001</v>
      </c>
      <c r="BW110" s="4">
        <f t="shared" si="15"/>
        <v>1.0238769811999999</v>
      </c>
      <c r="BY110" s="4">
        <f t="shared" si="16"/>
        <v>10265.726362227775</v>
      </c>
      <c r="BZ110" s="4">
        <f t="shared" si="17"/>
        <v>4.2856754410516</v>
      </c>
      <c r="CA110" s="4">
        <f t="shared" si="18"/>
        <v>63.810420858167205</v>
      </c>
      <c r="CB110" s="4">
        <f t="shared" si="19"/>
        <v>0</v>
      </c>
    </row>
    <row r="111" spans="1:80" x14ac:dyDescent="0.25">
      <c r="A111" s="2">
        <v>42801</v>
      </c>
      <c r="B111" s="3">
        <v>0.65647960648148151</v>
      </c>
      <c r="C111" s="4">
        <v>7.6379999999999999</v>
      </c>
      <c r="D111" s="4">
        <v>5.0000000000000001E-3</v>
      </c>
      <c r="E111" s="4">
        <v>50</v>
      </c>
      <c r="F111" s="4">
        <v>519.20000000000005</v>
      </c>
      <c r="G111" s="4">
        <v>140.6</v>
      </c>
      <c r="H111" s="4">
        <v>1.5</v>
      </c>
      <c r="J111" s="4">
        <v>10.27</v>
      </c>
      <c r="K111" s="4">
        <v>0.9405</v>
      </c>
      <c r="L111" s="4">
        <v>7.1836000000000002</v>
      </c>
      <c r="M111" s="4">
        <v>4.7000000000000002E-3</v>
      </c>
      <c r="N111" s="4">
        <v>488.33229999999998</v>
      </c>
      <c r="O111" s="4">
        <v>132.2319</v>
      </c>
      <c r="P111" s="4">
        <v>620.6</v>
      </c>
      <c r="Q111" s="4">
        <v>423.69439999999997</v>
      </c>
      <c r="R111" s="4">
        <v>114.7291</v>
      </c>
      <c r="S111" s="4">
        <v>538.4</v>
      </c>
      <c r="T111" s="4">
        <v>1.4513</v>
      </c>
      <c r="W111" s="4">
        <v>0</v>
      </c>
      <c r="X111" s="4">
        <v>9.6613000000000007</v>
      </c>
      <c r="Y111" s="4">
        <v>12</v>
      </c>
      <c r="Z111" s="4">
        <v>810</v>
      </c>
      <c r="AA111" s="4">
        <v>826</v>
      </c>
      <c r="AB111" s="4">
        <v>850</v>
      </c>
      <c r="AC111" s="4">
        <v>33</v>
      </c>
      <c r="AD111" s="4">
        <v>18.5</v>
      </c>
      <c r="AE111" s="4">
        <v>0.42</v>
      </c>
      <c r="AF111" s="4">
        <v>957</v>
      </c>
      <c r="AG111" s="4">
        <v>10</v>
      </c>
      <c r="AH111" s="4">
        <v>29</v>
      </c>
      <c r="AI111" s="4">
        <v>31</v>
      </c>
      <c r="AJ111" s="4">
        <v>191</v>
      </c>
      <c r="AK111" s="4">
        <v>190</v>
      </c>
      <c r="AL111" s="4">
        <v>3.4</v>
      </c>
      <c r="AM111" s="4">
        <v>196</v>
      </c>
      <c r="AN111" s="4" t="s">
        <v>155</v>
      </c>
      <c r="AO111" s="4">
        <v>2</v>
      </c>
      <c r="AP111" s="5">
        <v>0.86482638888888896</v>
      </c>
      <c r="AQ111" s="4">
        <v>47.164214999999999</v>
      </c>
      <c r="AR111" s="4">
        <v>-88.487959000000004</v>
      </c>
      <c r="AS111" s="4">
        <v>316.3</v>
      </c>
      <c r="AT111" s="4">
        <v>25.4</v>
      </c>
      <c r="AU111" s="4">
        <v>12</v>
      </c>
      <c r="AV111" s="4">
        <v>10</v>
      </c>
      <c r="AW111" s="4" t="s">
        <v>412</v>
      </c>
      <c r="AX111" s="4">
        <v>1.0353349999999999</v>
      </c>
      <c r="AY111" s="4">
        <v>1.5706709999999999</v>
      </c>
      <c r="AZ111" s="4">
        <v>1.935335</v>
      </c>
      <c r="BA111" s="4">
        <v>13.836</v>
      </c>
      <c r="BB111" s="4">
        <v>27.38</v>
      </c>
      <c r="BC111" s="4">
        <v>1.98</v>
      </c>
      <c r="BD111" s="4">
        <v>6.3280000000000003</v>
      </c>
      <c r="BE111" s="4">
        <v>3092.3119999999999</v>
      </c>
      <c r="BF111" s="4">
        <v>1.288</v>
      </c>
      <c r="BG111" s="4">
        <v>22.013999999999999</v>
      </c>
      <c r="BH111" s="4">
        <v>5.9610000000000003</v>
      </c>
      <c r="BI111" s="4">
        <v>27.975000000000001</v>
      </c>
      <c r="BJ111" s="4">
        <v>19.100000000000001</v>
      </c>
      <c r="BK111" s="4">
        <v>5.1719999999999997</v>
      </c>
      <c r="BL111" s="4">
        <v>24.271999999999998</v>
      </c>
      <c r="BM111" s="4">
        <v>2.0299999999999999E-2</v>
      </c>
      <c r="BQ111" s="4">
        <v>3023.9690000000001</v>
      </c>
      <c r="BR111" s="4">
        <v>0.16295599999999999</v>
      </c>
      <c r="BS111" s="4">
        <v>-5</v>
      </c>
      <c r="BT111" s="4">
        <v>1.0747610000000001</v>
      </c>
      <c r="BU111" s="4">
        <v>3.982237</v>
      </c>
      <c r="BV111" s="4">
        <v>21.710172</v>
      </c>
      <c r="BW111" s="4">
        <f t="shared" si="15"/>
        <v>1.0521070154000001</v>
      </c>
      <c r="BY111" s="4">
        <f t="shared" si="16"/>
        <v>10548.445879781231</v>
      </c>
      <c r="BZ111" s="4">
        <f t="shared" si="17"/>
        <v>4.3936052678896003</v>
      </c>
      <c r="CA111" s="4">
        <f t="shared" si="18"/>
        <v>65.153618491220001</v>
      </c>
      <c r="CB111" s="4">
        <f t="shared" si="19"/>
        <v>6.9247039548260003E-2</v>
      </c>
    </row>
    <row r="112" spans="1:80" x14ac:dyDescent="0.25">
      <c r="A112" s="2">
        <v>42801</v>
      </c>
      <c r="B112" s="3">
        <v>0.65649118055555555</v>
      </c>
      <c r="C112" s="4">
        <v>7.7069999999999999</v>
      </c>
      <c r="D112" s="4">
        <v>5.0000000000000001E-3</v>
      </c>
      <c r="E112" s="4">
        <v>49.591667000000001</v>
      </c>
      <c r="F112" s="4">
        <v>509.8</v>
      </c>
      <c r="G112" s="4">
        <v>140.6</v>
      </c>
      <c r="H112" s="4">
        <v>0.7</v>
      </c>
      <c r="J112" s="4">
        <v>10.3</v>
      </c>
      <c r="K112" s="4">
        <v>0.93989999999999996</v>
      </c>
      <c r="L112" s="4">
        <v>7.2439999999999998</v>
      </c>
      <c r="M112" s="4">
        <v>4.7000000000000002E-3</v>
      </c>
      <c r="N112" s="4">
        <v>479.20389999999998</v>
      </c>
      <c r="O112" s="4">
        <v>132.11060000000001</v>
      </c>
      <c r="P112" s="4">
        <v>611.29999999999995</v>
      </c>
      <c r="Q112" s="4">
        <v>415.77429999999998</v>
      </c>
      <c r="R112" s="4">
        <v>114.62390000000001</v>
      </c>
      <c r="S112" s="4">
        <v>530.4</v>
      </c>
      <c r="T112" s="4">
        <v>0.73309999999999997</v>
      </c>
      <c r="W112" s="4">
        <v>0</v>
      </c>
      <c r="X112" s="4">
        <v>9.6811000000000007</v>
      </c>
      <c r="Y112" s="4">
        <v>11.9</v>
      </c>
      <c r="Z112" s="4">
        <v>810</v>
      </c>
      <c r="AA112" s="4">
        <v>826</v>
      </c>
      <c r="AB112" s="4">
        <v>848</v>
      </c>
      <c r="AC112" s="4">
        <v>33</v>
      </c>
      <c r="AD112" s="4">
        <v>18.5</v>
      </c>
      <c r="AE112" s="4">
        <v>0.42</v>
      </c>
      <c r="AF112" s="4">
        <v>957</v>
      </c>
      <c r="AG112" s="4">
        <v>10</v>
      </c>
      <c r="AH112" s="4">
        <v>28.239000000000001</v>
      </c>
      <c r="AI112" s="4">
        <v>31</v>
      </c>
      <c r="AJ112" s="4">
        <v>191</v>
      </c>
      <c r="AK112" s="4">
        <v>190.8</v>
      </c>
      <c r="AL112" s="4">
        <v>3.3</v>
      </c>
      <c r="AM112" s="4">
        <v>196</v>
      </c>
      <c r="AN112" s="4" t="s">
        <v>155</v>
      </c>
      <c r="AO112" s="4">
        <v>2</v>
      </c>
      <c r="AP112" s="5">
        <v>0.86483796296296289</v>
      </c>
      <c r="AQ112" s="4">
        <v>47.164206</v>
      </c>
      <c r="AR112" s="4">
        <v>-88.488101999999998</v>
      </c>
      <c r="AS112" s="4">
        <v>316.39999999999998</v>
      </c>
      <c r="AT112" s="4">
        <v>24.7</v>
      </c>
      <c r="AU112" s="4">
        <v>12</v>
      </c>
      <c r="AV112" s="4">
        <v>10</v>
      </c>
      <c r="AW112" s="4" t="s">
        <v>412</v>
      </c>
      <c r="AX112" s="4">
        <v>1.0646</v>
      </c>
      <c r="AY112" s="4">
        <v>1.7</v>
      </c>
      <c r="AZ112" s="4">
        <v>2</v>
      </c>
      <c r="BA112" s="4">
        <v>13.836</v>
      </c>
      <c r="BB112" s="4">
        <v>27.14</v>
      </c>
      <c r="BC112" s="4">
        <v>1.96</v>
      </c>
      <c r="BD112" s="4">
        <v>6.3920000000000003</v>
      </c>
      <c r="BE112" s="4">
        <v>3092.2350000000001</v>
      </c>
      <c r="BF112" s="4">
        <v>1.266</v>
      </c>
      <c r="BG112" s="4">
        <v>21.420999999999999</v>
      </c>
      <c r="BH112" s="4">
        <v>5.9059999999999997</v>
      </c>
      <c r="BI112" s="4">
        <v>27.327000000000002</v>
      </c>
      <c r="BJ112" s="4">
        <v>18.585999999999999</v>
      </c>
      <c r="BK112" s="4">
        <v>5.1239999999999997</v>
      </c>
      <c r="BL112" s="4">
        <v>23.71</v>
      </c>
      <c r="BM112" s="4">
        <v>1.0200000000000001E-2</v>
      </c>
      <c r="BQ112" s="4">
        <v>3004.8020000000001</v>
      </c>
      <c r="BR112" s="4">
        <v>0.149063</v>
      </c>
      <c r="BS112" s="4">
        <v>-5</v>
      </c>
      <c r="BT112" s="4">
        <v>1.0742389999999999</v>
      </c>
      <c r="BU112" s="4">
        <v>3.6427269999999998</v>
      </c>
      <c r="BV112" s="4">
        <v>21.699628000000001</v>
      </c>
      <c r="BW112" s="4">
        <f t="shared" si="15"/>
        <v>0.96240847339999991</v>
      </c>
      <c r="BY112" s="4">
        <f t="shared" si="16"/>
        <v>9648.8862444222268</v>
      </c>
      <c r="BZ112" s="4">
        <f t="shared" si="17"/>
        <v>3.9503756944212003</v>
      </c>
      <c r="CA112" s="4">
        <f t="shared" si="18"/>
        <v>57.995009997245191</v>
      </c>
      <c r="CB112" s="4">
        <f t="shared" si="19"/>
        <v>3.182767147164E-2</v>
      </c>
    </row>
    <row r="113" spans="1:80" x14ac:dyDescent="0.25">
      <c r="A113" s="2">
        <v>42801</v>
      </c>
      <c r="B113" s="3">
        <v>0.6565027546296297</v>
      </c>
      <c r="C113" s="4">
        <v>7.6070000000000002</v>
      </c>
      <c r="D113" s="4">
        <v>4.1000000000000003E-3</v>
      </c>
      <c r="E113" s="4">
        <v>41.258333</v>
      </c>
      <c r="F113" s="4">
        <v>505.3</v>
      </c>
      <c r="G113" s="4">
        <v>142.1</v>
      </c>
      <c r="H113" s="4">
        <v>-2.7</v>
      </c>
      <c r="J113" s="4">
        <v>10.23</v>
      </c>
      <c r="K113" s="4">
        <v>0.94069999999999998</v>
      </c>
      <c r="L113" s="4">
        <v>7.1558999999999999</v>
      </c>
      <c r="M113" s="4">
        <v>3.8999999999999998E-3</v>
      </c>
      <c r="N113" s="4">
        <v>475.31950000000001</v>
      </c>
      <c r="O113" s="4">
        <v>133.69120000000001</v>
      </c>
      <c r="P113" s="4">
        <v>609</v>
      </c>
      <c r="Q113" s="4">
        <v>412.404</v>
      </c>
      <c r="R113" s="4">
        <v>115.9952</v>
      </c>
      <c r="S113" s="4">
        <v>528.4</v>
      </c>
      <c r="T113" s="4">
        <v>0</v>
      </c>
      <c r="W113" s="4">
        <v>0</v>
      </c>
      <c r="X113" s="4">
        <v>9.6265000000000001</v>
      </c>
      <c r="Y113" s="4">
        <v>11.9</v>
      </c>
      <c r="Z113" s="4">
        <v>809</v>
      </c>
      <c r="AA113" s="4">
        <v>825</v>
      </c>
      <c r="AB113" s="4">
        <v>847</v>
      </c>
      <c r="AC113" s="4">
        <v>33</v>
      </c>
      <c r="AD113" s="4">
        <v>18.5</v>
      </c>
      <c r="AE113" s="4">
        <v>0.42</v>
      </c>
      <c r="AF113" s="4">
        <v>957</v>
      </c>
      <c r="AG113" s="4">
        <v>10</v>
      </c>
      <c r="AH113" s="4">
        <v>28</v>
      </c>
      <c r="AI113" s="4">
        <v>31</v>
      </c>
      <c r="AJ113" s="4">
        <v>191</v>
      </c>
      <c r="AK113" s="4">
        <v>190.2</v>
      </c>
      <c r="AL113" s="4">
        <v>3.2</v>
      </c>
      <c r="AM113" s="4">
        <v>196</v>
      </c>
      <c r="AN113" s="4" t="s">
        <v>155</v>
      </c>
      <c r="AO113" s="4">
        <v>2</v>
      </c>
      <c r="AP113" s="5">
        <v>0.86484953703703704</v>
      </c>
      <c r="AQ113" s="4">
        <v>47.164203999999998</v>
      </c>
      <c r="AR113" s="4">
        <v>-88.488243999999995</v>
      </c>
      <c r="AS113" s="4">
        <v>316.60000000000002</v>
      </c>
      <c r="AT113" s="4">
        <v>24.2</v>
      </c>
      <c r="AU113" s="4">
        <v>12</v>
      </c>
      <c r="AV113" s="4">
        <v>10</v>
      </c>
      <c r="AW113" s="4" t="s">
        <v>412</v>
      </c>
      <c r="AX113" s="4">
        <v>1</v>
      </c>
      <c r="AY113" s="4">
        <v>1.7</v>
      </c>
      <c r="AZ113" s="4">
        <v>2</v>
      </c>
      <c r="BA113" s="4">
        <v>13.836</v>
      </c>
      <c r="BB113" s="4">
        <v>27.49</v>
      </c>
      <c r="BC113" s="4">
        <v>1.99</v>
      </c>
      <c r="BD113" s="4">
        <v>6.3070000000000004</v>
      </c>
      <c r="BE113" s="4">
        <v>3092.7910000000002</v>
      </c>
      <c r="BF113" s="4">
        <v>1.0680000000000001</v>
      </c>
      <c r="BG113" s="4">
        <v>21.513000000000002</v>
      </c>
      <c r="BH113" s="4">
        <v>6.0510000000000002</v>
      </c>
      <c r="BI113" s="4">
        <v>27.565000000000001</v>
      </c>
      <c r="BJ113" s="4">
        <v>18.666</v>
      </c>
      <c r="BK113" s="4">
        <v>5.25</v>
      </c>
      <c r="BL113" s="4">
        <v>23.916</v>
      </c>
      <c r="BM113" s="4">
        <v>0</v>
      </c>
      <c r="BQ113" s="4">
        <v>3025.2179999999998</v>
      </c>
      <c r="BR113" s="4">
        <v>0.16250300000000001</v>
      </c>
      <c r="BS113" s="4">
        <v>-5</v>
      </c>
      <c r="BT113" s="4">
        <v>1.0732390000000001</v>
      </c>
      <c r="BU113" s="4">
        <v>3.9711669999999999</v>
      </c>
      <c r="BV113" s="4">
        <v>21.679428000000001</v>
      </c>
      <c r="BW113" s="4">
        <f t="shared" si="15"/>
        <v>1.0491823214</v>
      </c>
      <c r="BY113" s="4">
        <f t="shared" si="16"/>
        <v>10520.752254609291</v>
      </c>
      <c r="BZ113" s="4">
        <f t="shared" si="17"/>
        <v>3.6330173645496004</v>
      </c>
      <c r="CA113" s="4">
        <f t="shared" si="18"/>
        <v>63.496163039965204</v>
      </c>
      <c r="CB113" s="4">
        <f t="shared" si="19"/>
        <v>0</v>
      </c>
    </row>
    <row r="114" spans="1:80" x14ac:dyDescent="0.25">
      <c r="A114" s="2">
        <v>42801</v>
      </c>
      <c r="B114" s="3">
        <v>0.65651432870370374</v>
      </c>
      <c r="C114" s="4">
        <v>7.39</v>
      </c>
      <c r="D114" s="4">
        <v>4.0000000000000001E-3</v>
      </c>
      <c r="E114" s="4">
        <v>40</v>
      </c>
      <c r="F114" s="4">
        <v>500</v>
      </c>
      <c r="G114" s="4">
        <v>152.19999999999999</v>
      </c>
      <c r="H114" s="4">
        <v>0</v>
      </c>
      <c r="J114" s="4">
        <v>10.210000000000001</v>
      </c>
      <c r="K114" s="4">
        <v>0.94240000000000002</v>
      </c>
      <c r="L114" s="4">
        <v>6.9642999999999997</v>
      </c>
      <c r="M114" s="4">
        <v>3.8E-3</v>
      </c>
      <c r="N114" s="4">
        <v>471.21170000000001</v>
      </c>
      <c r="O114" s="4">
        <v>143.4186</v>
      </c>
      <c r="P114" s="4">
        <v>614.6</v>
      </c>
      <c r="Q114" s="4">
        <v>408.8399</v>
      </c>
      <c r="R114" s="4">
        <v>124.43510000000001</v>
      </c>
      <c r="S114" s="4">
        <v>533.29999999999995</v>
      </c>
      <c r="T114" s="4">
        <v>0</v>
      </c>
      <c r="W114" s="4">
        <v>0</v>
      </c>
      <c r="X114" s="4">
        <v>9.6260999999999992</v>
      </c>
      <c r="Y114" s="4">
        <v>12</v>
      </c>
      <c r="Z114" s="4">
        <v>809</v>
      </c>
      <c r="AA114" s="4">
        <v>825</v>
      </c>
      <c r="AB114" s="4">
        <v>847</v>
      </c>
      <c r="AC114" s="4">
        <v>33</v>
      </c>
      <c r="AD114" s="4">
        <v>18.5</v>
      </c>
      <c r="AE114" s="4">
        <v>0.42</v>
      </c>
      <c r="AF114" s="4">
        <v>957</v>
      </c>
      <c r="AG114" s="4">
        <v>10</v>
      </c>
      <c r="AH114" s="4">
        <v>28.760999999999999</v>
      </c>
      <c r="AI114" s="4">
        <v>31</v>
      </c>
      <c r="AJ114" s="4">
        <v>191</v>
      </c>
      <c r="AK114" s="4">
        <v>190</v>
      </c>
      <c r="AL114" s="4">
        <v>3.2</v>
      </c>
      <c r="AM114" s="4">
        <v>196</v>
      </c>
      <c r="AN114" s="4" t="s">
        <v>155</v>
      </c>
      <c r="AO114" s="4">
        <v>2</v>
      </c>
      <c r="AP114" s="5">
        <v>0.86486111111111119</v>
      </c>
      <c r="AQ114" s="4">
        <v>47.164209999999997</v>
      </c>
      <c r="AR114" s="4">
        <v>-88.488382999999999</v>
      </c>
      <c r="AS114" s="4">
        <v>316.7</v>
      </c>
      <c r="AT114" s="4">
        <v>23.8</v>
      </c>
      <c r="AU114" s="4">
        <v>12</v>
      </c>
      <c r="AV114" s="4">
        <v>9</v>
      </c>
      <c r="AW114" s="4" t="s">
        <v>413</v>
      </c>
      <c r="AX114" s="4">
        <v>1</v>
      </c>
      <c r="AY114" s="4">
        <v>1.6646000000000001</v>
      </c>
      <c r="AZ114" s="4">
        <v>1.9645999999999999</v>
      </c>
      <c r="BA114" s="4">
        <v>13.836</v>
      </c>
      <c r="BB114" s="4">
        <v>28.27</v>
      </c>
      <c r="BC114" s="4">
        <v>2.04</v>
      </c>
      <c r="BD114" s="4">
        <v>6.1150000000000002</v>
      </c>
      <c r="BE114" s="4">
        <v>3093.27</v>
      </c>
      <c r="BF114" s="4">
        <v>1.0660000000000001</v>
      </c>
      <c r="BG114" s="4">
        <v>21.917999999999999</v>
      </c>
      <c r="BH114" s="4">
        <v>6.6710000000000003</v>
      </c>
      <c r="BI114" s="4">
        <v>28.588999999999999</v>
      </c>
      <c r="BJ114" s="4">
        <v>19.016999999999999</v>
      </c>
      <c r="BK114" s="4">
        <v>5.7880000000000003</v>
      </c>
      <c r="BL114" s="4">
        <v>24.803999999999998</v>
      </c>
      <c r="BM114" s="4">
        <v>0</v>
      </c>
      <c r="BQ114" s="4">
        <v>3108.77</v>
      </c>
      <c r="BR114" s="4">
        <v>0.15354100000000001</v>
      </c>
      <c r="BS114" s="4">
        <v>-5</v>
      </c>
      <c r="BT114" s="4">
        <v>1.073761</v>
      </c>
      <c r="BU114" s="4">
        <v>3.7521589999999998</v>
      </c>
      <c r="BV114" s="4">
        <v>21.689972000000001</v>
      </c>
      <c r="BW114" s="4">
        <f t="shared" si="15"/>
        <v>0.99132040779999986</v>
      </c>
      <c r="BY114" s="4">
        <f t="shared" si="16"/>
        <v>9942.0772491820389</v>
      </c>
      <c r="BZ114" s="4">
        <f t="shared" si="17"/>
        <v>3.4262299597604002</v>
      </c>
      <c r="CA114" s="4">
        <f t="shared" si="18"/>
        <v>61.122528278389794</v>
      </c>
      <c r="CB114" s="4">
        <f t="shared" si="19"/>
        <v>0</v>
      </c>
    </row>
    <row r="115" spans="1:80" x14ac:dyDescent="0.25">
      <c r="A115" s="2">
        <v>42801</v>
      </c>
      <c r="B115" s="3">
        <v>0.65652590277777778</v>
      </c>
      <c r="C115" s="4">
        <v>7.2119999999999997</v>
      </c>
      <c r="D115" s="4">
        <v>5.1000000000000004E-3</v>
      </c>
      <c r="E115" s="4">
        <v>51.355792999999998</v>
      </c>
      <c r="F115" s="4">
        <v>491.9</v>
      </c>
      <c r="G115" s="4">
        <v>158.1</v>
      </c>
      <c r="H115" s="4">
        <v>-3.3</v>
      </c>
      <c r="J115" s="4">
        <v>10.47</v>
      </c>
      <c r="K115" s="4">
        <v>0.94379999999999997</v>
      </c>
      <c r="L115" s="4">
        <v>6.8064999999999998</v>
      </c>
      <c r="M115" s="4">
        <v>4.7999999999999996E-3</v>
      </c>
      <c r="N115" s="4">
        <v>464.28820000000002</v>
      </c>
      <c r="O115" s="4">
        <v>149.18379999999999</v>
      </c>
      <c r="P115" s="4">
        <v>613.5</v>
      </c>
      <c r="Q115" s="4">
        <v>402.8329</v>
      </c>
      <c r="R115" s="4">
        <v>129.43709999999999</v>
      </c>
      <c r="S115" s="4">
        <v>532.29999999999995</v>
      </c>
      <c r="T115" s="4">
        <v>0</v>
      </c>
      <c r="W115" s="4">
        <v>0</v>
      </c>
      <c r="X115" s="4">
        <v>9.8790999999999993</v>
      </c>
      <c r="Y115" s="4">
        <v>11.9</v>
      </c>
      <c r="Z115" s="4">
        <v>809</v>
      </c>
      <c r="AA115" s="4">
        <v>827</v>
      </c>
      <c r="AB115" s="4">
        <v>848</v>
      </c>
      <c r="AC115" s="4">
        <v>33</v>
      </c>
      <c r="AD115" s="4">
        <v>18.5</v>
      </c>
      <c r="AE115" s="4">
        <v>0.42</v>
      </c>
      <c r="AF115" s="4">
        <v>957</v>
      </c>
      <c r="AG115" s="4">
        <v>10</v>
      </c>
      <c r="AH115" s="4">
        <v>28.239000000000001</v>
      </c>
      <c r="AI115" s="4">
        <v>31</v>
      </c>
      <c r="AJ115" s="4">
        <v>191</v>
      </c>
      <c r="AK115" s="4">
        <v>190</v>
      </c>
      <c r="AL115" s="4">
        <v>3.3</v>
      </c>
      <c r="AM115" s="4">
        <v>196</v>
      </c>
      <c r="AN115" s="4" t="s">
        <v>155</v>
      </c>
      <c r="AO115" s="4">
        <v>2</v>
      </c>
      <c r="AP115" s="5">
        <v>0.86487268518518512</v>
      </c>
      <c r="AQ115" s="4">
        <v>47.164231000000001</v>
      </c>
      <c r="AR115" s="4">
        <v>-88.488512</v>
      </c>
      <c r="AS115" s="4">
        <v>316.8</v>
      </c>
      <c r="AT115" s="4">
        <v>22.9</v>
      </c>
      <c r="AU115" s="4">
        <v>12</v>
      </c>
      <c r="AV115" s="4">
        <v>9</v>
      </c>
      <c r="AW115" s="4" t="s">
        <v>413</v>
      </c>
      <c r="AX115" s="4">
        <v>1.0708</v>
      </c>
      <c r="AY115" s="4">
        <v>1.3875999999999999</v>
      </c>
      <c r="AZ115" s="4">
        <v>1.9354</v>
      </c>
      <c r="BA115" s="4">
        <v>13.836</v>
      </c>
      <c r="BB115" s="4">
        <v>28.95</v>
      </c>
      <c r="BC115" s="4">
        <v>2.09</v>
      </c>
      <c r="BD115" s="4">
        <v>5.952</v>
      </c>
      <c r="BE115" s="4">
        <v>3093.1509999999998</v>
      </c>
      <c r="BF115" s="4">
        <v>1.4019999999999999</v>
      </c>
      <c r="BG115" s="4">
        <v>22.094999999999999</v>
      </c>
      <c r="BH115" s="4">
        <v>7.1</v>
      </c>
      <c r="BI115" s="4">
        <v>29.195</v>
      </c>
      <c r="BJ115" s="4">
        <v>19.170999999999999</v>
      </c>
      <c r="BK115" s="4">
        <v>6.16</v>
      </c>
      <c r="BL115" s="4">
        <v>25.331</v>
      </c>
      <c r="BM115" s="4">
        <v>0</v>
      </c>
      <c r="BQ115" s="4">
        <v>3264.3380000000002</v>
      </c>
      <c r="BR115" s="4">
        <v>0.178679</v>
      </c>
      <c r="BS115" s="4">
        <v>-5</v>
      </c>
      <c r="BT115" s="4">
        <v>1.0732390000000001</v>
      </c>
      <c r="BU115" s="4">
        <v>4.3664680000000002</v>
      </c>
      <c r="BV115" s="4">
        <v>21.679428000000001</v>
      </c>
      <c r="BW115" s="4">
        <f t="shared" si="15"/>
        <v>1.1536208456000001</v>
      </c>
      <c r="BY115" s="4">
        <f t="shared" si="16"/>
        <v>11569.363687648211</v>
      </c>
      <c r="BZ115" s="4">
        <f t="shared" si="17"/>
        <v>5.2439237172976005</v>
      </c>
      <c r="CA115" s="4">
        <f t="shared" si="18"/>
        <v>71.705607406784807</v>
      </c>
      <c r="CB115" s="4">
        <f t="shared" si="19"/>
        <v>0</v>
      </c>
    </row>
    <row r="116" spans="1:80" x14ac:dyDescent="0.25">
      <c r="A116" s="2">
        <v>42801</v>
      </c>
      <c r="B116" s="3">
        <v>0.65653747685185182</v>
      </c>
      <c r="C116" s="4">
        <v>7.2779999999999996</v>
      </c>
      <c r="D116" s="4">
        <v>5.5999999999999999E-3</v>
      </c>
      <c r="E116" s="4">
        <v>56.003373000000003</v>
      </c>
      <c r="F116" s="4">
        <v>491.2</v>
      </c>
      <c r="G116" s="4">
        <v>160.1</v>
      </c>
      <c r="H116" s="4">
        <v>-2.2999999999999998</v>
      </c>
      <c r="J116" s="4">
        <v>10.71</v>
      </c>
      <c r="K116" s="4">
        <v>0.94330000000000003</v>
      </c>
      <c r="L116" s="4">
        <v>6.8647999999999998</v>
      </c>
      <c r="M116" s="4">
        <v>5.3E-3</v>
      </c>
      <c r="N116" s="4">
        <v>463.33370000000002</v>
      </c>
      <c r="O116" s="4">
        <v>151.01740000000001</v>
      </c>
      <c r="P116" s="4">
        <v>614.4</v>
      </c>
      <c r="Q116" s="4">
        <v>402.00470000000001</v>
      </c>
      <c r="R116" s="4">
        <v>131.02799999999999</v>
      </c>
      <c r="S116" s="4">
        <v>533</v>
      </c>
      <c r="T116" s="4">
        <v>0</v>
      </c>
      <c r="W116" s="4">
        <v>0</v>
      </c>
      <c r="X116" s="4">
        <v>10.1058</v>
      </c>
      <c r="Y116" s="4">
        <v>11.9</v>
      </c>
      <c r="Z116" s="4">
        <v>811</v>
      </c>
      <c r="AA116" s="4">
        <v>828</v>
      </c>
      <c r="AB116" s="4">
        <v>848</v>
      </c>
      <c r="AC116" s="4">
        <v>33</v>
      </c>
      <c r="AD116" s="4">
        <v>18.5</v>
      </c>
      <c r="AE116" s="4">
        <v>0.42</v>
      </c>
      <c r="AF116" s="4">
        <v>957</v>
      </c>
      <c r="AG116" s="4">
        <v>10</v>
      </c>
      <c r="AH116" s="4">
        <v>28</v>
      </c>
      <c r="AI116" s="4">
        <v>31</v>
      </c>
      <c r="AJ116" s="4">
        <v>191</v>
      </c>
      <c r="AK116" s="4">
        <v>190</v>
      </c>
      <c r="AL116" s="4">
        <v>3.2</v>
      </c>
      <c r="AM116" s="4">
        <v>196</v>
      </c>
      <c r="AN116" s="4" t="s">
        <v>155</v>
      </c>
      <c r="AO116" s="4">
        <v>2</v>
      </c>
      <c r="AP116" s="5">
        <v>0.86488425925925927</v>
      </c>
      <c r="AQ116" s="4">
        <v>47.164256000000002</v>
      </c>
      <c r="AR116" s="4">
        <v>-88.488637999999995</v>
      </c>
      <c r="AS116" s="4">
        <v>316.8</v>
      </c>
      <c r="AT116" s="4">
        <v>22.7</v>
      </c>
      <c r="AU116" s="4">
        <v>12</v>
      </c>
      <c r="AV116" s="4">
        <v>9</v>
      </c>
      <c r="AW116" s="4" t="s">
        <v>413</v>
      </c>
      <c r="AX116" s="4">
        <v>1.2</v>
      </c>
      <c r="AY116" s="4">
        <v>1</v>
      </c>
      <c r="AZ116" s="4">
        <v>2</v>
      </c>
      <c r="BA116" s="4">
        <v>13.836</v>
      </c>
      <c r="BB116" s="4">
        <v>28.69</v>
      </c>
      <c r="BC116" s="4">
        <v>2.0699999999999998</v>
      </c>
      <c r="BD116" s="4">
        <v>6.0140000000000002</v>
      </c>
      <c r="BE116" s="4">
        <v>3092.8180000000002</v>
      </c>
      <c r="BF116" s="4">
        <v>1.5149999999999999</v>
      </c>
      <c r="BG116" s="4">
        <v>21.86</v>
      </c>
      <c r="BH116" s="4">
        <v>7.125</v>
      </c>
      <c r="BI116" s="4">
        <v>28.986000000000001</v>
      </c>
      <c r="BJ116" s="4">
        <v>18.966999999999999</v>
      </c>
      <c r="BK116" s="4">
        <v>6.1820000000000004</v>
      </c>
      <c r="BL116" s="4">
        <v>25.149000000000001</v>
      </c>
      <c r="BM116" s="4">
        <v>0</v>
      </c>
      <c r="BQ116" s="4">
        <v>3310.5250000000001</v>
      </c>
      <c r="BR116" s="4">
        <v>0.17049700000000001</v>
      </c>
      <c r="BS116" s="4">
        <v>-5</v>
      </c>
      <c r="BT116" s="4">
        <v>1.073</v>
      </c>
      <c r="BU116" s="4">
        <v>4.1665210000000004</v>
      </c>
      <c r="BV116" s="4">
        <v>21.674600000000002</v>
      </c>
      <c r="BW116" s="4">
        <f t="shared" si="15"/>
        <v>1.1007948482000001</v>
      </c>
      <c r="BY116" s="4">
        <f t="shared" si="16"/>
        <v>11038.396995816078</v>
      </c>
      <c r="BZ116" s="4">
        <f t="shared" si="17"/>
        <v>5.4070984612290003</v>
      </c>
      <c r="CA116" s="4">
        <f t="shared" si="18"/>
        <v>67.694017501076203</v>
      </c>
      <c r="CB116" s="4">
        <f t="shared" si="19"/>
        <v>0</v>
      </c>
    </row>
    <row r="117" spans="1:80" x14ac:dyDescent="0.25">
      <c r="A117" s="2">
        <v>42801</v>
      </c>
      <c r="B117" s="3">
        <v>0.65654905092592586</v>
      </c>
      <c r="C117" s="4">
        <v>7.8529999999999998</v>
      </c>
      <c r="D117" s="4">
        <v>4.4999999999999997E-3</v>
      </c>
      <c r="E117" s="4">
        <v>45.191986999999997</v>
      </c>
      <c r="F117" s="4">
        <v>487.8</v>
      </c>
      <c r="G117" s="4">
        <v>160.1</v>
      </c>
      <c r="H117" s="4">
        <v>-1.4</v>
      </c>
      <c r="J117" s="4">
        <v>10.8</v>
      </c>
      <c r="K117" s="4">
        <v>0.93869999999999998</v>
      </c>
      <c r="L117" s="4">
        <v>7.3722000000000003</v>
      </c>
      <c r="M117" s="4">
        <v>4.1999999999999997E-3</v>
      </c>
      <c r="N117" s="4">
        <v>457.92259999999999</v>
      </c>
      <c r="O117" s="4">
        <v>150.2518</v>
      </c>
      <c r="P117" s="4">
        <v>608.20000000000005</v>
      </c>
      <c r="Q117" s="4">
        <v>397.30990000000003</v>
      </c>
      <c r="R117" s="4">
        <v>130.3638</v>
      </c>
      <c r="S117" s="4">
        <v>527.70000000000005</v>
      </c>
      <c r="T117" s="4">
        <v>0</v>
      </c>
      <c r="W117" s="4">
        <v>0</v>
      </c>
      <c r="X117" s="4">
        <v>10.138500000000001</v>
      </c>
      <c r="Y117" s="4">
        <v>11.9</v>
      </c>
      <c r="Z117" s="4">
        <v>811</v>
      </c>
      <c r="AA117" s="4">
        <v>828</v>
      </c>
      <c r="AB117" s="4">
        <v>848</v>
      </c>
      <c r="AC117" s="4">
        <v>33</v>
      </c>
      <c r="AD117" s="4">
        <v>18.5</v>
      </c>
      <c r="AE117" s="4">
        <v>0.42</v>
      </c>
      <c r="AF117" s="4">
        <v>957</v>
      </c>
      <c r="AG117" s="4">
        <v>10</v>
      </c>
      <c r="AH117" s="4">
        <v>28</v>
      </c>
      <c r="AI117" s="4">
        <v>31</v>
      </c>
      <c r="AJ117" s="4">
        <v>191</v>
      </c>
      <c r="AK117" s="4">
        <v>190</v>
      </c>
      <c r="AL117" s="4">
        <v>3.3</v>
      </c>
      <c r="AM117" s="4">
        <v>196</v>
      </c>
      <c r="AN117" s="4" t="s">
        <v>155</v>
      </c>
      <c r="AO117" s="4">
        <v>2</v>
      </c>
      <c r="AP117" s="5">
        <v>0.86489583333333331</v>
      </c>
      <c r="AQ117" s="4">
        <v>47.164279000000001</v>
      </c>
      <c r="AR117" s="4">
        <v>-88.488766999999996</v>
      </c>
      <c r="AS117" s="4">
        <v>316.89999999999998</v>
      </c>
      <c r="AT117" s="4">
        <v>22.8</v>
      </c>
      <c r="AU117" s="4">
        <v>12</v>
      </c>
      <c r="AV117" s="4">
        <v>9</v>
      </c>
      <c r="AW117" s="4" t="s">
        <v>413</v>
      </c>
      <c r="AX117" s="4">
        <v>1.2</v>
      </c>
      <c r="AY117" s="4">
        <v>1</v>
      </c>
      <c r="AZ117" s="4">
        <v>2</v>
      </c>
      <c r="BA117" s="4">
        <v>13.836</v>
      </c>
      <c r="BB117" s="4">
        <v>26.66</v>
      </c>
      <c r="BC117" s="4">
        <v>1.93</v>
      </c>
      <c r="BD117" s="4">
        <v>6.5250000000000004</v>
      </c>
      <c r="BE117" s="4">
        <v>3092.18</v>
      </c>
      <c r="BF117" s="4">
        <v>1.133</v>
      </c>
      <c r="BG117" s="4">
        <v>20.114000000000001</v>
      </c>
      <c r="BH117" s="4">
        <v>6.6</v>
      </c>
      <c r="BI117" s="4">
        <v>26.713999999999999</v>
      </c>
      <c r="BJ117" s="4">
        <v>17.452000000000002</v>
      </c>
      <c r="BK117" s="4">
        <v>5.726</v>
      </c>
      <c r="BL117" s="4">
        <v>23.178000000000001</v>
      </c>
      <c r="BM117" s="4">
        <v>0</v>
      </c>
      <c r="BQ117" s="4">
        <v>3091.9949999999999</v>
      </c>
      <c r="BR117" s="4">
        <v>0.16500000000000001</v>
      </c>
      <c r="BS117" s="4">
        <v>-5</v>
      </c>
      <c r="BT117" s="4">
        <v>1.073</v>
      </c>
      <c r="BU117" s="4">
        <v>4.0321879999999997</v>
      </c>
      <c r="BV117" s="4">
        <v>21.674600000000002</v>
      </c>
      <c r="BW117" s="4">
        <f t="shared" si="15"/>
        <v>1.0653040695999998</v>
      </c>
      <c r="BY117" s="4">
        <f t="shared" si="16"/>
        <v>10680.303883556942</v>
      </c>
      <c r="BZ117" s="4">
        <f t="shared" si="17"/>
        <v>3.9133505488263998</v>
      </c>
      <c r="CA117" s="4">
        <f t="shared" si="18"/>
        <v>60.278723546441611</v>
      </c>
      <c r="CB117" s="4">
        <f t="shared" si="19"/>
        <v>0</v>
      </c>
    </row>
    <row r="118" spans="1:80" x14ac:dyDescent="0.25">
      <c r="A118" s="2">
        <v>42801</v>
      </c>
      <c r="B118" s="3">
        <v>0.65656062500000001</v>
      </c>
      <c r="C118" s="4">
        <v>8.2530000000000001</v>
      </c>
      <c r="D118" s="4">
        <v>2.8E-3</v>
      </c>
      <c r="E118" s="4">
        <v>27.829581999999998</v>
      </c>
      <c r="F118" s="4">
        <v>484.7</v>
      </c>
      <c r="G118" s="4">
        <v>160.1</v>
      </c>
      <c r="H118" s="4">
        <v>-4</v>
      </c>
      <c r="J118" s="4">
        <v>10.46</v>
      </c>
      <c r="K118" s="4">
        <v>0.93559999999999999</v>
      </c>
      <c r="L118" s="4">
        <v>7.7213000000000003</v>
      </c>
      <c r="M118" s="4">
        <v>2.5999999999999999E-3</v>
      </c>
      <c r="N118" s="4">
        <v>453.50909999999999</v>
      </c>
      <c r="O118" s="4">
        <v>149.83070000000001</v>
      </c>
      <c r="P118" s="4">
        <v>603.29999999999995</v>
      </c>
      <c r="Q118" s="4">
        <v>393.48059999999998</v>
      </c>
      <c r="R118" s="4">
        <v>129.9984</v>
      </c>
      <c r="S118" s="4">
        <v>523.5</v>
      </c>
      <c r="T118" s="4">
        <v>0</v>
      </c>
      <c r="W118" s="4">
        <v>0</v>
      </c>
      <c r="X118" s="4">
        <v>9.7844999999999995</v>
      </c>
      <c r="Y118" s="4">
        <v>11.8</v>
      </c>
      <c r="Z118" s="4">
        <v>812</v>
      </c>
      <c r="AA118" s="4">
        <v>829</v>
      </c>
      <c r="AB118" s="4">
        <v>849</v>
      </c>
      <c r="AC118" s="4">
        <v>33</v>
      </c>
      <c r="AD118" s="4">
        <v>18.5</v>
      </c>
      <c r="AE118" s="4">
        <v>0.42</v>
      </c>
      <c r="AF118" s="4">
        <v>957</v>
      </c>
      <c r="AG118" s="4">
        <v>10</v>
      </c>
      <c r="AH118" s="4">
        <v>28</v>
      </c>
      <c r="AI118" s="4">
        <v>31</v>
      </c>
      <c r="AJ118" s="4">
        <v>191</v>
      </c>
      <c r="AK118" s="4">
        <v>190</v>
      </c>
      <c r="AL118" s="4">
        <v>3.2</v>
      </c>
      <c r="AM118" s="4">
        <v>196</v>
      </c>
      <c r="AN118" s="4" t="s">
        <v>155</v>
      </c>
      <c r="AO118" s="4">
        <v>2</v>
      </c>
      <c r="AP118" s="5">
        <v>0.86490740740740746</v>
      </c>
      <c r="AQ118" s="4">
        <v>47.164293999999998</v>
      </c>
      <c r="AR118" s="4">
        <v>-88.488898000000006</v>
      </c>
      <c r="AS118" s="4">
        <v>317</v>
      </c>
      <c r="AT118" s="4">
        <v>22.9</v>
      </c>
      <c r="AU118" s="4">
        <v>12</v>
      </c>
      <c r="AV118" s="4">
        <v>9</v>
      </c>
      <c r="AW118" s="4" t="s">
        <v>413</v>
      </c>
      <c r="AX118" s="4">
        <v>1.2354000000000001</v>
      </c>
      <c r="AY118" s="4">
        <v>1.1415999999999999</v>
      </c>
      <c r="AZ118" s="4">
        <v>2.1415999999999999</v>
      </c>
      <c r="BA118" s="4">
        <v>13.836</v>
      </c>
      <c r="BB118" s="4">
        <v>25.41</v>
      </c>
      <c r="BC118" s="4">
        <v>1.84</v>
      </c>
      <c r="BD118" s="4">
        <v>6.883</v>
      </c>
      <c r="BE118" s="4">
        <v>3092.1619999999998</v>
      </c>
      <c r="BF118" s="4">
        <v>0.66400000000000003</v>
      </c>
      <c r="BG118" s="4">
        <v>19.018999999999998</v>
      </c>
      <c r="BH118" s="4">
        <v>6.2839999999999998</v>
      </c>
      <c r="BI118" s="4">
        <v>25.303000000000001</v>
      </c>
      <c r="BJ118" s="4">
        <v>16.501999999999999</v>
      </c>
      <c r="BK118" s="4">
        <v>5.452</v>
      </c>
      <c r="BL118" s="4">
        <v>21.954000000000001</v>
      </c>
      <c r="BM118" s="4">
        <v>0</v>
      </c>
      <c r="BQ118" s="4">
        <v>2849.0990000000002</v>
      </c>
      <c r="BR118" s="4">
        <v>0.13456000000000001</v>
      </c>
      <c r="BS118" s="4">
        <v>-5</v>
      </c>
      <c r="BT118" s="4">
        <v>1.073</v>
      </c>
      <c r="BU118" s="4">
        <v>3.2883110000000002</v>
      </c>
      <c r="BV118" s="4">
        <v>21.674600000000002</v>
      </c>
      <c r="BW118" s="4">
        <f t="shared" si="15"/>
        <v>0.86877176620000007</v>
      </c>
      <c r="BY118" s="4">
        <f t="shared" si="16"/>
        <v>8709.9005067260223</v>
      </c>
      <c r="BZ118" s="4">
        <f t="shared" si="17"/>
        <v>1.8703334225264001</v>
      </c>
      <c r="CA118" s="4">
        <f t="shared" si="18"/>
        <v>46.4822923773052</v>
      </c>
      <c r="CB118" s="4">
        <f t="shared" si="19"/>
        <v>0</v>
      </c>
    </row>
    <row r="119" spans="1:80" x14ac:dyDescent="0.25">
      <c r="A119" s="2">
        <v>42801</v>
      </c>
      <c r="B119" s="3">
        <v>0.65657219907407405</v>
      </c>
      <c r="C119" s="4">
        <v>9.0079999999999991</v>
      </c>
      <c r="D119" s="4">
        <v>4.0000000000000002E-4</v>
      </c>
      <c r="E119" s="4">
        <v>3.7138260000000001</v>
      </c>
      <c r="F119" s="4">
        <v>476.8</v>
      </c>
      <c r="G119" s="4">
        <v>161.5</v>
      </c>
      <c r="H119" s="4">
        <v>0</v>
      </c>
      <c r="J119" s="4">
        <v>9.8699999999999992</v>
      </c>
      <c r="K119" s="4">
        <v>0.92979999999999996</v>
      </c>
      <c r="L119" s="4">
        <v>8.375</v>
      </c>
      <c r="M119" s="4">
        <v>2.9999999999999997E-4</v>
      </c>
      <c r="N119" s="4">
        <v>443.36079999999998</v>
      </c>
      <c r="O119" s="4">
        <v>150.1473</v>
      </c>
      <c r="P119" s="4">
        <v>593.5</v>
      </c>
      <c r="Q119" s="4">
        <v>384.67559999999997</v>
      </c>
      <c r="R119" s="4">
        <v>130.2731</v>
      </c>
      <c r="S119" s="4">
        <v>514.9</v>
      </c>
      <c r="T119" s="4">
        <v>0</v>
      </c>
      <c r="W119" s="4">
        <v>0</v>
      </c>
      <c r="X119" s="4">
        <v>9.1763999999999992</v>
      </c>
      <c r="Y119" s="4">
        <v>11.9</v>
      </c>
      <c r="Z119" s="4">
        <v>812</v>
      </c>
      <c r="AA119" s="4">
        <v>828</v>
      </c>
      <c r="AB119" s="4">
        <v>849</v>
      </c>
      <c r="AC119" s="4">
        <v>33</v>
      </c>
      <c r="AD119" s="4">
        <v>18.5</v>
      </c>
      <c r="AE119" s="4">
        <v>0.42</v>
      </c>
      <c r="AF119" s="4">
        <v>957</v>
      </c>
      <c r="AG119" s="4">
        <v>10</v>
      </c>
      <c r="AH119" s="4">
        <v>28</v>
      </c>
      <c r="AI119" s="4">
        <v>31</v>
      </c>
      <c r="AJ119" s="4">
        <v>191</v>
      </c>
      <c r="AK119" s="4">
        <v>190.8</v>
      </c>
      <c r="AL119" s="4">
        <v>3.3</v>
      </c>
      <c r="AM119" s="4">
        <v>196</v>
      </c>
      <c r="AN119" s="4" t="s">
        <v>155</v>
      </c>
      <c r="AO119" s="4">
        <v>2</v>
      </c>
      <c r="AP119" s="5">
        <v>0.86491898148148139</v>
      </c>
      <c r="AQ119" s="4">
        <v>47.164290999999999</v>
      </c>
      <c r="AR119" s="4">
        <v>-88.489034000000004</v>
      </c>
      <c r="AS119" s="4">
        <v>317.10000000000002</v>
      </c>
      <c r="AT119" s="4">
        <v>23</v>
      </c>
      <c r="AU119" s="4">
        <v>12</v>
      </c>
      <c r="AV119" s="4">
        <v>9</v>
      </c>
      <c r="AW119" s="4" t="s">
        <v>413</v>
      </c>
      <c r="AX119" s="4">
        <v>1.3353999999999999</v>
      </c>
      <c r="AY119" s="4">
        <v>1.4</v>
      </c>
      <c r="AZ119" s="4">
        <v>2.4</v>
      </c>
      <c r="BA119" s="4">
        <v>13.836</v>
      </c>
      <c r="BB119" s="4">
        <v>23.37</v>
      </c>
      <c r="BC119" s="4">
        <v>1.69</v>
      </c>
      <c r="BD119" s="4">
        <v>7.5529999999999999</v>
      </c>
      <c r="BE119" s="4">
        <v>3091.83</v>
      </c>
      <c r="BF119" s="4">
        <v>8.1000000000000003E-2</v>
      </c>
      <c r="BG119" s="4">
        <v>17.14</v>
      </c>
      <c r="BH119" s="4">
        <v>5.8049999999999997</v>
      </c>
      <c r="BI119" s="4">
        <v>22.945</v>
      </c>
      <c r="BJ119" s="4">
        <v>14.872</v>
      </c>
      <c r="BK119" s="4">
        <v>5.0359999999999996</v>
      </c>
      <c r="BL119" s="4">
        <v>19.908000000000001</v>
      </c>
      <c r="BM119" s="4">
        <v>0</v>
      </c>
      <c r="BQ119" s="4">
        <v>2463.2049999999999</v>
      </c>
      <c r="BR119" s="4">
        <v>0.14402499999999999</v>
      </c>
      <c r="BS119" s="4">
        <v>-5</v>
      </c>
      <c r="BT119" s="4">
        <v>1.075283</v>
      </c>
      <c r="BU119" s="4">
        <v>3.5196109999999998</v>
      </c>
      <c r="BV119" s="4">
        <v>21.720717</v>
      </c>
      <c r="BW119" s="4">
        <f t="shared" si="15"/>
        <v>0.92988122619999991</v>
      </c>
      <c r="BY119" s="4">
        <f t="shared" si="16"/>
        <v>9321.5545030061567</v>
      </c>
      <c r="BZ119" s="4">
        <f t="shared" si="17"/>
        <v>0.2442068013906</v>
      </c>
      <c r="CA119" s="4">
        <f t="shared" si="18"/>
        <v>44.837574694827197</v>
      </c>
      <c r="CB119" s="4">
        <f t="shared" si="19"/>
        <v>0</v>
      </c>
    </row>
    <row r="120" spans="1:80" x14ac:dyDescent="0.25">
      <c r="A120" s="2">
        <v>42801</v>
      </c>
      <c r="B120" s="3">
        <v>0.6565837731481482</v>
      </c>
      <c r="C120" s="4">
        <v>9.5299999999999994</v>
      </c>
      <c r="D120" s="4">
        <v>-1.4E-3</v>
      </c>
      <c r="E120" s="4">
        <v>-14.1</v>
      </c>
      <c r="F120" s="4">
        <v>464</v>
      </c>
      <c r="G120" s="4">
        <v>161.69999999999999</v>
      </c>
      <c r="H120" s="4">
        <v>0</v>
      </c>
      <c r="J120" s="4">
        <v>9.25</v>
      </c>
      <c r="K120" s="4">
        <v>0.92579999999999996</v>
      </c>
      <c r="L120" s="4">
        <v>8.8225999999999996</v>
      </c>
      <c r="M120" s="4">
        <v>0</v>
      </c>
      <c r="N120" s="4">
        <v>429.60070000000002</v>
      </c>
      <c r="O120" s="4">
        <v>149.69649999999999</v>
      </c>
      <c r="P120" s="4">
        <v>579.29999999999995</v>
      </c>
      <c r="Q120" s="4">
        <v>372.73669999999998</v>
      </c>
      <c r="R120" s="4">
        <v>129.88200000000001</v>
      </c>
      <c r="S120" s="4">
        <v>502.6</v>
      </c>
      <c r="T120" s="4">
        <v>0</v>
      </c>
      <c r="W120" s="4">
        <v>0</v>
      </c>
      <c r="X120" s="4">
        <v>8.5638000000000005</v>
      </c>
      <c r="Y120" s="4">
        <v>11.9</v>
      </c>
      <c r="Z120" s="4">
        <v>813</v>
      </c>
      <c r="AA120" s="4">
        <v>829</v>
      </c>
      <c r="AB120" s="4">
        <v>851</v>
      </c>
      <c r="AC120" s="4">
        <v>33</v>
      </c>
      <c r="AD120" s="4">
        <v>18.5</v>
      </c>
      <c r="AE120" s="4">
        <v>0.42</v>
      </c>
      <c r="AF120" s="4">
        <v>957</v>
      </c>
      <c r="AG120" s="4">
        <v>10</v>
      </c>
      <c r="AH120" s="4">
        <v>28.760999999999999</v>
      </c>
      <c r="AI120" s="4">
        <v>31</v>
      </c>
      <c r="AJ120" s="4">
        <v>191</v>
      </c>
      <c r="AK120" s="4">
        <v>190.2</v>
      </c>
      <c r="AL120" s="4">
        <v>3.3</v>
      </c>
      <c r="AM120" s="4">
        <v>195.8</v>
      </c>
      <c r="AN120" s="4" t="s">
        <v>155</v>
      </c>
      <c r="AO120" s="4">
        <v>2</v>
      </c>
      <c r="AP120" s="5">
        <v>0.86493055555555554</v>
      </c>
      <c r="AQ120" s="4">
        <v>47.164270000000002</v>
      </c>
      <c r="AR120" s="4">
        <v>-88.489168000000006</v>
      </c>
      <c r="AS120" s="4">
        <v>317.2</v>
      </c>
      <c r="AT120" s="4">
        <v>23.3</v>
      </c>
      <c r="AU120" s="4">
        <v>12</v>
      </c>
      <c r="AV120" s="4">
        <v>9</v>
      </c>
      <c r="AW120" s="4" t="s">
        <v>413</v>
      </c>
      <c r="AX120" s="4">
        <v>1.4</v>
      </c>
      <c r="AY120" s="4">
        <v>1.4708000000000001</v>
      </c>
      <c r="AZ120" s="4">
        <v>2.4354</v>
      </c>
      <c r="BA120" s="4">
        <v>13.836</v>
      </c>
      <c r="BB120" s="4">
        <v>22.13</v>
      </c>
      <c r="BC120" s="4">
        <v>1.6</v>
      </c>
      <c r="BD120" s="4">
        <v>8.0190000000000001</v>
      </c>
      <c r="BE120" s="4">
        <v>3091.2089999999998</v>
      </c>
      <c r="BF120" s="4">
        <v>0</v>
      </c>
      <c r="BG120" s="4">
        <v>15.763</v>
      </c>
      <c r="BH120" s="4">
        <v>5.4930000000000003</v>
      </c>
      <c r="BI120" s="4">
        <v>21.256</v>
      </c>
      <c r="BJ120" s="4">
        <v>13.676</v>
      </c>
      <c r="BK120" s="4">
        <v>4.766</v>
      </c>
      <c r="BL120" s="4">
        <v>18.442</v>
      </c>
      <c r="BM120" s="4">
        <v>0</v>
      </c>
      <c r="BQ120" s="4">
        <v>2181.7199999999998</v>
      </c>
      <c r="BR120" s="4">
        <v>0.16065399999999999</v>
      </c>
      <c r="BS120" s="4">
        <v>-5</v>
      </c>
      <c r="BT120" s="4">
        <v>1.0775220000000001</v>
      </c>
      <c r="BU120" s="4">
        <v>3.9259819999999999</v>
      </c>
      <c r="BV120" s="4">
        <v>21.765944000000001</v>
      </c>
      <c r="BW120" s="4">
        <f t="shared" si="15"/>
        <v>1.0372444444</v>
      </c>
      <c r="BY120" s="4">
        <f t="shared" si="16"/>
        <v>10395.72406229107</v>
      </c>
      <c r="BZ120" s="4">
        <f t="shared" si="17"/>
        <v>0</v>
      </c>
      <c r="CA120" s="4">
        <f t="shared" si="18"/>
        <v>45.992335774091202</v>
      </c>
      <c r="CB120" s="4">
        <f t="shared" si="19"/>
        <v>0</v>
      </c>
    </row>
    <row r="121" spans="1:80" x14ac:dyDescent="0.25">
      <c r="A121" s="2">
        <v>42801</v>
      </c>
      <c r="B121" s="3">
        <v>0.65659534722222224</v>
      </c>
      <c r="C121" s="4">
        <v>9.5299999999999994</v>
      </c>
      <c r="D121" s="4">
        <v>-1.5E-3</v>
      </c>
      <c r="E121" s="4">
        <v>-14.616667</v>
      </c>
      <c r="F121" s="4">
        <v>453.2</v>
      </c>
      <c r="G121" s="4">
        <v>161.69999999999999</v>
      </c>
      <c r="H121" s="4">
        <v>0.8</v>
      </c>
      <c r="J121" s="4">
        <v>8.18</v>
      </c>
      <c r="K121" s="4">
        <v>0.92579999999999996</v>
      </c>
      <c r="L121" s="4">
        <v>8.8229000000000006</v>
      </c>
      <c r="M121" s="4">
        <v>0</v>
      </c>
      <c r="N121" s="4">
        <v>419.57900000000001</v>
      </c>
      <c r="O121" s="4">
        <v>149.70189999999999</v>
      </c>
      <c r="P121" s="4">
        <v>569.29999999999995</v>
      </c>
      <c r="Q121" s="4">
        <v>364.04160000000002</v>
      </c>
      <c r="R121" s="4">
        <v>129.88669999999999</v>
      </c>
      <c r="S121" s="4">
        <v>493.9</v>
      </c>
      <c r="T121" s="4">
        <v>0.82269999999999999</v>
      </c>
      <c r="W121" s="4">
        <v>0</v>
      </c>
      <c r="X121" s="4">
        <v>7.5772000000000004</v>
      </c>
      <c r="Y121" s="4">
        <v>11.8</v>
      </c>
      <c r="Z121" s="4">
        <v>813</v>
      </c>
      <c r="AA121" s="4">
        <v>830</v>
      </c>
      <c r="AB121" s="4">
        <v>852</v>
      </c>
      <c r="AC121" s="4">
        <v>33</v>
      </c>
      <c r="AD121" s="4">
        <v>18.5</v>
      </c>
      <c r="AE121" s="4">
        <v>0.42</v>
      </c>
      <c r="AF121" s="4">
        <v>957</v>
      </c>
      <c r="AG121" s="4">
        <v>10</v>
      </c>
      <c r="AH121" s="4">
        <v>29</v>
      </c>
      <c r="AI121" s="4">
        <v>31</v>
      </c>
      <c r="AJ121" s="4">
        <v>190.2</v>
      </c>
      <c r="AK121" s="4">
        <v>190.8</v>
      </c>
      <c r="AL121" s="4">
        <v>3.4</v>
      </c>
      <c r="AM121" s="4">
        <v>195.4</v>
      </c>
      <c r="AN121" s="4" t="s">
        <v>155</v>
      </c>
      <c r="AO121" s="4">
        <v>2</v>
      </c>
      <c r="AP121" s="5">
        <v>0.86494212962962969</v>
      </c>
      <c r="AQ121" s="4">
        <v>47.164242999999999</v>
      </c>
      <c r="AR121" s="4">
        <v>-88.489301999999995</v>
      </c>
      <c r="AS121" s="4">
        <v>317.2</v>
      </c>
      <c r="AT121" s="4">
        <v>23.8</v>
      </c>
      <c r="AU121" s="4">
        <v>12</v>
      </c>
      <c r="AV121" s="4">
        <v>9</v>
      </c>
      <c r="AW121" s="4" t="s">
        <v>413</v>
      </c>
      <c r="AX121" s="4">
        <v>1.4</v>
      </c>
      <c r="AY121" s="4">
        <v>1.6</v>
      </c>
      <c r="AZ121" s="4">
        <v>2.5</v>
      </c>
      <c r="BA121" s="4">
        <v>13.836</v>
      </c>
      <c r="BB121" s="4">
        <v>22.13</v>
      </c>
      <c r="BC121" s="4">
        <v>1.6</v>
      </c>
      <c r="BD121" s="4">
        <v>8.0150000000000006</v>
      </c>
      <c r="BE121" s="4">
        <v>3091.18</v>
      </c>
      <c r="BF121" s="4">
        <v>0</v>
      </c>
      <c r="BG121" s="4">
        <v>15.394</v>
      </c>
      <c r="BH121" s="4">
        <v>5.4930000000000003</v>
      </c>
      <c r="BI121" s="4">
        <v>20.887</v>
      </c>
      <c r="BJ121" s="4">
        <v>13.356999999999999</v>
      </c>
      <c r="BK121" s="4">
        <v>4.766</v>
      </c>
      <c r="BL121" s="4">
        <v>18.122</v>
      </c>
      <c r="BM121" s="4">
        <v>9.4000000000000004E-3</v>
      </c>
      <c r="BQ121" s="4">
        <v>1930.297</v>
      </c>
      <c r="BR121" s="4">
        <v>0.212704</v>
      </c>
      <c r="BS121" s="4">
        <v>-5</v>
      </c>
      <c r="BT121" s="4">
        <v>1.074956</v>
      </c>
      <c r="BU121" s="4">
        <v>5.1979540000000002</v>
      </c>
      <c r="BV121" s="4">
        <v>21.714110999999999</v>
      </c>
      <c r="BW121" s="4">
        <f t="shared" si="15"/>
        <v>1.3732994467999999</v>
      </c>
      <c r="BY121" s="4">
        <f t="shared" si="16"/>
        <v>13763.687284403752</v>
      </c>
      <c r="BZ121" s="4">
        <f t="shared" si="17"/>
        <v>0</v>
      </c>
      <c r="CA121" s="4">
        <f t="shared" si="18"/>
        <v>59.472942713714808</v>
      </c>
      <c r="CB121" s="4">
        <f t="shared" si="19"/>
        <v>4.1854133526159999E-2</v>
      </c>
    </row>
    <row r="122" spans="1:80" x14ac:dyDescent="0.25">
      <c r="A122" s="2">
        <v>42801</v>
      </c>
      <c r="B122" s="3">
        <v>0.65660692129629628</v>
      </c>
      <c r="C122" s="4">
        <v>9.5340000000000007</v>
      </c>
      <c r="D122" s="4">
        <v>8.9999999999999998E-4</v>
      </c>
      <c r="E122" s="4">
        <v>9.2407249999999994</v>
      </c>
      <c r="F122" s="4">
        <v>449.4</v>
      </c>
      <c r="G122" s="4">
        <v>161.69999999999999</v>
      </c>
      <c r="H122" s="4">
        <v>5.2</v>
      </c>
      <c r="J122" s="4">
        <v>7.8</v>
      </c>
      <c r="K122" s="4">
        <v>0.92569999999999997</v>
      </c>
      <c r="L122" s="4">
        <v>8.8261000000000003</v>
      </c>
      <c r="M122" s="4">
        <v>8.9999999999999998E-4</v>
      </c>
      <c r="N122" s="4">
        <v>416.02440000000001</v>
      </c>
      <c r="O122" s="4">
        <v>149.691</v>
      </c>
      <c r="P122" s="4">
        <v>565.70000000000005</v>
      </c>
      <c r="Q122" s="4">
        <v>360.95749999999998</v>
      </c>
      <c r="R122" s="4">
        <v>129.87719999999999</v>
      </c>
      <c r="S122" s="4">
        <v>490.8</v>
      </c>
      <c r="T122" s="4">
        <v>5.2039999999999997</v>
      </c>
      <c r="W122" s="4">
        <v>0</v>
      </c>
      <c r="X122" s="4">
        <v>7.2206999999999999</v>
      </c>
      <c r="Y122" s="4">
        <v>11.9</v>
      </c>
      <c r="Z122" s="4">
        <v>813</v>
      </c>
      <c r="AA122" s="4">
        <v>830</v>
      </c>
      <c r="AB122" s="4">
        <v>850</v>
      </c>
      <c r="AC122" s="4">
        <v>33</v>
      </c>
      <c r="AD122" s="4">
        <v>18.5</v>
      </c>
      <c r="AE122" s="4">
        <v>0.42</v>
      </c>
      <c r="AF122" s="4">
        <v>957</v>
      </c>
      <c r="AG122" s="4">
        <v>10</v>
      </c>
      <c r="AH122" s="4">
        <v>29</v>
      </c>
      <c r="AI122" s="4">
        <v>31</v>
      </c>
      <c r="AJ122" s="4">
        <v>190</v>
      </c>
      <c r="AK122" s="4">
        <v>191</v>
      </c>
      <c r="AL122" s="4">
        <v>3.3</v>
      </c>
      <c r="AM122" s="4">
        <v>195.1</v>
      </c>
      <c r="AN122" s="4" t="s">
        <v>155</v>
      </c>
      <c r="AO122" s="4">
        <v>2</v>
      </c>
      <c r="AP122" s="5">
        <v>0.86495370370370372</v>
      </c>
      <c r="AQ122" s="4">
        <v>47.164203000000001</v>
      </c>
      <c r="AR122" s="4">
        <v>-88.489434000000003</v>
      </c>
      <c r="AS122" s="4">
        <v>317.3</v>
      </c>
      <c r="AT122" s="4">
        <v>24</v>
      </c>
      <c r="AU122" s="4">
        <v>12</v>
      </c>
      <c r="AV122" s="4">
        <v>9</v>
      </c>
      <c r="AW122" s="4" t="s">
        <v>413</v>
      </c>
      <c r="AX122" s="4">
        <v>1.5062</v>
      </c>
      <c r="AY122" s="4">
        <v>1.3875999999999999</v>
      </c>
      <c r="AZ122" s="4">
        <v>2.5708000000000002</v>
      </c>
      <c r="BA122" s="4">
        <v>13.836</v>
      </c>
      <c r="BB122" s="4">
        <v>22.12</v>
      </c>
      <c r="BC122" s="4">
        <v>1.6</v>
      </c>
      <c r="BD122" s="4">
        <v>8.0229999999999997</v>
      </c>
      <c r="BE122" s="4">
        <v>3090.72</v>
      </c>
      <c r="BF122" s="4">
        <v>0.191</v>
      </c>
      <c r="BG122" s="4">
        <v>15.256</v>
      </c>
      <c r="BH122" s="4">
        <v>5.4889999999999999</v>
      </c>
      <c r="BI122" s="4">
        <v>20.745000000000001</v>
      </c>
      <c r="BJ122" s="4">
        <v>13.237</v>
      </c>
      <c r="BK122" s="4">
        <v>4.7629999999999999</v>
      </c>
      <c r="BL122" s="4">
        <v>17.998999999999999</v>
      </c>
      <c r="BM122" s="4">
        <v>5.9200000000000003E-2</v>
      </c>
      <c r="BQ122" s="4">
        <v>1838.5160000000001</v>
      </c>
      <c r="BR122" s="4">
        <v>0.27137699999999998</v>
      </c>
      <c r="BS122" s="4">
        <v>-5</v>
      </c>
      <c r="BT122" s="4">
        <v>1.0740000000000001</v>
      </c>
      <c r="BU122" s="4">
        <v>6.6317750000000002</v>
      </c>
      <c r="BV122" s="4">
        <v>21.694800000000001</v>
      </c>
      <c r="BW122" s="4">
        <f t="shared" si="15"/>
        <v>1.7521149549999999</v>
      </c>
      <c r="BY122" s="4">
        <f t="shared" si="16"/>
        <v>17557.695617344802</v>
      </c>
      <c r="BZ122" s="4">
        <f t="shared" si="17"/>
        <v>1.0850286868150001</v>
      </c>
      <c r="CA122" s="4">
        <f t="shared" si="18"/>
        <v>75.196464541205003</v>
      </c>
      <c r="CB122" s="4">
        <f t="shared" si="19"/>
        <v>0.33630208512800003</v>
      </c>
    </row>
    <row r="123" spans="1:80" x14ac:dyDescent="0.25">
      <c r="A123" s="2">
        <v>42801</v>
      </c>
      <c r="B123" s="3">
        <v>0.65661849537037031</v>
      </c>
      <c r="C123" s="4">
        <v>9.6259999999999994</v>
      </c>
      <c r="D123" s="4">
        <v>3.5000000000000001E-3</v>
      </c>
      <c r="E123" s="4">
        <v>35.314286000000003</v>
      </c>
      <c r="F123" s="4">
        <v>447.3</v>
      </c>
      <c r="G123" s="4">
        <v>161.5</v>
      </c>
      <c r="H123" s="4">
        <v>-1.8</v>
      </c>
      <c r="J123" s="4">
        <v>7.7</v>
      </c>
      <c r="K123" s="4">
        <v>0.92500000000000004</v>
      </c>
      <c r="L123" s="4">
        <v>8.9040999999999997</v>
      </c>
      <c r="M123" s="4">
        <v>3.3E-3</v>
      </c>
      <c r="N123" s="4">
        <v>413.74590000000001</v>
      </c>
      <c r="O123" s="4">
        <v>149.3878</v>
      </c>
      <c r="P123" s="4">
        <v>563.1</v>
      </c>
      <c r="Q123" s="4">
        <v>358.98059999999998</v>
      </c>
      <c r="R123" s="4">
        <v>129.61420000000001</v>
      </c>
      <c r="S123" s="4">
        <v>488.6</v>
      </c>
      <c r="T123" s="4">
        <v>0</v>
      </c>
      <c r="W123" s="4">
        <v>0</v>
      </c>
      <c r="X123" s="4">
        <v>7.1224999999999996</v>
      </c>
      <c r="Y123" s="4">
        <v>12.1</v>
      </c>
      <c r="Z123" s="4">
        <v>812</v>
      </c>
      <c r="AA123" s="4">
        <v>828</v>
      </c>
      <c r="AB123" s="4">
        <v>850</v>
      </c>
      <c r="AC123" s="4">
        <v>33</v>
      </c>
      <c r="AD123" s="4">
        <v>18.5</v>
      </c>
      <c r="AE123" s="4">
        <v>0.42</v>
      </c>
      <c r="AF123" s="4">
        <v>957</v>
      </c>
      <c r="AG123" s="4">
        <v>10</v>
      </c>
      <c r="AH123" s="4">
        <v>29</v>
      </c>
      <c r="AI123" s="4">
        <v>31</v>
      </c>
      <c r="AJ123" s="4">
        <v>190</v>
      </c>
      <c r="AK123" s="4">
        <v>191</v>
      </c>
      <c r="AL123" s="4">
        <v>3.3</v>
      </c>
      <c r="AM123" s="4">
        <v>195.3</v>
      </c>
      <c r="AN123" s="4" t="s">
        <v>155</v>
      </c>
      <c r="AO123" s="4">
        <v>2</v>
      </c>
      <c r="AP123" s="5">
        <v>0.86496527777777776</v>
      </c>
      <c r="AQ123" s="4">
        <v>47.164147</v>
      </c>
      <c r="AR123" s="4">
        <v>-88.489560999999995</v>
      </c>
      <c r="AS123" s="4">
        <v>317.10000000000002</v>
      </c>
      <c r="AT123" s="4">
        <v>24</v>
      </c>
      <c r="AU123" s="4">
        <v>12</v>
      </c>
      <c r="AV123" s="4">
        <v>9</v>
      </c>
      <c r="AW123" s="4" t="s">
        <v>413</v>
      </c>
      <c r="AX123" s="4">
        <v>1.6293409999999999</v>
      </c>
      <c r="AY123" s="4">
        <v>1.070659</v>
      </c>
      <c r="AZ123" s="4">
        <v>2.7</v>
      </c>
      <c r="BA123" s="4">
        <v>13.836</v>
      </c>
      <c r="BB123" s="4">
        <v>21.91</v>
      </c>
      <c r="BC123" s="4">
        <v>1.58</v>
      </c>
      <c r="BD123" s="4">
        <v>8.1080000000000005</v>
      </c>
      <c r="BE123" s="4">
        <v>3089.942</v>
      </c>
      <c r="BF123" s="4">
        <v>0.72099999999999997</v>
      </c>
      <c r="BG123" s="4">
        <v>15.036</v>
      </c>
      <c r="BH123" s="4">
        <v>5.4290000000000003</v>
      </c>
      <c r="BI123" s="4">
        <v>20.465</v>
      </c>
      <c r="BJ123" s="4">
        <v>13.045999999999999</v>
      </c>
      <c r="BK123" s="4">
        <v>4.71</v>
      </c>
      <c r="BL123" s="4">
        <v>17.756</v>
      </c>
      <c r="BM123" s="4">
        <v>0</v>
      </c>
      <c r="BQ123" s="4">
        <v>1797.181</v>
      </c>
      <c r="BR123" s="4">
        <v>0.24542800000000001</v>
      </c>
      <c r="BS123" s="4">
        <v>-5</v>
      </c>
      <c r="BT123" s="4">
        <v>1.08161</v>
      </c>
      <c r="BU123" s="4">
        <v>5.9976469999999997</v>
      </c>
      <c r="BV123" s="4">
        <v>21.848521999999999</v>
      </c>
      <c r="BW123" s="4">
        <f t="shared" si="15"/>
        <v>1.5845783374</v>
      </c>
      <c r="BY123" s="4">
        <f t="shared" si="16"/>
        <v>15874.83787852163</v>
      </c>
      <c r="BZ123" s="4">
        <f t="shared" si="17"/>
        <v>3.7041983669642002</v>
      </c>
      <c r="CA123" s="4">
        <f t="shared" si="18"/>
        <v>67.024926345929202</v>
      </c>
      <c r="CB123" s="4">
        <f t="shared" si="19"/>
        <v>0</v>
      </c>
    </row>
    <row r="124" spans="1:80" x14ac:dyDescent="0.25">
      <c r="A124" s="2">
        <v>42801</v>
      </c>
      <c r="B124" s="3">
        <v>0.65663006944444446</v>
      </c>
      <c r="C124" s="4">
        <v>9.6470000000000002</v>
      </c>
      <c r="D124" s="4">
        <v>2E-3</v>
      </c>
      <c r="E124" s="4">
        <v>20</v>
      </c>
      <c r="F124" s="4">
        <v>440.4</v>
      </c>
      <c r="G124" s="4">
        <v>161.5</v>
      </c>
      <c r="H124" s="4">
        <v>-0.8</v>
      </c>
      <c r="J124" s="4">
        <v>7.6</v>
      </c>
      <c r="K124" s="4">
        <v>0.92490000000000006</v>
      </c>
      <c r="L124" s="4">
        <v>8.9225999999999992</v>
      </c>
      <c r="M124" s="4">
        <v>1.8E-3</v>
      </c>
      <c r="N124" s="4">
        <v>407.27980000000002</v>
      </c>
      <c r="O124" s="4">
        <v>149.40950000000001</v>
      </c>
      <c r="P124" s="4">
        <v>556.70000000000005</v>
      </c>
      <c r="Q124" s="4">
        <v>353.37040000000002</v>
      </c>
      <c r="R124" s="4">
        <v>129.63290000000001</v>
      </c>
      <c r="S124" s="4">
        <v>483</v>
      </c>
      <c r="T124" s="4">
        <v>0</v>
      </c>
      <c r="W124" s="4">
        <v>0</v>
      </c>
      <c r="X124" s="4">
        <v>7.0290999999999997</v>
      </c>
      <c r="Y124" s="4">
        <v>12.2</v>
      </c>
      <c r="Z124" s="4">
        <v>810</v>
      </c>
      <c r="AA124" s="4">
        <v>827</v>
      </c>
      <c r="AB124" s="4">
        <v>850</v>
      </c>
      <c r="AC124" s="4">
        <v>33</v>
      </c>
      <c r="AD124" s="4">
        <v>18.5</v>
      </c>
      <c r="AE124" s="4">
        <v>0.42</v>
      </c>
      <c r="AF124" s="4">
        <v>957</v>
      </c>
      <c r="AG124" s="4">
        <v>10</v>
      </c>
      <c r="AH124" s="4">
        <v>29</v>
      </c>
      <c r="AI124" s="4">
        <v>31</v>
      </c>
      <c r="AJ124" s="4">
        <v>190</v>
      </c>
      <c r="AK124" s="4">
        <v>191</v>
      </c>
      <c r="AL124" s="4">
        <v>3.4</v>
      </c>
      <c r="AM124" s="4">
        <v>195.7</v>
      </c>
      <c r="AN124" s="4" t="s">
        <v>155</v>
      </c>
      <c r="AO124" s="4">
        <v>2</v>
      </c>
      <c r="AP124" s="5">
        <v>0.8649768518518518</v>
      </c>
      <c r="AQ124" s="4">
        <v>47.164144</v>
      </c>
      <c r="AR124" s="4">
        <v>-88.489633999999995</v>
      </c>
      <c r="AS124" s="4">
        <v>316.60000000000002</v>
      </c>
      <c r="AT124" s="4">
        <v>21.5</v>
      </c>
      <c r="AU124" s="4">
        <v>12</v>
      </c>
      <c r="AV124" s="4">
        <v>8</v>
      </c>
      <c r="AW124" s="4" t="s">
        <v>414</v>
      </c>
      <c r="AX124" s="4">
        <v>1.5</v>
      </c>
      <c r="AY124" s="4">
        <v>1.235271</v>
      </c>
      <c r="AZ124" s="4">
        <v>2.735271</v>
      </c>
      <c r="BA124" s="4">
        <v>13.836</v>
      </c>
      <c r="BB124" s="4">
        <v>21.87</v>
      </c>
      <c r="BC124" s="4">
        <v>1.58</v>
      </c>
      <c r="BD124" s="4">
        <v>8.1210000000000004</v>
      </c>
      <c r="BE124" s="4">
        <v>3090.4079999999999</v>
      </c>
      <c r="BF124" s="4">
        <v>0.40799999999999997</v>
      </c>
      <c r="BG124" s="4">
        <v>14.773</v>
      </c>
      <c r="BH124" s="4">
        <v>5.4189999999999996</v>
      </c>
      <c r="BI124" s="4">
        <v>20.192</v>
      </c>
      <c r="BJ124" s="4">
        <v>12.817</v>
      </c>
      <c r="BK124" s="4">
        <v>4.702</v>
      </c>
      <c r="BL124" s="4">
        <v>17.518999999999998</v>
      </c>
      <c r="BM124" s="4">
        <v>0</v>
      </c>
      <c r="BQ124" s="4">
        <v>1770.2149999999999</v>
      </c>
      <c r="BR124" s="4">
        <v>0.20636499999999999</v>
      </c>
      <c r="BS124" s="4">
        <v>-5</v>
      </c>
      <c r="BT124" s="4">
        <v>1.0870439999999999</v>
      </c>
      <c r="BU124" s="4">
        <v>5.0430450000000002</v>
      </c>
      <c r="BV124" s="4">
        <v>21.958289000000001</v>
      </c>
      <c r="BW124" s="4">
        <f t="shared" si="15"/>
        <v>1.3323724889999999</v>
      </c>
      <c r="BY124" s="4">
        <f t="shared" si="16"/>
        <v>13350.168060147576</v>
      </c>
      <c r="BZ124" s="4">
        <f t="shared" si="17"/>
        <v>1.7625079175759999</v>
      </c>
      <c r="CA124" s="4">
        <f t="shared" si="18"/>
        <v>55.367803871499</v>
      </c>
      <c r="CB124" s="4">
        <f t="shared" si="19"/>
        <v>0</v>
      </c>
    </row>
    <row r="125" spans="1:80" x14ac:dyDescent="0.25">
      <c r="A125" s="2">
        <v>42801</v>
      </c>
      <c r="B125" s="3">
        <v>0.6566416435185185</v>
      </c>
      <c r="C125" s="4">
        <v>9.6660000000000004</v>
      </c>
      <c r="D125" s="4">
        <v>2E-3</v>
      </c>
      <c r="E125" s="4">
        <v>20</v>
      </c>
      <c r="F125" s="4">
        <v>433.2</v>
      </c>
      <c r="G125" s="4">
        <v>171.4</v>
      </c>
      <c r="H125" s="4">
        <v>-3.5</v>
      </c>
      <c r="J125" s="4">
        <v>7.6</v>
      </c>
      <c r="K125" s="4">
        <v>0.92469999999999997</v>
      </c>
      <c r="L125" s="4">
        <v>8.9388000000000005</v>
      </c>
      <c r="M125" s="4">
        <v>1.8E-3</v>
      </c>
      <c r="N125" s="4">
        <v>400.57589999999999</v>
      </c>
      <c r="O125" s="4">
        <v>158.52959999999999</v>
      </c>
      <c r="P125" s="4">
        <v>559.1</v>
      </c>
      <c r="Q125" s="4">
        <v>347.55380000000002</v>
      </c>
      <c r="R125" s="4">
        <v>137.54589999999999</v>
      </c>
      <c r="S125" s="4">
        <v>485.1</v>
      </c>
      <c r="T125" s="4">
        <v>0</v>
      </c>
      <c r="W125" s="4">
        <v>0</v>
      </c>
      <c r="X125" s="4">
        <v>7.0278</v>
      </c>
      <c r="Y125" s="4">
        <v>12.2</v>
      </c>
      <c r="Z125" s="4">
        <v>810</v>
      </c>
      <c r="AA125" s="4">
        <v>826</v>
      </c>
      <c r="AB125" s="4">
        <v>850</v>
      </c>
      <c r="AC125" s="4">
        <v>33</v>
      </c>
      <c r="AD125" s="4">
        <v>18.5</v>
      </c>
      <c r="AE125" s="4">
        <v>0.42</v>
      </c>
      <c r="AF125" s="4">
        <v>957</v>
      </c>
      <c r="AG125" s="4">
        <v>10</v>
      </c>
      <c r="AH125" s="4">
        <v>29</v>
      </c>
      <c r="AI125" s="4">
        <v>31</v>
      </c>
      <c r="AJ125" s="4">
        <v>190</v>
      </c>
      <c r="AK125" s="4">
        <v>191</v>
      </c>
      <c r="AL125" s="4">
        <v>3.3</v>
      </c>
      <c r="AM125" s="4">
        <v>196</v>
      </c>
      <c r="AN125" s="4" t="s">
        <v>155</v>
      </c>
      <c r="AO125" s="4">
        <v>2</v>
      </c>
      <c r="AP125" s="5">
        <v>0.86498842592592595</v>
      </c>
      <c r="AQ125" s="4">
        <v>47.164164</v>
      </c>
      <c r="AR125" s="4">
        <v>-88.489669000000006</v>
      </c>
      <c r="AS125" s="4">
        <v>315.8</v>
      </c>
      <c r="AT125" s="4">
        <v>21.9</v>
      </c>
      <c r="AU125" s="4">
        <v>12</v>
      </c>
      <c r="AV125" s="4">
        <v>8</v>
      </c>
      <c r="AW125" s="4" t="s">
        <v>414</v>
      </c>
      <c r="AX125" s="4">
        <v>1.5</v>
      </c>
      <c r="AY125" s="4">
        <v>1.3708</v>
      </c>
      <c r="AZ125" s="4">
        <v>2.8</v>
      </c>
      <c r="BA125" s="4">
        <v>13.836</v>
      </c>
      <c r="BB125" s="4">
        <v>21.83</v>
      </c>
      <c r="BC125" s="4">
        <v>1.58</v>
      </c>
      <c r="BD125" s="4">
        <v>8.141</v>
      </c>
      <c r="BE125" s="4">
        <v>3090.3850000000002</v>
      </c>
      <c r="BF125" s="4">
        <v>0.40699999999999997</v>
      </c>
      <c r="BG125" s="4">
        <v>14.503</v>
      </c>
      <c r="BH125" s="4">
        <v>5.74</v>
      </c>
      <c r="BI125" s="4">
        <v>20.242999999999999</v>
      </c>
      <c r="BJ125" s="4">
        <v>12.583</v>
      </c>
      <c r="BK125" s="4">
        <v>4.9800000000000004</v>
      </c>
      <c r="BL125" s="4">
        <v>17.562999999999999</v>
      </c>
      <c r="BM125" s="4">
        <v>0</v>
      </c>
      <c r="BQ125" s="4">
        <v>1766.671</v>
      </c>
      <c r="BR125" s="4">
        <v>0.242094</v>
      </c>
      <c r="BS125" s="4">
        <v>-5</v>
      </c>
      <c r="BT125" s="4">
        <v>1.0880000000000001</v>
      </c>
      <c r="BU125" s="4">
        <v>5.9161700000000002</v>
      </c>
      <c r="BV125" s="4">
        <v>21.977599999999999</v>
      </c>
      <c r="BW125" s="4">
        <f t="shared" si="15"/>
        <v>1.563052114</v>
      </c>
      <c r="BY125" s="4">
        <f t="shared" si="16"/>
        <v>15661.425975600474</v>
      </c>
      <c r="BZ125" s="4">
        <f t="shared" si="17"/>
        <v>2.0625910273539998</v>
      </c>
      <c r="CA125" s="4">
        <f t="shared" si="18"/>
        <v>63.768016946426009</v>
      </c>
      <c r="CB125" s="4">
        <f t="shared" si="19"/>
        <v>0</v>
      </c>
    </row>
    <row r="126" spans="1:80" x14ac:dyDescent="0.25">
      <c r="A126" s="2">
        <v>42801</v>
      </c>
      <c r="B126" s="3">
        <v>0.65665321759259265</v>
      </c>
      <c r="C126" s="4">
        <v>9.7189999999999994</v>
      </c>
      <c r="D126" s="4">
        <v>2E-3</v>
      </c>
      <c r="E126" s="4">
        <v>20</v>
      </c>
      <c r="F126" s="4">
        <v>426</v>
      </c>
      <c r="G126" s="4">
        <v>173.7</v>
      </c>
      <c r="H126" s="4">
        <v>-5.8</v>
      </c>
      <c r="J126" s="4">
        <v>7.59</v>
      </c>
      <c r="K126" s="4">
        <v>0.92430000000000001</v>
      </c>
      <c r="L126" s="4">
        <v>8.9826999999999995</v>
      </c>
      <c r="M126" s="4">
        <v>1.8E-3</v>
      </c>
      <c r="N126" s="4">
        <v>393.74020000000002</v>
      </c>
      <c r="O126" s="4">
        <v>160.58680000000001</v>
      </c>
      <c r="P126" s="4">
        <v>554.29999999999995</v>
      </c>
      <c r="Q126" s="4">
        <v>341.62290000000002</v>
      </c>
      <c r="R126" s="4">
        <v>139.33080000000001</v>
      </c>
      <c r="S126" s="4">
        <v>481</v>
      </c>
      <c r="T126" s="4">
        <v>0</v>
      </c>
      <c r="W126" s="4">
        <v>0</v>
      </c>
      <c r="X126" s="4">
        <v>7.0121000000000002</v>
      </c>
      <c r="Y126" s="4">
        <v>12</v>
      </c>
      <c r="Z126" s="4">
        <v>812</v>
      </c>
      <c r="AA126" s="4">
        <v>828</v>
      </c>
      <c r="AB126" s="4">
        <v>851</v>
      </c>
      <c r="AC126" s="4">
        <v>33</v>
      </c>
      <c r="AD126" s="4">
        <v>18.5</v>
      </c>
      <c r="AE126" s="4">
        <v>0.42</v>
      </c>
      <c r="AF126" s="4">
        <v>957</v>
      </c>
      <c r="AG126" s="4">
        <v>10</v>
      </c>
      <c r="AH126" s="4">
        <v>29</v>
      </c>
      <c r="AI126" s="4">
        <v>31</v>
      </c>
      <c r="AJ126" s="4">
        <v>190</v>
      </c>
      <c r="AK126" s="4">
        <v>190.2</v>
      </c>
      <c r="AL126" s="4">
        <v>3.2</v>
      </c>
      <c r="AM126" s="4">
        <v>196</v>
      </c>
      <c r="AN126" s="4" t="s">
        <v>155</v>
      </c>
      <c r="AO126" s="4">
        <v>2</v>
      </c>
      <c r="AP126" s="5">
        <v>0.8650000000000001</v>
      </c>
      <c r="AQ126" s="4">
        <v>47.164084000000003</v>
      </c>
      <c r="AR126" s="4">
        <v>-88.489797999999993</v>
      </c>
      <c r="AS126" s="4">
        <v>315.2</v>
      </c>
      <c r="AT126" s="4">
        <v>28.1</v>
      </c>
      <c r="AU126" s="4">
        <v>12</v>
      </c>
      <c r="AV126" s="4">
        <v>8</v>
      </c>
      <c r="AW126" s="4" t="s">
        <v>414</v>
      </c>
      <c r="AX126" s="4">
        <v>1.7478</v>
      </c>
      <c r="AY126" s="4">
        <v>1.323</v>
      </c>
      <c r="AZ126" s="4">
        <v>3.0124</v>
      </c>
      <c r="BA126" s="4">
        <v>13.836</v>
      </c>
      <c r="BB126" s="4">
        <v>21.72</v>
      </c>
      <c r="BC126" s="4">
        <v>1.57</v>
      </c>
      <c r="BD126" s="4">
        <v>8.1929999999999996</v>
      </c>
      <c r="BE126" s="4">
        <v>3090.32</v>
      </c>
      <c r="BF126" s="4">
        <v>0.40500000000000003</v>
      </c>
      <c r="BG126" s="4">
        <v>14.185</v>
      </c>
      <c r="BH126" s="4">
        <v>5.7859999999999996</v>
      </c>
      <c r="BI126" s="4">
        <v>19.971</v>
      </c>
      <c r="BJ126" s="4">
        <v>12.308</v>
      </c>
      <c r="BK126" s="4">
        <v>5.0199999999999996</v>
      </c>
      <c r="BL126" s="4">
        <v>17.327999999999999</v>
      </c>
      <c r="BM126" s="4">
        <v>0</v>
      </c>
      <c r="BQ126" s="4">
        <v>1754.047</v>
      </c>
      <c r="BR126" s="4">
        <v>0.21187600000000001</v>
      </c>
      <c r="BS126" s="4">
        <v>-5</v>
      </c>
      <c r="BT126" s="4">
        <v>1.0796319999999999</v>
      </c>
      <c r="BU126" s="4">
        <v>5.1777170000000003</v>
      </c>
      <c r="BV126" s="4">
        <v>21.808558999999999</v>
      </c>
      <c r="BW126" s="4">
        <f t="shared" si="15"/>
        <v>1.3679528314</v>
      </c>
      <c r="BY126" s="4">
        <f t="shared" si="16"/>
        <v>13706.287335360306</v>
      </c>
      <c r="BZ126" s="4">
        <f t="shared" si="17"/>
        <v>1.7962691147910004</v>
      </c>
      <c r="CA126" s="4">
        <f t="shared" si="18"/>
        <v>54.588840160117606</v>
      </c>
      <c r="CB126" s="4">
        <f t="shared" si="19"/>
        <v>0</v>
      </c>
    </row>
    <row r="127" spans="1:80" x14ac:dyDescent="0.25">
      <c r="A127" s="2">
        <v>42801</v>
      </c>
      <c r="B127" s="3">
        <v>0.65666479166666669</v>
      </c>
      <c r="C127" s="4">
        <v>9.85</v>
      </c>
      <c r="D127" s="4">
        <v>2E-3</v>
      </c>
      <c r="E127" s="4">
        <v>20</v>
      </c>
      <c r="F127" s="4">
        <v>420.8</v>
      </c>
      <c r="G127" s="4">
        <v>189.7</v>
      </c>
      <c r="H127" s="4">
        <v>-0.8</v>
      </c>
      <c r="J127" s="4">
        <v>7.43</v>
      </c>
      <c r="K127" s="4">
        <v>0.92330000000000001</v>
      </c>
      <c r="L127" s="4">
        <v>9.0940999999999992</v>
      </c>
      <c r="M127" s="4">
        <v>1.8E-3</v>
      </c>
      <c r="N127" s="4">
        <v>388.54660000000001</v>
      </c>
      <c r="O127" s="4">
        <v>175.14930000000001</v>
      </c>
      <c r="P127" s="4">
        <v>563.70000000000005</v>
      </c>
      <c r="Q127" s="4">
        <v>337.11680000000001</v>
      </c>
      <c r="R127" s="4">
        <v>151.9657</v>
      </c>
      <c r="S127" s="4">
        <v>489.1</v>
      </c>
      <c r="T127" s="4">
        <v>0</v>
      </c>
      <c r="W127" s="4">
        <v>0</v>
      </c>
      <c r="X127" s="4">
        <v>6.8586999999999998</v>
      </c>
      <c r="Y127" s="4">
        <v>11.9</v>
      </c>
      <c r="Z127" s="4">
        <v>811</v>
      </c>
      <c r="AA127" s="4">
        <v>829</v>
      </c>
      <c r="AB127" s="4">
        <v>849</v>
      </c>
      <c r="AC127" s="4">
        <v>33</v>
      </c>
      <c r="AD127" s="4">
        <v>18.5</v>
      </c>
      <c r="AE127" s="4">
        <v>0.42</v>
      </c>
      <c r="AF127" s="4">
        <v>957</v>
      </c>
      <c r="AG127" s="4">
        <v>10</v>
      </c>
      <c r="AH127" s="4">
        <v>29</v>
      </c>
      <c r="AI127" s="4">
        <v>31</v>
      </c>
      <c r="AJ127" s="4">
        <v>190</v>
      </c>
      <c r="AK127" s="4">
        <v>190</v>
      </c>
      <c r="AL127" s="4">
        <v>3.3</v>
      </c>
      <c r="AM127" s="4">
        <v>196</v>
      </c>
      <c r="AN127" s="4" t="s">
        <v>155</v>
      </c>
      <c r="AO127" s="4">
        <v>2</v>
      </c>
      <c r="AP127" s="5">
        <v>0.86501157407407403</v>
      </c>
      <c r="AQ127" s="4">
        <v>47.164006000000001</v>
      </c>
      <c r="AR127" s="4">
        <v>-88.489931999999996</v>
      </c>
      <c r="AS127" s="4">
        <v>314.89999999999998</v>
      </c>
      <c r="AT127" s="4">
        <v>28.2</v>
      </c>
      <c r="AU127" s="4">
        <v>12</v>
      </c>
      <c r="AV127" s="4">
        <v>8</v>
      </c>
      <c r="AW127" s="4" t="s">
        <v>414</v>
      </c>
      <c r="AX127" s="4">
        <v>2.2707999999999999</v>
      </c>
      <c r="AY127" s="4">
        <v>1</v>
      </c>
      <c r="AZ127" s="4">
        <v>3.4354</v>
      </c>
      <c r="BA127" s="4">
        <v>13.836</v>
      </c>
      <c r="BB127" s="4">
        <v>21.44</v>
      </c>
      <c r="BC127" s="4">
        <v>1.55</v>
      </c>
      <c r="BD127" s="4">
        <v>8.3079999999999998</v>
      </c>
      <c r="BE127" s="4">
        <v>3090.16</v>
      </c>
      <c r="BF127" s="4">
        <v>0.39900000000000002</v>
      </c>
      <c r="BG127" s="4">
        <v>13.826000000000001</v>
      </c>
      <c r="BH127" s="4">
        <v>6.2329999999999997</v>
      </c>
      <c r="BI127" s="4">
        <v>20.059000000000001</v>
      </c>
      <c r="BJ127" s="4">
        <v>11.996</v>
      </c>
      <c r="BK127" s="4">
        <v>5.4080000000000004</v>
      </c>
      <c r="BL127" s="4">
        <v>17.404</v>
      </c>
      <c r="BM127" s="4">
        <v>0</v>
      </c>
      <c r="BQ127" s="4">
        <v>1694.585</v>
      </c>
      <c r="BR127" s="4">
        <v>0.206371</v>
      </c>
      <c r="BS127" s="4">
        <v>-5</v>
      </c>
      <c r="BT127" s="4">
        <v>1.080044</v>
      </c>
      <c r="BU127" s="4">
        <v>5.0431910000000002</v>
      </c>
      <c r="BV127" s="4">
        <v>21.816889</v>
      </c>
      <c r="BW127" s="4">
        <f t="shared" si="15"/>
        <v>1.3324110622000001</v>
      </c>
      <c r="BY127" s="4">
        <f t="shared" si="16"/>
        <v>13349.483198339696</v>
      </c>
      <c r="BZ127" s="4">
        <f t="shared" si="17"/>
        <v>1.7236789668294001</v>
      </c>
      <c r="CA127" s="4">
        <f t="shared" si="18"/>
        <v>51.822688937557608</v>
      </c>
      <c r="CB127" s="4">
        <f t="shared" si="19"/>
        <v>0</v>
      </c>
    </row>
    <row r="128" spans="1:80" x14ac:dyDescent="0.25">
      <c r="A128" s="2">
        <v>42801</v>
      </c>
      <c r="B128" s="3">
        <v>0.65667636574074073</v>
      </c>
      <c r="C128" s="4">
        <v>10.103999999999999</v>
      </c>
      <c r="D128" s="4">
        <v>1.6000000000000001E-3</v>
      </c>
      <c r="E128" s="4">
        <v>16.148531999999999</v>
      </c>
      <c r="F128" s="4">
        <v>416.8</v>
      </c>
      <c r="G128" s="4">
        <v>190.8</v>
      </c>
      <c r="H128" s="4">
        <v>-5</v>
      </c>
      <c r="J128" s="4">
        <v>7.39</v>
      </c>
      <c r="K128" s="4">
        <v>0.92130000000000001</v>
      </c>
      <c r="L128" s="4">
        <v>9.3088999999999995</v>
      </c>
      <c r="M128" s="4">
        <v>1.5E-3</v>
      </c>
      <c r="N128" s="4">
        <v>384.0231</v>
      </c>
      <c r="O128" s="4">
        <v>175.7449</v>
      </c>
      <c r="P128" s="4">
        <v>559.79999999999995</v>
      </c>
      <c r="Q128" s="4">
        <v>333.19200000000001</v>
      </c>
      <c r="R128" s="4">
        <v>152.48249999999999</v>
      </c>
      <c r="S128" s="4">
        <v>485.7</v>
      </c>
      <c r="T128" s="4">
        <v>0</v>
      </c>
      <c r="W128" s="4">
        <v>0</v>
      </c>
      <c r="X128" s="4">
        <v>6.8061999999999996</v>
      </c>
      <c r="Y128" s="4">
        <v>11.8</v>
      </c>
      <c r="Z128" s="4">
        <v>812</v>
      </c>
      <c r="AA128" s="4">
        <v>828</v>
      </c>
      <c r="AB128" s="4">
        <v>850</v>
      </c>
      <c r="AC128" s="4">
        <v>33</v>
      </c>
      <c r="AD128" s="4">
        <v>18.5</v>
      </c>
      <c r="AE128" s="4">
        <v>0.42</v>
      </c>
      <c r="AF128" s="4">
        <v>957</v>
      </c>
      <c r="AG128" s="4">
        <v>10</v>
      </c>
      <c r="AH128" s="4">
        <v>29</v>
      </c>
      <c r="AI128" s="4">
        <v>31</v>
      </c>
      <c r="AJ128" s="4">
        <v>190</v>
      </c>
      <c r="AK128" s="4">
        <v>190</v>
      </c>
      <c r="AL128" s="4">
        <v>3.1</v>
      </c>
      <c r="AM128" s="4">
        <v>195.9</v>
      </c>
      <c r="AN128" s="4" t="s">
        <v>155</v>
      </c>
      <c r="AO128" s="4">
        <v>2</v>
      </c>
      <c r="AP128" s="5">
        <v>0.86502314814814818</v>
      </c>
      <c r="AQ128" s="4">
        <v>47.163933</v>
      </c>
      <c r="AR128" s="4">
        <v>-88.490086000000005</v>
      </c>
      <c r="AS128" s="4">
        <v>314.7</v>
      </c>
      <c r="AT128" s="4">
        <v>29</v>
      </c>
      <c r="AU128" s="4">
        <v>12</v>
      </c>
      <c r="AV128" s="4">
        <v>8</v>
      </c>
      <c r="AW128" s="4" t="s">
        <v>414</v>
      </c>
      <c r="AX128" s="4">
        <v>2.0813999999999999</v>
      </c>
      <c r="AY128" s="4">
        <v>1.0354000000000001</v>
      </c>
      <c r="AZ128" s="4">
        <v>3.1459999999999999</v>
      </c>
      <c r="BA128" s="4">
        <v>13.836</v>
      </c>
      <c r="BB128" s="4">
        <v>20.92</v>
      </c>
      <c r="BC128" s="4">
        <v>1.51</v>
      </c>
      <c r="BD128" s="4">
        <v>8.5410000000000004</v>
      </c>
      <c r="BE128" s="4">
        <v>3089.9810000000002</v>
      </c>
      <c r="BF128" s="4">
        <v>0.314</v>
      </c>
      <c r="BG128" s="4">
        <v>13.349</v>
      </c>
      <c r="BH128" s="4">
        <v>6.109</v>
      </c>
      <c r="BI128" s="4">
        <v>19.457999999999998</v>
      </c>
      <c r="BJ128" s="4">
        <v>11.582000000000001</v>
      </c>
      <c r="BK128" s="4">
        <v>5.3</v>
      </c>
      <c r="BL128" s="4">
        <v>16.882999999999999</v>
      </c>
      <c r="BM128" s="4">
        <v>0</v>
      </c>
      <c r="BQ128" s="4">
        <v>1642.721</v>
      </c>
      <c r="BR128" s="4">
        <v>0.17475499999999999</v>
      </c>
      <c r="BS128" s="4">
        <v>-5</v>
      </c>
      <c r="BT128" s="4">
        <v>1.0787169999999999</v>
      </c>
      <c r="BU128" s="4">
        <v>4.270575</v>
      </c>
      <c r="BV128" s="4">
        <v>21.790082999999999</v>
      </c>
      <c r="BW128" s="4">
        <f t="shared" si="15"/>
        <v>1.128285915</v>
      </c>
      <c r="BY128" s="4">
        <f t="shared" si="16"/>
        <v>11303.689838733646</v>
      </c>
      <c r="BZ128" s="4">
        <f t="shared" si="17"/>
        <v>1.1486668071299999</v>
      </c>
      <c r="CA128" s="4">
        <f t="shared" si="18"/>
        <v>42.368977580190005</v>
      </c>
      <c r="CB128" s="4">
        <f t="shared" si="19"/>
        <v>0</v>
      </c>
    </row>
    <row r="129" spans="1:80" x14ac:dyDescent="0.25">
      <c r="A129" s="2">
        <v>42801</v>
      </c>
      <c r="B129" s="3">
        <v>0.65668793981481477</v>
      </c>
      <c r="C129" s="4">
        <v>10.614000000000001</v>
      </c>
      <c r="D129" s="4">
        <v>1.1999999999999999E-3</v>
      </c>
      <c r="E129" s="4">
        <v>12.313253</v>
      </c>
      <c r="F129" s="4">
        <v>412</v>
      </c>
      <c r="G129" s="4">
        <v>192.1</v>
      </c>
      <c r="H129" s="4">
        <v>-2.4</v>
      </c>
      <c r="J129" s="4">
        <v>7.13</v>
      </c>
      <c r="K129" s="4">
        <v>0.91749999999999998</v>
      </c>
      <c r="L129" s="4">
        <v>9.7378999999999998</v>
      </c>
      <c r="M129" s="4">
        <v>1.1000000000000001E-3</v>
      </c>
      <c r="N129" s="4">
        <v>378.03789999999998</v>
      </c>
      <c r="O129" s="4">
        <v>176.28540000000001</v>
      </c>
      <c r="P129" s="4">
        <v>554.29999999999995</v>
      </c>
      <c r="Q129" s="4">
        <v>327.99900000000002</v>
      </c>
      <c r="R129" s="4">
        <v>152.95150000000001</v>
      </c>
      <c r="S129" s="4">
        <v>481</v>
      </c>
      <c r="T129" s="4">
        <v>0</v>
      </c>
      <c r="W129" s="4">
        <v>0</v>
      </c>
      <c r="X129" s="4">
        <v>6.5393999999999997</v>
      </c>
      <c r="Y129" s="4">
        <v>11.9</v>
      </c>
      <c r="Z129" s="4">
        <v>813</v>
      </c>
      <c r="AA129" s="4">
        <v>830</v>
      </c>
      <c r="AB129" s="4">
        <v>849</v>
      </c>
      <c r="AC129" s="4">
        <v>33</v>
      </c>
      <c r="AD129" s="4">
        <v>18.5</v>
      </c>
      <c r="AE129" s="4">
        <v>0.42</v>
      </c>
      <c r="AF129" s="4">
        <v>957</v>
      </c>
      <c r="AG129" s="4">
        <v>10</v>
      </c>
      <c r="AH129" s="4">
        <v>29</v>
      </c>
      <c r="AI129" s="4">
        <v>31</v>
      </c>
      <c r="AJ129" s="4">
        <v>190</v>
      </c>
      <c r="AK129" s="4">
        <v>190</v>
      </c>
      <c r="AL129" s="4">
        <v>3.2</v>
      </c>
      <c r="AM129" s="4">
        <v>195.5</v>
      </c>
      <c r="AN129" s="4" t="s">
        <v>155</v>
      </c>
      <c r="AO129" s="4">
        <v>2</v>
      </c>
      <c r="AP129" s="5">
        <v>0.86503472222222222</v>
      </c>
      <c r="AQ129" s="4">
        <v>47.163868999999998</v>
      </c>
      <c r="AR129" s="4">
        <v>-88.490236999999993</v>
      </c>
      <c r="AS129" s="4">
        <v>314.5</v>
      </c>
      <c r="AT129" s="4">
        <v>28.6</v>
      </c>
      <c r="AU129" s="4">
        <v>12</v>
      </c>
      <c r="AV129" s="4">
        <v>8</v>
      </c>
      <c r="AW129" s="4" t="s">
        <v>414</v>
      </c>
      <c r="AX129" s="4">
        <v>1.5</v>
      </c>
      <c r="AY129" s="4">
        <v>1.135365</v>
      </c>
      <c r="AZ129" s="4">
        <v>2.5</v>
      </c>
      <c r="BA129" s="4">
        <v>13.836</v>
      </c>
      <c r="BB129" s="4">
        <v>19.96</v>
      </c>
      <c r="BC129" s="4">
        <v>1.44</v>
      </c>
      <c r="BD129" s="4">
        <v>8.9960000000000004</v>
      </c>
      <c r="BE129" s="4">
        <v>3089.5320000000002</v>
      </c>
      <c r="BF129" s="4">
        <v>0.22800000000000001</v>
      </c>
      <c r="BG129" s="4">
        <v>12.56</v>
      </c>
      <c r="BH129" s="4">
        <v>5.8570000000000002</v>
      </c>
      <c r="BI129" s="4">
        <v>18.417000000000002</v>
      </c>
      <c r="BJ129" s="4">
        <v>10.898</v>
      </c>
      <c r="BK129" s="4">
        <v>5.0819999999999999</v>
      </c>
      <c r="BL129" s="4">
        <v>15.98</v>
      </c>
      <c r="BM129" s="4">
        <v>0</v>
      </c>
      <c r="BQ129" s="4">
        <v>1508.557</v>
      </c>
      <c r="BR129" s="4">
        <v>0.18074200000000001</v>
      </c>
      <c r="BS129" s="4">
        <v>-5</v>
      </c>
      <c r="BT129" s="4">
        <v>1.076478</v>
      </c>
      <c r="BU129" s="4">
        <v>4.4168830000000003</v>
      </c>
      <c r="BV129" s="4">
        <v>21.744855999999999</v>
      </c>
      <c r="BW129" s="4">
        <f t="shared" si="15"/>
        <v>1.1669404886000001</v>
      </c>
      <c r="BY129" s="4">
        <f t="shared" si="16"/>
        <v>11689.250432476392</v>
      </c>
      <c r="BZ129" s="4">
        <f t="shared" si="17"/>
        <v>0.86263845093840008</v>
      </c>
      <c r="CA129" s="4">
        <f t="shared" si="18"/>
        <v>41.232604554064402</v>
      </c>
      <c r="CB129" s="4">
        <f t="shared" si="19"/>
        <v>0</v>
      </c>
    </row>
    <row r="130" spans="1:80" x14ac:dyDescent="0.25">
      <c r="A130" s="2">
        <v>42801</v>
      </c>
      <c r="B130" s="3">
        <v>0.65669951388888892</v>
      </c>
      <c r="C130" s="4">
        <v>11.262</v>
      </c>
      <c r="D130" s="4">
        <v>1.9E-3</v>
      </c>
      <c r="E130" s="4">
        <v>18.541136999999999</v>
      </c>
      <c r="F130" s="4">
        <v>398.8</v>
      </c>
      <c r="G130" s="4">
        <v>190.5</v>
      </c>
      <c r="H130" s="4">
        <v>0</v>
      </c>
      <c r="J130" s="4">
        <v>6.86</v>
      </c>
      <c r="K130" s="4">
        <v>0.91259999999999997</v>
      </c>
      <c r="L130" s="4">
        <v>10.277799999999999</v>
      </c>
      <c r="M130" s="4">
        <v>1.6999999999999999E-3</v>
      </c>
      <c r="N130" s="4">
        <v>363.9556</v>
      </c>
      <c r="O130" s="4">
        <v>173.8391</v>
      </c>
      <c r="P130" s="4">
        <v>537.79999999999995</v>
      </c>
      <c r="Q130" s="4">
        <v>315.78070000000002</v>
      </c>
      <c r="R130" s="4">
        <v>150.8289</v>
      </c>
      <c r="S130" s="4">
        <v>466.6</v>
      </c>
      <c r="T130" s="4">
        <v>0</v>
      </c>
      <c r="W130" s="4">
        <v>0</v>
      </c>
      <c r="X130" s="4">
        <v>6.2640000000000002</v>
      </c>
      <c r="Y130" s="4">
        <v>11.8</v>
      </c>
      <c r="Z130" s="4">
        <v>814</v>
      </c>
      <c r="AA130" s="4">
        <v>831</v>
      </c>
      <c r="AB130" s="4">
        <v>851</v>
      </c>
      <c r="AC130" s="4">
        <v>33</v>
      </c>
      <c r="AD130" s="4">
        <v>18.5</v>
      </c>
      <c r="AE130" s="4">
        <v>0.42</v>
      </c>
      <c r="AF130" s="4">
        <v>957</v>
      </c>
      <c r="AG130" s="4">
        <v>10</v>
      </c>
      <c r="AH130" s="4">
        <v>29</v>
      </c>
      <c r="AI130" s="4">
        <v>31</v>
      </c>
      <c r="AJ130" s="4">
        <v>190</v>
      </c>
      <c r="AK130" s="4">
        <v>190</v>
      </c>
      <c r="AL130" s="4">
        <v>3.2</v>
      </c>
      <c r="AM130" s="4">
        <v>195.1</v>
      </c>
      <c r="AN130" s="4" t="s">
        <v>155</v>
      </c>
      <c r="AO130" s="4">
        <v>2</v>
      </c>
      <c r="AP130" s="5">
        <v>0.86504629629629637</v>
      </c>
      <c r="AQ130" s="4">
        <v>47.163812</v>
      </c>
      <c r="AR130" s="4">
        <v>-88.490393999999995</v>
      </c>
      <c r="AS130" s="4">
        <v>314.39999999999998</v>
      </c>
      <c r="AT130" s="4">
        <v>28.9</v>
      </c>
      <c r="AU130" s="4">
        <v>12</v>
      </c>
      <c r="AV130" s="4">
        <v>8</v>
      </c>
      <c r="AW130" s="4" t="s">
        <v>414</v>
      </c>
      <c r="AX130" s="4">
        <v>1.5</v>
      </c>
      <c r="AY130" s="4">
        <v>1.2353350000000001</v>
      </c>
      <c r="AZ130" s="4">
        <v>2.5</v>
      </c>
      <c r="BA130" s="4">
        <v>13.836</v>
      </c>
      <c r="BB130" s="4">
        <v>18.86</v>
      </c>
      <c r="BC130" s="4">
        <v>1.36</v>
      </c>
      <c r="BD130" s="4">
        <v>9.5749999999999993</v>
      </c>
      <c r="BE130" s="4">
        <v>3088.7150000000001</v>
      </c>
      <c r="BF130" s="4">
        <v>0.32400000000000001</v>
      </c>
      <c r="BG130" s="4">
        <v>11.454000000000001</v>
      </c>
      <c r="BH130" s="4">
        <v>5.4710000000000001</v>
      </c>
      <c r="BI130" s="4">
        <v>16.925000000000001</v>
      </c>
      <c r="BJ130" s="4">
        <v>9.9380000000000006</v>
      </c>
      <c r="BK130" s="4">
        <v>4.7469999999999999</v>
      </c>
      <c r="BL130" s="4">
        <v>14.685</v>
      </c>
      <c r="BM130" s="4">
        <v>0</v>
      </c>
      <c r="BQ130" s="4">
        <v>1368.7650000000001</v>
      </c>
      <c r="BR130" s="4">
        <v>0.22633300000000001</v>
      </c>
      <c r="BS130" s="4">
        <v>-5</v>
      </c>
      <c r="BT130" s="4">
        <v>1.0767610000000001</v>
      </c>
      <c r="BU130" s="4">
        <v>5.5310119999999996</v>
      </c>
      <c r="BV130" s="4">
        <v>21.750571999999998</v>
      </c>
      <c r="BW130" s="4">
        <f t="shared" si="15"/>
        <v>1.4612933703999997</v>
      </c>
      <c r="BY130" s="4">
        <f t="shared" si="16"/>
        <v>14633.914320358228</v>
      </c>
      <c r="BZ130" s="4">
        <f t="shared" si="17"/>
        <v>1.5350682208608</v>
      </c>
      <c r="CA130" s="4">
        <f t="shared" si="18"/>
        <v>47.084901169489598</v>
      </c>
      <c r="CB130" s="4">
        <f t="shared" si="19"/>
        <v>0</v>
      </c>
    </row>
    <row r="131" spans="1:80" x14ac:dyDescent="0.25">
      <c r="A131" s="2">
        <v>42801</v>
      </c>
      <c r="B131" s="3">
        <v>0.65671108796296296</v>
      </c>
      <c r="C131" s="4">
        <v>11.093</v>
      </c>
      <c r="D131" s="4">
        <v>-1.5E-3</v>
      </c>
      <c r="E131" s="4">
        <v>-15.38592</v>
      </c>
      <c r="F131" s="4">
        <v>388.8</v>
      </c>
      <c r="G131" s="4">
        <v>171.3</v>
      </c>
      <c r="H131" s="4">
        <v>0.6</v>
      </c>
      <c r="J131" s="4">
        <v>5.83</v>
      </c>
      <c r="K131" s="4">
        <v>0.91390000000000005</v>
      </c>
      <c r="L131" s="4">
        <v>10.138</v>
      </c>
      <c r="M131" s="4">
        <v>0</v>
      </c>
      <c r="N131" s="4">
        <v>355.32659999999998</v>
      </c>
      <c r="O131" s="4">
        <v>156.572</v>
      </c>
      <c r="P131" s="4">
        <v>511.9</v>
      </c>
      <c r="Q131" s="4">
        <v>308.29390000000001</v>
      </c>
      <c r="R131" s="4">
        <v>135.84739999999999</v>
      </c>
      <c r="S131" s="4">
        <v>444.1</v>
      </c>
      <c r="T131" s="4">
        <v>0.56110000000000004</v>
      </c>
      <c r="W131" s="4">
        <v>0</v>
      </c>
      <c r="X131" s="4">
        <v>5.3263999999999996</v>
      </c>
      <c r="Y131" s="4">
        <v>11.8</v>
      </c>
      <c r="Z131" s="4">
        <v>815</v>
      </c>
      <c r="AA131" s="4">
        <v>833</v>
      </c>
      <c r="AB131" s="4">
        <v>853</v>
      </c>
      <c r="AC131" s="4">
        <v>33</v>
      </c>
      <c r="AD131" s="4">
        <v>18.5</v>
      </c>
      <c r="AE131" s="4">
        <v>0.42</v>
      </c>
      <c r="AF131" s="4">
        <v>957</v>
      </c>
      <c r="AG131" s="4">
        <v>10</v>
      </c>
      <c r="AH131" s="4">
        <v>29</v>
      </c>
      <c r="AI131" s="4">
        <v>31</v>
      </c>
      <c r="AJ131" s="4">
        <v>190</v>
      </c>
      <c r="AK131" s="4">
        <v>190.8</v>
      </c>
      <c r="AL131" s="4">
        <v>3.2</v>
      </c>
      <c r="AM131" s="4">
        <v>195</v>
      </c>
      <c r="AN131" s="4" t="s">
        <v>155</v>
      </c>
      <c r="AO131" s="4">
        <v>2</v>
      </c>
      <c r="AP131" s="5">
        <v>0.8650578703703703</v>
      </c>
      <c r="AQ131" s="4">
        <v>47.163761999999998</v>
      </c>
      <c r="AR131" s="4">
        <v>-88.490554000000003</v>
      </c>
      <c r="AS131" s="4">
        <v>314.3</v>
      </c>
      <c r="AT131" s="4">
        <v>28.8</v>
      </c>
      <c r="AU131" s="4">
        <v>12</v>
      </c>
      <c r="AV131" s="4">
        <v>8</v>
      </c>
      <c r="AW131" s="4" t="s">
        <v>414</v>
      </c>
      <c r="AX131" s="4">
        <v>1.5</v>
      </c>
      <c r="AY131" s="4">
        <v>1.3353999999999999</v>
      </c>
      <c r="AZ131" s="4">
        <v>2.5</v>
      </c>
      <c r="BA131" s="4">
        <v>13.836</v>
      </c>
      <c r="BB131" s="4">
        <v>19.14</v>
      </c>
      <c r="BC131" s="4">
        <v>1.38</v>
      </c>
      <c r="BD131" s="4">
        <v>9.4220000000000006</v>
      </c>
      <c r="BE131" s="4">
        <v>3089.3739999999998</v>
      </c>
      <c r="BF131" s="4">
        <v>0</v>
      </c>
      <c r="BG131" s="4">
        <v>11.339</v>
      </c>
      <c r="BH131" s="4">
        <v>4.9969999999999999</v>
      </c>
      <c r="BI131" s="4">
        <v>16.335999999999999</v>
      </c>
      <c r="BJ131" s="4">
        <v>9.8379999999999992</v>
      </c>
      <c r="BK131" s="4">
        <v>4.335</v>
      </c>
      <c r="BL131" s="4">
        <v>14.173</v>
      </c>
      <c r="BM131" s="4">
        <v>5.5999999999999999E-3</v>
      </c>
      <c r="BQ131" s="4">
        <v>1180.19</v>
      </c>
      <c r="BR131" s="4">
        <v>0.27781099999999997</v>
      </c>
      <c r="BS131" s="4">
        <v>-5</v>
      </c>
      <c r="BT131" s="4">
        <v>1.077761</v>
      </c>
      <c r="BU131" s="4">
        <v>6.7890059999999997</v>
      </c>
      <c r="BV131" s="4">
        <v>21.770772000000001</v>
      </c>
      <c r="BW131" s="4">
        <f t="shared" si="15"/>
        <v>1.7936553851999999</v>
      </c>
      <c r="BY131" s="4">
        <f t="shared" si="16"/>
        <v>17966.138767814209</v>
      </c>
      <c r="BZ131" s="4">
        <f t="shared" si="17"/>
        <v>0</v>
      </c>
      <c r="CA131" s="4">
        <f t="shared" si="18"/>
        <v>57.212520464584799</v>
      </c>
      <c r="CB131" s="4">
        <f t="shared" si="19"/>
        <v>3.2566590221759999E-2</v>
      </c>
    </row>
    <row r="132" spans="1:80" x14ac:dyDescent="0.25">
      <c r="A132" s="2">
        <v>42801</v>
      </c>
      <c r="B132" s="3">
        <v>0.65672266203703711</v>
      </c>
      <c r="C132" s="4">
        <v>10.377000000000001</v>
      </c>
      <c r="D132" s="4">
        <v>1E-4</v>
      </c>
      <c r="E132" s="4">
        <v>1.2459020000000001</v>
      </c>
      <c r="F132" s="4">
        <v>385.4</v>
      </c>
      <c r="G132" s="4">
        <v>174.2</v>
      </c>
      <c r="H132" s="4">
        <v>5.3</v>
      </c>
      <c r="J132" s="4">
        <v>5.3</v>
      </c>
      <c r="K132" s="4">
        <v>0.91930000000000001</v>
      </c>
      <c r="L132" s="4">
        <v>9.5395000000000003</v>
      </c>
      <c r="M132" s="4">
        <v>1E-4</v>
      </c>
      <c r="N132" s="4">
        <v>354.3023</v>
      </c>
      <c r="O132" s="4">
        <v>160.15459999999999</v>
      </c>
      <c r="P132" s="4">
        <v>514.5</v>
      </c>
      <c r="Q132" s="4">
        <v>307.40519999999998</v>
      </c>
      <c r="R132" s="4">
        <v>138.95580000000001</v>
      </c>
      <c r="S132" s="4">
        <v>446.4</v>
      </c>
      <c r="T132" s="4">
        <v>5.2683999999999997</v>
      </c>
      <c r="W132" s="4">
        <v>0</v>
      </c>
      <c r="X132" s="4">
        <v>4.8720999999999997</v>
      </c>
      <c r="Y132" s="4">
        <v>11.9</v>
      </c>
      <c r="Z132" s="4">
        <v>815</v>
      </c>
      <c r="AA132" s="4">
        <v>832</v>
      </c>
      <c r="AB132" s="4">
        <v>852</v>
      </c>
      <c r="AC132" s="4">
        <v>33</v>
      </c>
      <c r="AD132" s="4">
        <v>18.5</v>
      </c>
      <c r="AE132" s="4">
        <v>0.42</v>
      </c>
      <c r="AF132" s="4">
        <v>957</v>
      </c>
      <c r="AG132" s="4">
        <v>10</v>
      </c>
      <c r="AH132" s="4">
        <v>29</v>
      </c>
      <c r="AI132" s="4">
        <v>31</v>
      </c>
      <c r="AJ132" s="4">
        <v>190</v>
      </c>
      <c r="AK132" s="4">
        <v>191</v>
      </c>
      <c r="AL132" s="4">
        <v>3.2</v>
      </c>
      <c r="AM132" s="4">
        <v>195</v>
      </c>
      <c r="AN132" s="4" t="s">
        <v>155</v>
      </c>
      <c r="AO132" s="4">
        <v>2</v>
      </c>
      <c r="AP132" s="5">
        <v>0.86506944444444445</v>
      </c>
      <c r="AQ132" s="4">
        <v>47.163727000000002</v>
      </c>
      <c r="AR132" s="4">
        <v>-88.490719999999996</v>
      </c>
      <c r="AS132" s="4">
        <v>314.3</v>
      </c>
      <c r="AT132" s="4">
        <v>28.6</v>
      </c>
      <c r="AU132" s="4">
        <v>12</v>
      </c>
      <c r="AV132" s="4">
        <v>8</v>
      </c>
      <c r="AW132" s="4" t="s">
        <v>414</v>
      </c>
      <c r="AX132" s="4">
        <v>1.5354000000000001</v>
      </c>
      <c r="AY132" s="4">
        <v>1.4708000000000001</v>
      </c>
      <c r="AZ132" s="4">
        <v>2.5708000000000002</v>
      </c>
      <c r="BA132" s="4">
        <v>13.836</v>
      </c>
      <c r="BB132" s="4">
        <v>20.399999999999999</v>
      </c>
      <c r="BC132" s="4">
        <v>1.47</v>
      </c>
      <c r="BD132" s="4">
        <v>8.782</v>
      </c>
      <c r="BE132" s="4">
        <v>3089.9470000000001</v>
      </c>
      <c r="BF132" s="4">
        <v>2.4E-2</v>
      </c>
      <c r="BG132" s="4">
        <v>12.018000000000001</v>
      </c>
      <c r="BH132" s="4">
        <v>5.4329999999999998</v>
      </c>
      <c r="BI132" s="4">
        <v>17.451000000000001</v>
      </c>
      <c r="BJ132" s="4">
        <v>10.427</v>
      </c>
      <c r="BK132" s="4">
        <v>4.7130000000000001</v>
      </c>
      <c r="BL132" s="4">
        <v>15.141</v>
      </c>
      <c r="BM132" s="4">
        <v>5.5399999999999998E-2</v>
      </c>
      <c r="BQ132" s="4">
        <v>1147.4670000000001</v>
      </c>
      <c r="BR132" s="4">
        <v>0.27097500000000002</v>
      </c>
      <c r="BS132" s="4">
        <v>-5</v>
      </c>
      <c r="BT132" s="4">
        <v>1.0772390000000001</v>
      </c>
      <c r="BU132" s="4">
        <v>6.6219520000000003</v>
      </c>
      <c r="BV132" s="4">
        <v>21.760228000000001</v>
      </c>
      <c r="BW132" s="4">
        <f t="shared" si="15"/>
        <v>1.7495197184</v>
      </c>
      <c r="BY132" s="4">
        <f t="shared" si="16"/>
        <v>17527.304381791593</v>
      </c>
      <c r="BZ132" s="4">
        <f t="shared" si="17"/>
        <v>0.13613673799680001</v>
      </c>
      <c r="CA132" s="4">
        <f t="shared" si="18"/>
        <v>59.145740295526402</v>
      </c>
      <c r="CB132" s="4">
        <f t="shared" si="19"/>
        <v>0.31424897020928</v>
      </c>
    </row>
    <row r="133" spans="1:80" x14ac:dyDescent="0.25">
      <c r="A133" s="2">
        <v>42801</v>
      </c>
      <c r="B133" s="3">
        <v>0.65673423611111115</v>
      </c>
      <c r="C133" s="4">
        <v>9.7200000000000006</v>
      </c>
      <c r="D133" s="4">
        <v>2.0999999999999999E-3</v>
      </c>
      <c r="E133" s="4">
        <v>20.724395999999999</v>
      </c>
      <c r="F133" s="4">
        <v>392.2</v>
      </c>
      <c r="G133" s="4">
        <v>189.9</v>
      </c>
      <c r="H133" s="4">
        <v>0.6</v>
      </c>
      <c r="J133" s="4">
        <v>5.76</v>
      </c>
      <c r="K133" s="4">
        <v>0.9244</v>
      </c>
      <c r="L133" s="4">
        <v>8.9847000000000001</v>
      </c>
      <c r="M133" s="4">
        <v>1.9E-3</v>
      </c>
      <c r="N133" s="4">
        <v>362.53100000000001</v>
      </c>
      <c r="O133" s="4">
        <v>175.50120000000001</v>
      </c>
      <c r="P133" s="4">
        <v>538</v>
      </c>
      <c r="Q133" s="4">
        <v>314.54469999999998</v>
      </c>
      <c r="R133" s="4">
        <v>152.27109999999999</v>
      </c>
      <c r="S133" s="4">
        <v>466.8</v>
      </c>
      <c r="T133" s="4">
        <v>0.60940000000000005</v>
      </c>
      <c r="W133" s="4">
        <v>0</v>
      </c>
      <c r="X133" s="4">
        <v>5.3270999999999997</v>
      </c>
      <c r="Y133" s="4">
        <v>12.1</v>
      </c>
      <c r="Z133" s="4">
        <v>813</v>
      </c>
      <c r="AA133" s="4">
        <v>830</v>
      </c>
      <c r="AB133" s="4">
        <v>851</v>
      </c>
      <c r="AC133" s="4">
        <v>33</v>
      </c>
      <c r="AD133" s="4">
        <v>18.5</v>
      </c>
      <c r="AE133" s="4">
        <v>0.42</v>
      </c>
      <c r="AF133" s="4">
        <v>957</v>
      </c>
      <c r="AG133" s="4">
        <v>10</v>
      </c>
      <c r="AH133" s="4">
        <v>29</v>
      </c>
      <c r="AI133" s="4">
        <v>31</v>
      </c>
      <c r="AJ133" s="4">
        <v>190</v>
      </c>
      <c r="AK133" s="4">
        <v>191</v>
      </c>
      <c r="AL133" s="4">
        <v>3.4</v>
      </c>
      <c r="AM133" s="4">
        <v>195</v>
      </c>
      <c r="AN133" s="4" t="s">
        <v>155</v>
      </c>
      <c r="AO133" s="4">
        <v>2</v>
      </c>
      <c r="AP133" s="5">
        <v>0.8650810185185186</v>
      </c>
      <c r="AQ133" s="4">
        <v>47.163699999999999</v>
      </c>
      <c r="AR133" s="4">
        <v>-88.490893999999997</v>
      </c>
      <c r="AS133" s="4">
        <v>314.5</v>
      </c>
      <c r="AT133" s="4">
        <v>28.8</v>
      </c>
      <c r="AU133" s="4">
        <v>12</v>
      </c>
      <c r="AV133" s="4">
        <v>9</v>
      </c>
      <c r="AW133" s="4" t="s">
        <v>413</v>
      </c>
      <c r="AX133" s="4">
        <v>1.5646</v>
      </c>
      <c r="AY133" s="4">
        <v>1.6354</v>
      </c>
      <c r="AZ133" s="4">
        <v>2.7</v>
      </c>
      <c r="BA133" s="4">
        <v>13.836</v>
      </c>
      <c r="BB133" s="4">
        <v>21.71</v>
      </c>
      <c r="BC133" s="4">
        <v>1.57</v>
      </c>
      <c r="BD133" s="4">
        <v>8.1839999999999993</v>
      </c>
      <c r="BE133" s="4">
        <v>3090.2730000000001</v>
      </c>
      <c r="BF133" s="4">
        <v>0.41899999999999998</v>
      </c>
      <c r="BG133" s="4">
        <v>13.058</v>
      </c>
      <c r="BH133" s="4">
        <v>6.3209999999999997</v>
      </c>
      <c r="BI133" s="4">
        <v>19.379000000000001</v>
      </c>
      <c r="BJ133" s="4">
        <v>11.33</v>
      </c>
      <c r="BK133" s="4">
        <v>5.4850000000000003</v>
      </c>
      <c r="BL133" s="4">
        <v>16.814</v>
      </c>
      <c r="BM133" s="4">
        <v>6.7999999999999996E-3</v>
      </c>
      <c r="BQ133" s="4">
        <v>1332.229</v>
      </c>
      <c r="BR133" s="4">
        <v>0.218579</v>
      </c>
      <c r="BS133" s="4">
        <v>-5</v>
      </c>
      <c r="BT133" s="4">
        <v>1.0838490000000001</v>
      </c>
      <c r="BU133" s="4">
        <v>5.3415239999999997</v>
      </c>
      <c r="BV133" s="4">
        <v>21.893750000000001</v>
      </c>
      <c r="BW133" s="4">
        <f t="shared" si="15"/>
        <v>1.4112306407999999</v>
      </c>
      <c r="BY133" s="4">
        <f t="shared" si="16"/>
        <v>14139.696951458143</v>
      </c>
      <c r="BZ133" s="4">
        <f t="shared" si="17"/>
        <v>1.9171552230695998</v>
      </c>
      <c r="CA133" s="4">
        <f t="shared" si="18"/>
        <v>51.840975363672001</v>
      </c>
      <c r="CB133" s="4">
        <f t="shared" si="19"/>
        <v>3.111373631712E-2</v>
      </c>
    </row>
    <row r="134" spans="1:80" x14ac:dyDescent="0.25">
      <c r="A134" s="2">
        <v>42801</v>
      </c>
      <c r="B134" s="3">
        <v>0.65674581018518519</v>
      </c>
      <c r="C134" s="4">
        <v>9.7309999999999999</v>
      </c>
      <c r="D134" s="4">
        <v>2.5999999999999999E-3</v>
      </c>
      <c r="E134" s="4">
        <v>26.164501999999999</v>
      </c>
      <c r="F134" s="4">
        <v>398.5</v>
      </c>
      <c r="G134" s="4">
        <v>198.6</v>
      </c>
      <c r="H134" s="4">
        <v>2</v>
      </c>
      <c r="J134" s="4">
        <v>6.84</v>
      </c>
      <c r="K134" s="4">
        <v>0.92430000000000001</v>
      </c>
      <c r="L134" s="4">
        <v>8.9939999999999998</v>
      </c>
      <c r="M134" s="4">
        <v>2.3999999999999998E-3</v>
      </c>
      <c r="N134" s="4">
        <v>368.33260000000001</v>
      </c>
      <c r="O134" s="4">
        <v>183.56549999999999</v>
      </c>
      <c r="P134" s="4">
        <v>551.9</v>
      </c>
      <c r="Q134" s="4">
        <v>319.57839999999999</v>
      </c>
      <c r="R134" s="4">
        <v>159.2679</v>
      </c>
      <c r="S134" s="4">
        <v>478.8</v>
      </c>
      <c r="T134" s="4">
        <v>1.9610000000000001</v>
      </c>
      <c r="W134" s="4">
        <v>0</v>
      </c>
      <c r="X134" s="4">
        <v>6.3193999999999999</v>
      </c>
      <c r="Y134" s="4">
        <v>12.2</v>
      </c>
      <c r="Z134" s="4">
        <v>812</v>
      </c>
      <c r="AA134" s="4">
        <v>828</v>
      </c>
      <c r="AB134" s="4">
        <v>850</v>
      </c>
      <c r="AC134" s="4">
        <v>33</v>
      </c>
      <c r="AD134" s="4">
        <v>18.5</v>
      </c>
      <c r="AE134" s="4">
        <v>0.42</v>
      </c>
      <c r="AF134" s="4">
        <v>957</v>
      </c>
      <c r="AG134" s="4">
        <v>10</v>
      </c>
      <c r="AH134" s="4">
        <v>29</v>
      </c>
      <c r="AI134" s="4">
        <v>31</v>
      </c>
      <c r="AJ134" s="4">
        <v>190</v>
      </c>
      <c r="AK134" s="4">
        <v>191</v>
      </c>
      <c r="AL134" s="4">
        <v>3.5</v>
      </c>
      <c r="AM134" s="4">
        <v>195</v>
      </c>
      <c r="AN134" s="4" t="s">
        <v>155</v>
      </c>
      <c r="AO134" s="4">
        <v>2</v>
      </c>
      <c r="AP134" s="5">
        <v>0.86509259259259252</v>
      </c>
      <c r="AQ134" s="4">
        <v>47.163652999999996</v>
      </c>
      <c r="AR134" s="4">
        <v>-88.491066000000004</v>
      </c>
      <c r="AS134" s="4">
        <v>314.39999999999998</v>
      </c>
      <c r="AT134" s="4">
        <v>29.5</v>
      </c>
      <c r="AU134" s="4">
        <v>12</v>
      </c>
      <c r="AV134" s="4">
        <v>9</v>
      </c>
      <c r="AW134" s="4" t="s">
        <v>413</v>
      </c>
      <c r="AX134" s="4">
        <v>1.5354000000000001</v>
      </c>
      <c r="AY134" s="4">
        <v>1.8415999999999999</v>
      </c>
      <c r="AZ134" s="4">
        <v>2.8416000000000001</v>
      </c>
      <c r="BA134" s="4">
        <v>13.836</v>
      </c>
      <c r="BB134" s="4">
        <v>21.69</v>
      </c>
      <c r="BC134" s="4">
        <v>1.57</v>
      </c>
      <c r="BD134" s="4">
        <v>8.19</v>
      </c>
      <c r="BE134" s="4">
        <v>3090.04</v>
      </c>
      <c r="BF134" s="4">
        <v>0.52900000000000003</v>
      </c>
      <c r="BG134" s="4">
        <v>13.252000000000001</v>
      </c>
      <c r="BH134" s="4">
        <v>6.6040000000000001</v>
      </c>
      <c r="BI134" s="4">
        <v>19.856999999999999</v>
      </c>
      <c r="BJ134" s="4">
        <v>11.497999999999999</v>
      </c>
      <c r="BK134" s="4">
        <v>5.73</v>
      </c>
      <c r="BL134" s="4">
        <v>17.228000000000002</v>
      </c>
      <c r="BM134" s="4">
        <v>2.1899999999999999E-2</v>
      </c>
      <c r="BQ134" s="4">
        <v>1578.65</v>
      </c>
      <c r="BR134" s="4">
        <v>0.237484</v>
      </c>
      <c r="BS134" s="4">
        <v>-5</v>
      </c>
      <c r="BT134" s="4">
        <v>1.0882829999999999</v>
      </c>
      <c r="BU134" s="4">
        <v>5.803515</v>
      </c>
      <c r="BV134" s="4">
        <v>21.983317</v>
      </c>
      <c r="BW134" s="4">
        <f t="shared" si="15"/>
        <v>1.533288663</v>
      </c>
      <c r="BY134" s="4">
        <f t="shared" si="16"/>
        <v>15361.487884047961</v>
      </c>
      <c r="BZ134" s="4">
        <f t="shared" si="17"/>
        <v>2.6298129120210003</v>
      </c>
      <c r="CA134" s="4">
        <f t="shared" si="18"/>
        <v>57.159903331602003</v>
      </c>
      <c r="CB134" s="4">
        <f t="shared" si="19"/>
        <v>0.10887127178309999</v>
      </c>
    </row>
    <row r="135" spans="1:80" x14ac:dyDescent="0.25">
      <c r="A135" s="2">
        <v>42801</v>
      </c>
      <c r="B135" s="3">
        <v>0.65675738425925922</v>
      </c>
      <c r="C135" s="4">
        <v>9.9719999999999995</v>
      </c>
      <c r="D135" s="4">
        <v>1.8E-3</v>
      </c>
      <c r="E135" s="4">
        <v>17.686747</v>
      </c>
      <c r="F135" s="4">
        <v>398.4</v>
      </c>
      <c r="G135" s="4">
        <v>198.6</v>
      </c>
      <c r="H135" s="4">
        <v>2.5</v>
      </c>
      <c r="J135" s="4">
        <v>7.3</v>
      </c>
      <c r="K135" s="4">
        <v>0.92249999999999999</v>
      </c>
      <c r="L135" s="4">
        <v>9.1991999999999994</v>
      </c>
      <c r="M135" s="4">
        <v>1.6000000000000001E-3</v>
      </c>
      <c r="N135" s="4">
        <v>367.52289999999999</v>
      </c>
      <c r="O135" s="4">
        <v>183.1677</v>
      </c>
      <c r="P135" s="4">
        <v>550.70000000000005</v>
      </c>
      <c r="Q135" s="4">
        <v>318.87580000000003</v>
      </c>
      <c r="R135" s="4">
        <v>158.9228</v>
      </c>
      <c r="S135" s="4">
        <v>477.8</v>
      </c>
      <c r="T135" s="4">
        <v>2.4516</v>
      </c>
      <c r="W135" s="4">
        <v>0</v>
      </c>
      <c r="X135" s="4">
        <v>6.7342000000000004</v>
      </c>
      <c r="Y135" s="4">
        <v>12.2</v>
      </c>
      <c r="Z135" s="4">
        <v>810</v>
      </c>
      <c r="AA135" s="4">
        <v>827</v>
      </c>
      <c r="AB135" s="4">
        <v>850</v>
      </c>
      <c r="AC135" s="4">
        <v>33</v>
      </c>
      <c r="AD135" s="4">
        <v>18.5</v>
      </c>
      <c r="AE135" s="4">
        <v>0.42</v>
      </c>
      <c r="AF135" s="4">
        <v>957</v>
      </c>
      <c r="AG135" s="4">
        <v>10</v>
      </c>
      <c r="AH135" s="4">
        <v>29</v>
      </c>
      <c r="AI135" s="4">
        <v>31</v>
      </c>
      <c r="AJ135" s="4">
        <v>190</v>
      </c>
      <c r="AK135" s="4">
        <v>191.8</v>
      </c>
      <c r="AL135" s="4">
        <v>3.6</v>
      </c>
      <c r="AM135" s="4">
        <v>195</v>
      </c>
      <c r="AN135" s="4" t="s">
        <v>155</v>
      </c>
      <c r="AO135" s="4">
        <v>2</v>
      </c>
      <c r="AP135" s="5">
        <v>0.86510416666666667</v>
      </c>
      <c r="AQ135" s="4">
        <v>47.163597000000003</v>
      </c>
      <c r="AR135" s="4">
        <v>-88.491235000000003</v>
      </c>
      <c r="AS135" s="4">
        <v>314.2</v>
      </c>
      <c r="AT135" s="4">
        <v>29.9</v>
      </c>
      <c r="AU135" s="4">
        <v>12</v>
      </c>
      <c r="AV135" s="4">
        <v>9</v>
      </c>
      <c r="AW135" s="4" t="s">
        <v>413</v>
      </c>
      <c r="AX135" s="4">
        <v>1.6354</v>
      </c>
      <c r="AY135" s="4">
        <v>2.1707999999999998</v>
      </c>
      <c r="AZ135" s="4">
        <v>3.1707999999999998</v>
      </c>
      <c r="BA135" s="4">
        <v>13.836</v>
      </c>
      <c r="BB135" s="4">
        <v>21.19</v>
      </c>
      <c r="BC135" s="4">
        <v>1.53</v>
      </c>
      <c r="BD135" s="4">
        <v>8.4009999999999998</v>
      </c>
      <c r="BE135" s="4">
        <v>3090.002</v>
      </c>
      <c r="BF135" s="4">
        <v>0.34899999999999998</v>
      </c>
      <c r="BG135" s="4">
        <v>12.928000000000001</v>
      </c>
      <c r="BH135" s="4">
        <v>6.4429999999999996</v>
      </c>
      <c r="BI135" s="4">
        <v>19.370999999999999</v>
      </c>
      <c r="BJ135" s="4">
        <v>11.217000000000001</v>
      </c>
      <c r="BK135" s="4">
        <v>5.59</v>
      </c>
      <c r="BL135" s="4">
        <v>16.806999999999999</v>
      </c>
      <c r="BM135" s="4">
        <v>2.6800000000000001E-2</v>
      </c>
      <c r="BQ135" s="4">
        <v>1644.7280000000001</v>
      </c>
      <c r="BR135" s="4">
        <v>0.19853499999999999</v>
      </c>
      <c r="BS135" s="4">
        <v>-5</v>
      </c>
      <c r="BT135" s="4">
        <v>1.089761</v>
      </c>
      <c r="BU135" s="4">
        <v>4.851699</v>
      </c>
      <c r="BV135" s="4">
        <v>22.013172000000001</v>
      </c>
      <c r="BW135" s="4">
        <f t="shared" si="15"/>
        <v>1.2818188758</v>
      </c>
      <c r="BY135" s="4">
        <f t="shared" si="16"/>
        <v>12841.941284836728</v>
      </c>
      <c r="BZ135" s="4">
        <f t="shared" si="17"/>
        <v>1.4504319118265998</v>
      </c>
      <c r="CA135" s="4">
        <f t="shared" si="18"/>
        <v>46.617463481257801</v>
      </c>
      <c r="CB135" s="4">
        <f t="shared" si="19"/>
        <v>0.11137987173912002</v>
      </c>
    </row>
    <row r="136" spans="1:80" x14ac:dyDescent="0.25">
      <c r="A136" s="2">
        <v>42801</v>
      </c>
      <c r="B136" s="3">
        <v>0.65676895833333326</v>
      </c>
      <c r="C136" s="4">
        <v>10.489000000000001</v>
      </c>
      <c r="D136" s="4">
        <v>1.1000000000000001E-3</v>
      </c>
      <c r="E136" s="4">
        <v>10.716666999999999</v>
      </c>
      <c r="F136" s="4">
        <v>398</v>
      </c>
      <c r="G136" s="4">
        <v>198.4</v>
      </c>
      <c r="H136" s="4">
        <v>0</v>
      </c>
      <c r="J136" s="4">
        <v>7.29</v>
      </c>
      <c r="K136" s="4">
        <v>0.91859999999999997</v>
      </c>
      <c r="L136" s="4">
        <v>9.6347000000000005</v>
      </c>
      <c r="M136" s="4">
        <v>1E-3</v>
      </c>
      <c r="N136" s="4">
        <v>365.62369999999999</v>
      </c>
      <c r="O136" s="4">
        <v>182.2432</v>
      </c>
      <c r="P136" s="4">
        <v>547.9</v>
      </c>
      <c r="Q136" s="4">
        <v>317.22809999999998</v>
      </c>
      <c r="R136" s="4">
        <v>158.1207</v>
      </c>
      <c r="S136" s="4">
        <v>475.3</v>
      </c>
      <c r="T136" s="4">
        <v>0</v>
      </c>
      <c r="W136" s="4">
        <v>0</v>
      </c>
      <c r="X136" s="4">
        <v>6.6955999999999998</v>
      </c>
      <c r="Y136" s="4">
        <v>12.2</v>
      </c>
      <c r="Z136" s="4">
        <v>810</v>
      </c>
      <c r="AA136" s="4">
        <v>828</v>
      </c>
      <c r="AB136" s="4">
        <v>850</v>
      </c>
      <c r="AC136" s="4">
        <v>33</v>
      </c>
      <c r="AD136" s="4">
        <v>18.5</v>
      </c>
      <c r="AE136" s="4">
        <v>0.42</v>
      </c>
      <c r="AF136" s="4">
        <v>957</v>
      </c>
      <c r="AG136" s="4">
        <v>10</v>
      </c>
      <c r="AH136" s="4">
        <v>29</v>
      </c>
      <c r="AI136" s="4">
        <v>31</v>
      </c>
      <c r="AJ136" s="4">
        <v>190</v>
      </c>
      <c r="AK136" s="4">
        <v>192</v>
      </c>
      <c r="AL136" s="4">
        <v>3.5</v>
      </c>
      <c r="AM136" s="4">
        <v>195</v>
      </c>
      <c r="AN136" s="4" t="s">
        <v>155</v>
      </c>
      <c r="AO136" s="4">
        <v>2</v>
      </c>
      <c r="AP136" s="5">
        <v>0.86511574074074071</v>
      </c>
      <c r="AQ136" s="4">
        <v>47.163539</v>
      </c>
      <c r="AR136" s="4">
        <v>-88.491397000000006</v>
      </c>
      <c r="AS136" s="4">
        <v>313.89999999999998</v>
      </c>
      <c r="AT136" s="4">
        <v>30</v>
      </c>
      <c r="AU136" s="4">
        <v>12</v>
      </c>
      <c r="AV136" s="4">
        <v>9</v>
      </c>
      <c r="AW136" s="4" t="s">
        <v>413</v>
      </c>
      <c r="AX136" s="4">
        <v>1.7</v>
      </c>
      <c r="AY136" s="4">
        <v>2.3708</v>
      </c>
      <c r="AZ136" s="4">
        <v>3.3353999999999999</v>
      </c>
      <c r="BA136" s="4">
        <v>13.836</v>
      </c>
      <c r="BB136" s="4">
        <v>20.190000000000001</v>
      </c>
      <c r="BC136" s="4">
        <v>1.46</v>
      </c>
      <c r="BD136" s="4">
        <v>8.8650000000000002</v>
      </c>
      <c r="BE136" s="4">
        <v>3089.7109999999998</v>
      </c>
      <c r="BF136" s="4">
        <v>0.20100000000000001</v>
      </c>
      <c r="BG136" s="4">
        <v>12.279</v>
      </c>
      <c r="BH136" s="4">
        <v>6.12</v>
      </c>
      <c r="BI136" s="4">
        <v>18.399000000000001</v>
      </c>
      <c r="BJ136" s="4">
        <v>10.653</v>
      </c>
      <c r="BK136" s="4">
        <v>5.31</v>
      </c>
      <c r="BL136" s="4">
        <v>15.962999999999999</v>
      </c>
      <c r="BM136" s="4">
        <v>0</v>
      </c>
      <c r="BQ136" s="4">
        <v>1561.222</v>
      </c>
      <c r="BR136" s="4">
        <v>0.19898099999999999</v>
      </c>
      <c r="BS136" s="4">
        <v>-5</v>
      </c>
      <c r="BT136" s="4">
        <v>1.0892390000000001</v>
      </c>
      <c r="BU136" s="4">
        <v>4.8625980000000002</v>
      </c>
      <c r="BV136" s="4">
        <v>22.002628000000001</v>
      </c>
      <c r="BW136" s="4">
        <f t="shared" si="15"/>
        <v>1.2846983916000001</v>
      </c>
      <c r="BY136" s="4">
        <f t="shared" si="16"/>
        <v>12869.577698493875</v>
      </c>
      <c r="BZ136" s="4">
        <f t="shared" si="17"/>
        <v>0.83722559080680015</v>
      </c>
      <c r="CA136" s="4">
        <f t="shared" si="18"/>
        <v>44.372956312760408</v>
      </c>
      <c r="CB136" s="4">
        <f t="shared" si="19"/>
        <v>0</v>
      </c>
    </row>
    <row r="137" spans="1:80" x14ac:dyDescent="0.25">
      <c r="A137" s="2">
        <v>42801</v>
      </c>
      <c r="B137" s="3">
        <v>0.65678053240740741</v>
      </c>
      <c r="C137" s="4">
        <v>11.394</v>
      </c>
      <c r="D137" s="4">
        <v>2.7000000000000001E-3</v>
      </c>
      <c r="E137" s="4">
        <v>27.383333</v>
      </c>
      <c r="F137" s="4">
        <v>395.7</v>
      </c>
      <c r="G137" s="4">
        <v>194.3</v>
      </c>
      <c r="H137" s="4">
        <v>3.6</v>
      </c>
      <c r="J137" s="4">
        <v>6.87</v>
      </c>
      <c r="K137" s="4">
        <v>0.91180000000000005</v>
      </c>
      <c r="L137" s="4">
        <v>10.3889</v>
      </c>
      <c r="M137" s="4">
        <v>2.5000000000000001E-3</v>
      </c>
      <c r="N137" s="4">
        <v>360.76569999999998</v>
      </c>
      <c r="O137" s="4">
        <v>177.18989999999999</v>
      </c>
      <c r="P137" s="4">
        <v>538</v>
      </c>
      <c r="Q137" s="4">
        <v>313.01310000000001</v>
      </c>
      <c r="R137" s="4">
        <v>153.7362</v>
      </c>
      <c r="S137" s="4">
        <v>466.7</v>
      </c>
      <c r="T137" s="4">
        <v>3.5952000000000002</v>
      </c>
      <c r="W137" s="4">
        <v>0</v>
      </c>
      <c r="X137" s="4">
        <v>6.2633000000000001</v>
      </c>
      <c r="Y137" s="4">
        <v>12.3</v>
      </c>
      <c r="Z137" s="4">
        <v>810</v>
      </c>
      <c r="AA137" s="4">
        <v>827</v>
      </c>
      <c r="AB137" s="4">
        <v>850</v>
      </c>
      <c r="AC137" s="4">
        <v>33</v>
      </c>
      <c r="AD137" s="4">
        <v>18.5</v>
      </c>
      <c r="AE137" s="4">
        <v>0.42</v>
      </c>
      <c r="AF137" s="4">
        <v>957</v>
      </c>
      <c r="AG137" s="4">
        <v>10</v>
      </c>
      <c r="AH137" s="4">
        <v>29</v>
      </c>
      <c r="AI137" s="4">
        <v>31</v>
      </c>
      <c r="AJ137" s="4">
        <v>190</v>
      </c>
      <c r="AK137" s="4">
        <v>191.2</v>
      </c>
      <c r="AL137" s="4">
        <v>3.5</v>
      </c>
      <c r="AM137" s="4">
        <v>195</v>
      </c>
      <c r="AN137" s="4" t="s">
        <v>155</v>
      </c>
      <c r="AO137" s="4">
        <v>2</v>
      </c>
      <c r="AP137" s="5">
        <v>0.86512731481481486</v>
      </c>
      <c r="AQ137" s="4">
        <v>47.163466</v>
      </c>
      <c r="AR137" s="4">
        <v>-88.491541999999995</v>
      </c>
      <c r="AS137" s="4">
        <v>313.8</v>
      </c>
      <c r="AT137" s="4">
        <v>29.8</v>
      </c>
      <c r="AU137" s="4">
        <v>12</v>
      </c>
      <c r="AV137" s="4">
        <v>9</v>
      </c>
      <c r="AW137" s="4" t="s">
        <v>413</v>
      </c>
      <c r="AX137" s="4">
        <v>1.7707999999999999</v>
      </c>
      <c r="AY137" s="4">
        <v>1.9690000000000001</v>
      </c>
      <c r="AZ137" s="4">
        <v>3.4354</v>
      </c>
      <c r="BA137" s="4">
        <v>13.836</v>
      </c>
      <c r="BB137" s="4">
        <v>18.649999999999999</v>
      </c>
      <c r="BC137" s="4">
        <v>1.35</v>
      </c>
      <c r="BD137" s="4">
        <v>9.6790000000000003</v>
      </c>
      <c r="BE137" s="4">
        <v>3088.2449999999999</v>
      </c>
      <c r="BF137" s="4">
        <v>0.47199999999999998</v>
      </c>
      <c r="BG137" s="4">
        <v>11.231</v>
      </c>
      <c r="BH137" s="4">
        <v>5.516</v>
      </c>
      <c r="BI137" s="4">
        <v>16.747</v>
      </c>
      <c r="BJ137" s="4">
        <v>9.7439999999999998</v>
      </c>
      <c r="BK137" s="4">
        <v>4.7859999999999996</v>
      </c>
      <c r="BL137" s="4">
        <v>14.53</v>
      </c>
      <c r="BM137" s="4">
        <v>3.4700000000000002E-2</v>
      </c>
      <c r="BQ137" s="4">
        <v>1353.758</v>
      </c>
      <c r="BR137" s="4">
        <v>0.21084900000000001</v>
      </c>
      <c r="BS137" s="4">
        <v>-5</v>
      </c>
      <c r="BT137" s="4">
        <v>1.090522</v>
      </c>
      <c r="BU137" s="4">
        <v>5.1526230000000002</v>
      </c>
      <c r="BV137" s="4">
        <v>22.028544</v>
      </c>
      <c r="BW137" s="4">
        <f t="shared" si="15"/>
        <v>1.3613229966</v>
      </c>
      <c r="BY137" s="4">
        <f t="shared" si="16"/>
        <v>13630.700794769542</v>
      </c>
      <c r="BZ137" s="4">
        <f t="shared" si="17"/>
        <v>2.0832837987696</v>
      </c>
      <c r="CA137" s="4">
        <f t="shared" si="18"/>
        <v>43.007451981379198</v>
      </c>
      <c r="CB137" s="4">
        <f t="shared" si="19"/>
        <v>0.15315666910446002</v>
      </c>
    </row>
    <row r="138" spans="1:80" x14ac:dyDescent="0.25">
      <c r="A138" s="2">
        <v>42801</v>
      </c>
      <c r="B138" s="3">
        <v>0.65679210648148145</v>
      </c>
      <c r="C138" s="4">
        <v>12.393000000000001</v>
      </c>
      <c r="D138" s="4">
        <v>3.7000000000000002E-3</v>
      </c>
      <c r="E138" s="4">
        <v>37.317708000000003</v>
      </c>
      <c r="F138" s="4">
        <v>386.2</v>
      </c>
      <c r="G138" s="4">
        <v>170.1</v>
      </c>
      <c r="H138" s="4">
        <v>0.7</v>
      </c>
      <c r="J138" s="4">
        <v>6.11</v>
      </c>
      <c r="K138" s="4">
        <v>0.90439999999999998</v>
      </c>
      <c r="L138" s="4">
        <v>11.2087</v>
      </c>
      <c r="M138" s="4">
        <v>3.3999999999999998E-3</v>
      </c>
      <c r="N138" s="4">
        <v>349.27390000000003</v>
      </c>
      <c r="O138" s="4">
        <v>153.8844</v>
      </c>
      <c r="P138" s="4">
        <v>503.2</v>
      </c>
      <c r="Q138" s="4">
        <v>303.04239999999999</v>
      </c>
      <c r="R138" s="4">
        <v>133.5155</v>
      </c>
      <c r="S138" s="4">
        <v>436.6</v>
      </c>
      <c r="T138" s="4">
        <v>0.71970000000000001</v>
      </c>
      <c r="W138" s="4">
        <v>0</v>
      </c>
      <c r="X138" s="4">
        <v>5.5277000000000003</v>
      </c>
      <c r="Y138" s="4">
        <v>12.2</v>
      </c>
      <c r="Z138" s="4">
        <v>811</v>
      </c>
      <c r="AA138" s="4">
        <v>828</v>
      </c>
      <c r="AB138" s="4">
        <v>851</v>
      </c>
      <c r="AC138" s="4">
        <v>33</v>
      </c>
      <c r="AD138" s="4">
        <v>18.5</v>
      </c>
      <c r="AE138" s="4">
        <v>0.42</v>
      </c>
      <c r="AF138" s="4">
        <v>957</v>
      </c>
      <c r="AG138" s="4">
        <v>10</v>
      </c>
      <c r="AH138" s="4">
        <v>29</v>
      </c>
      <c r="AI138" s="4">
        <v>31</v>
      </c>
      <c r="AJ138" s="4">
        <v>190</v>
      </c>
      <c r="AK138" s="4">
        <v>191.8</v>
      </c>
      <c r="AL138" s="4">
        <v>3.6</v>
      </c>
      <c r="AM138" s="4">
        <v>195</v>
      </c>
      <c r="AN138" s="4" t="s">
        <v>155</v>
      </c>
      <c r="AO138" s="4">
        <v>2</v>
      </c>
      <c r="AP138" s="5">
        <v>0.86513888888888879</v>
      </c>
      <c r="AQ138" s="4">
        <v>47.163370999999998</v>
      </c>
      <c r="AR138" s="4">
        <v>-88.491657000000004</v>
      </c>
      <c r="AS138" s="4">
        <v>313.60000000000002</v>
      </c>
      <c r="AT138" s="4">
        <v>29.3</v>
      </c>
      <c r="AU138" s="4">
        <v>12</v>
      </c>
      <c r="AV138" s="4">
        <v>9</v>
      </c>
      <c r="AW138" s="4" t="s">
        <v>413</v>
      </c>
      <c r="AX138" s="4">
        <v>1.6168</v>
      </c>
      <c r="AY138" s="4">
        <v>1.0354000000000001</v>
      </c>
      <c r="AZ138" s="4">
        <v>3.2168000000000001</v>
      </c>
      <c r="BA138" s="4">
        <v>13.836</v>
      </c>
      <c r="BB138" s="4">
        <v>17.22</v>
      </c>
      <c r="BC138" s="4">
        <v>1.24</v>
      </c>
      <c r="BD138" s="4">
        <v>10.57</v>
      </c>
      <c r="BE138" s="4">
        <v>3087.2750000000001</v>
      </c>
      <c r="BF138" s="4">
        <v>0.59199999999999997</v>
      </c>
      <c r="BG138" s="4">
        <v>10.074999999999999</v>
      </c>
      <c r="BH138" s="4">
        <v>4.4390000000000001</v>
      </c>
      <c r="BI138" s="4">
        <v>14.513</v>
      </c>
      <c r="BJ138" s="4">
        <v>8.7409999999999997</v>
      </c>
      <c r="BK138" s="4">
        <v>3.851</v>
      </c>
      <c r="BL138" s="4">
        <v>12.592000000000001</v>
      </c>
      <c r="BM138" s="4">
        <v>6.4000000000000003E-3</v>
      </c>
      <c r="BQ138" s="4">
        <v>1107.049</v>
      </c>
      <c r="BR138" s="4">
        <v>0.31953999999999999</v>
      </c>
      <c r="BS138" s="4">
        <v>-5</v>
      </c>
      <c r="BT138" s="4">
        <v>1.0849120000000001</v>
      </c>
      <c r="BU138" s="4">
        <v>7.8087580000000001</v>
      </c>
      <c r="BV138" s="4">
        <v>21.915222</v>
      </c>
      <c r="BW138" s="4">
        <f t="shared" si="15"/>
        <v>2.0630738636000001</v>
      </c>
      <c r="BY138" s="4">
        <f t="shared" si="16"/>
        <v>20650.727221421872</v>
      </c>
      <c r="BZ138" s="4">
        <f t="shared" si="17"/>
        <v>3.9598774048576</v>
      </c>
      <c r="CA138" s="4">
        <f t="shared" si="18"/>
        <v>58.468392560574799</v>
      </c>
      <c r="CB138" s="4">
        <f t="shared" si="19"/>
        <v>4.2809485457920002E-2</v>
      </c>
    </row>
    <row r="139" spans="1:80" x14ac:dyDescent="0.25">
      <c r="A139" s="2">
        <v>42801</v>
      </c>
      <c r="B139" s="3">
        <v>0.6568036805555556</v>
      </c>
      <c r="C139" s="4">
        <v>13.032</v>
      </c>
      <c r="D139" s="4">
        <v>1.1999999999999999E-3</v>
      </c>
      <c r="E139" s="4">
        <v>12.337870000000001</v>
      </c>
      <c r="F139" s="4">
        <v>378.9</v>
      </c>
      <c r="G139" s="4">
        <v>139.19999999999999</v>
      </c>
      <c r="H139" s="4">
        <v>2</v>
      </c>
      <c r="J139" s="4">
        <v>4.6399999999999997</v>
      </c>
      <c r="K139" s="4">
        <v>0.89970000000000006</v>
      </c>
      <c r="L139" s="4">
        <v>11.7258</v>
      </c>
      <c r="M139" s="4">
        <v>1.1000000000000001E-3</v>
      </c>
      <c r="N139" s="4">
        <v>340.91399999999999</v>
      </c>
      <c r="O139" s="4">
        <v>125.2714</v>
      </c>
      <c r="P139" s="4">
        <v>466.2</v>
      </c>
      <c r="Q139" s="4">
        <v>295.78910000000002</v>
      </c>
      <c r="R139" s="4">
        <v>108.68989999999999</v>
      </c>
      <c r="S139" s="4">
        <v>404.5</v>
      </c>
      <c r="T139" s="4">
        <v>1.9692000000000001</v>
      </c>
      <c r="W139" s="4">
        <v>0</v>
      </c>
      <c r="X139" s="4">
        <v>4.1769999999999996</v>
      </c>
      <c r="Y139" s="4">
        <v>12.2</v>
      </c>
      <c r="Z139" s="4">
        <v>813</v>
      </c>
      <c r="AA139" s="4">
        <v>830</v>
      </c>
      <c r="AB139" s="4">
        <v>853</v>
      </c>
      <c r="AC139" s="4">
        <v>33</v>
      </c>
      <c r="AD139" s="4">
        <v>18.5</v>
      </c>
      <c r="AE139" s="4">
        <v>0.42</v>
      </c>
      <c r="AF139" s="4">
        <v>957</v>
      </c>
      <c r="AG139" s="4">
        <v>10</v>
      </c>
      <c r="AH139" s="4">
        <v>29</v>
      </c>
      <c r="AI139" s="4">
        <v>31</v>
      </c>
      <c r="AJ139" s="4">
        <v>190</v>
      </c>
      <c r="AK139" s="4">
        <v>192</v>
      </c>
      <c r="AL139" s="4">
        <v>3.5</v>
      </c>
      <c r="AM139" s="4">
        <v>195</v>
      </c>
      <c r="AN139" s="4" t="s">
        <v>155</v>
      </c>
      <c r="AO139" s="4">
        <v>2</v>
      </c>
      <c r="AP139" s="5">
        <v>0.86515046296296294</v>
      </c>
      <c r="AQ139" s="4">
        <v>47.163274000000001</v>
      </c>
      <c r="AR139" s="4">
        <v>-88.491757000000007</v>
      </c>
      <c r="AS139" s="4">
        <v>313.39999999999998</v>
      </c>
      <c r="AT139" s="4">
        <v>28.8</v>
      </c>
      <c r="AU139" s="4">
        <v>12</v>
      </c>
      <c r="AV139" s="4">
        <v>9</v>
      </c>
      <c r="AW139" s="4" t="s">
        <v>413</v>
      </c>
      <c r="AX139" s="4">
        <v>1.1708000000000001</v>
      </c>
      <c r="AY139" s="4">
        <v>1.1708000000000001</v>
      </c>
      <c r="AZ139" s="4">
        <v>2.7353999999999998</v>
      </c>
      <c r="BA139" s="4">
        <v>13.836</v>
      </c>
      <c r="BB139" s="4">
        <v>16.420000000000002</v>
      </c>
      <c r="BC139" s="4">
        <v>1.19</v>
      </c>
      <c r="BD139" s="4">
        <v>11.141999999999999</v>
      </c>
      <c r="BE139" s="4">
        <v>3087.3969999999999</v>
      </c>
      <c r="BF139" s="4">
        <v>0.186</v>
      </c>
      <c r="BG139" s="4">
        <v>9.4</v>
      </c>
      <c r="BH139" s="4">
        <v>3.4540000000000002</v>
      </c>
      <c r="BI139" s="4">
        <v>12.853999999999999</v>
      </c>
      <c r="BJ139" s="4">
        <v>8.1560000000000006</v>
      </c>
      <c r="BK139" s="4">
        <v>2.9969999999999999</v>
      </c>
      <c r="BL139" s="4">
        <v>11.153</v>
      </c>
      <c r="BM139" s="4">
        <v>1.6799999999999999E-2</v>
      </c>
      <c r="BQ139" s="4">
        <v>799.66600000000005</v>
      </c>
      <c r="BR139" s="4">
        <v>0.32484299999999999</v>
      </c>
      <c r="BS139" s="4">
        <v>-5</v>
      </c>
      <c r="BT139" s="4">
        <v>1.086805</v>
      </c>
      <c r="BU139" s="4">
        <v>7.9383509999999999</v>
      </c>
      <c r="BV139" s="4">
        <v>21.953461000000001</v>
      </c>
      <c r="BW139" s="4">
        <f t="shared" ref="BW139:BW148" si="20">BU139*0.2642</f>
        <v>2.0973123341999997</v>
      </c>
      <c r="BY139" s="4">
        <f t="shared" ref="BY139:BY148" si="21">BE139*$BU139*0.8566</f>
        <v>20994.273254006443</v>
      </c>
      <c r="BZ139" s="4">
        <f t="shared" ref="BZ139:BZ148" si="22">BF139*$BU139*0.8566</f>
        <v>1.2647984127876</v>
      </c>
      <c r="CA139" s="4">
        <f t="shared" ref="CA139:CA148" si="23">BJ139*$BU139*0.8566</f>
        <v>55.460730401589601</v>
      </c>
      <c r="CB139" s="4">
        <f t="shared" ref="CB139:CB148" si="24">BM139*$BU139*0.8566</f>
        <v>0.11423985663888001</v>
      </c>
    </row>
    <row r="140" spans="1:80" x14ac:dyDescent="0.25">
      <c r="A140" s="2">
        <v>42801</v>
      </c>
      <c r="B140" s="3">
        <v>0.65681525462962964</v>
      </c>
      <c r="C140" s="4">
        <v>13.04</v>
      </c>
      <c r="D140" s="4">
        <v>-5.9999999999999995E-4</v>
      </c>
      <c r="E140" s="4">
        <v>-6.1698440000000003</v>
      </c>
      <c r="F140" s="4">
        <v>373.7</v>
      </c>
      <c r="G140" s="4">
        <v>130.9</v>
      </c>
      <c r="H140" s="4">
        <v>4.2</v>
      </c>
      <c r="J140" s="4">
        <v>3.16</v>
      </c>
      <c r="K140" s="4">
        <v>0.89980000000000004</v>
      </c>
      <c r="L140" s="4">
        <v>11.732799999999999</v>
      </c>
      <c r="M140" s="4">
        <v>0</v>
      </c>
      <c r="N140" s="4">
        <v>336.23950000000002</v>
      </c>
      <c r="O140" s="4">
        <v>117.822</v>
      </c>
      <c r="P140" s="4">
        <v>454.1</v>
      </c>
      <c r="Q140" s="4">
        <v>291.73329999999999</v>
      </c>
      <c r="R140" s="4">
        <v>102.2265</v>
      </c>
      <c r="S140" s="4">
        <v>394</v>
      </c>
      <c r="T140" s="4">
        <v>4.1623999999999999</v>
      </c>
      <c r="W140" s="4">
        <v>0</v>
      </c>
      <c r="X140" s="4">
        <v>2.8435999999999999</v>
      </c>
      <c r="Y140" s="4">
        <v>12.3</v>
      </c>
      <c r="Z140" s="4">
        <v>814</v>
      </c>
      <c r="AA140" s="4">
        <v>831</v>
      </c>
      <c r="AB140" s="4">
        <v>853</v>
      </c>
      <c r="AC140" s="4">
        <v>33</v>
      </c>
      <c r="AD140" s="4">
        <v>18.5</v>
      </c>
      <c r="AE140" s="4">
        <v>0.42</v>
      </c>
      <c r="AF140" s="4">
        <v>957</v>
      </c>
      <c r="AG140" s="4">
        <v>10</v>
      </c>
      <c r="AH140" s="4">
        <v>29</v>
      </c>
      <c r="AI140" s="4">
        <v>31</v>
      </c>
      <c r="AJ140" s="4">
        <v>190</v>
      </c>
      <c r="AK140" s="4">
        <v>192</v>
      </c>
      <c r="AL140" s="4">
        <v>3.7</v>
      </c>
      <c r="AM140" s="4">
        <v>195</v>
      </c>
      <c r="AN140" s="4" t="s">
        <v>155</v>
      </c>
      <c r="AO140" s="4">
        <v>2</v>
      </c>
      <c r="AP140" s="5">
        <v>0.86516203703703709</v>
      </c>
      <c r="AQ140" s="4">
        <v>47.163161000000002</v>
      </c>
      <c r="AR140" s="4">
        <v>-88.491820000000004</v>
      </c>
      <c r="AS140" s="4">
        <v>313.3</v>
      </c>
      <c r="AT140" s="4">
        <v>28.9</v>
      </c>
      <c r="AU140" s="4">
        <v>12</v>
      </c>
      <c r="AV140" s="4">
        <v>9</v>
      </c>
      <c r="AW140" s="4" t="s">
        <v>413</v>
      </c>
      <c r="AX140" s="4">
        <v>1.3353999999999999</v>
      </c>
      <c r="AY140" s="4">
        <v>1.1938</v>
      </c>
      <c r="AZ140" s="4">
        <v>2.7292000000000001</v>
      </c>
      <c r="BA140" s="4">
        <v>13.836</v>
      </c>
      <c r="BB140" s="4">
        <v>16.41</v>
      </c>
      <c r="BC140" s="4">
        <v>1.19</v>
      </c>
      <c r="BD140" s="4">
        <v>11.141</v>
      </c>
      <c r="BE140" s="4">
        <v>3087.6260000000002</v>
      </c>
      <c r="BF140" s="4">
        <v>0</v>
      </c>
      <c r="BG140" s="4">
        <v>9.266</v>
      </c>
      <c r="BH140" s="4">
        <v>3.2469999999999999</v>
      </c>
      <c r="BI140" s="4">
        <v>12.513</v>
      </c>
      <c r="BJ140" s="4">
        <v>8.0399999999999991</v>
      </c>
      <c r="BK140" s="4">
        <v>2.8170000000000002</v>
      </c>
      <c r="BL140" s="4">
        <v>10.856999999999999</v>
      </c>
      <c r="BM140" s="4">
        <v>3.56E-2</v>
      </c>
      <c r="BQ140" s="4">
        <v>544.12</v>
      </c>
      <c r="BR140" s="4">
        <v>0.297736</v>
      </c>
      <c r="BS140" s="4">
        <v>-5</v>
      </c>
      <c r="BT140" s="4">
        <v>1.0902829999999999</v>
      </c>
      <c r="BU140" s="4">
        <v>7.2759239999999998</v>
      </c>
      <c r="BV140" s="4">
        <v>22.023717000000001</v>
      </c>
      <c r="BW140" s="4">
        <f t="shared" si="20"/>
        <v>1.9222991208</v>
      </c>
      <c r="BY140" s="4">
        <f t="shared" si="21"/>
        <v>19243.8034909288</v>
      </c>
      <c r="BZ140" s="4">
        <f t="shared" si="22"/>
        <v>0</v>
      </c>
      <c r="CA140" s="4">
        <f t="shared" si="23"/>
        <v>50.109754247135996</v>
      </c>
      <c r="CB140" s="4">
        <f t="shared" si="24"/>
        <v>0.22187901134304</v>
      </c>
    </row>
    <row r="141" spans="1:80" x14ac:dyDescent="0.25">
      <c r="A141" s="2">
        <v>42801</v>
      </c>
      <c r="B141" s="3">
        <v>0.65682682870370368</v>
      </c>
      <c r="C141" s="4">
        <v>13.04</v>
      </c>
      <c r="D141" s="4">
        <v>0</v>
      </c>
      <c r="E141" s="4">
        <v>0</v>
      </c>
      <c r="F141" s="4">
        <v>372.2</v>
      </c>
      <c r="G141" s="4">
        <v>125.7</v>
      </c>
      <c r="H141" s="4">
        <v>0.2</v>
      </c>
      <c r="J141" s="4">
        <v>2.74</v>
      </c>
      <c r="K141" s="4">
        <v>0.89970000000000006</v>
      </c>
      <c r="L141" s="4">
        <v>11.732699999999999</v>
      </c>
      <c r="M141" s="4">
        <v>0</v>
      </c>
      <c r="N141" s="4">
        <v>334.88650000000001</v>
      </c>
      <c r="O141" s="4">
        <v>113.0984</v>
      </c>
      <c r="P141" s="4">
        <v>448</v>
      </c>
      <c r="Q141" s="4">
        <v>290.55939999999998</v>
      </c>
      <c r="R141" s="4">
        <v>98.128200000000007</v>
      </c>
      <c r="S141" s="4">
        <v>388.7</v>
      </c>
      <c r="T141" s="4">
        <v>0.17829999999999999</v>
      </c>
      <c r="W141" s="4">
        <v>0</v>
      </c>
      <c r="X141" s="4">
        <v>2.4611000000000001</v>
      </c>
      <c r="Y141" s="4">
        <v>12.2</v>
      </c>
      <c r="Z141" s="4">
        <v>815</v>
      </c>
      <c r="AA141" s="4">
        <v>833</v>
      </c>
      <c r="AB141" s="4">
        <v>855</v>
      </c>
      <c r="AC141" s="4">
        <v>33</v>
      </c>
      <c r="AD141" s="4">
        <v>18.5</v>
      </c>
      <c r="AE141" s="4">
        <v>0.42</v>
      </c>
      <c r="AF141" s="4">
        <v>957</v>
      </c>
      <c r="AG141" s="4">
        <v>10</v>
      </c>
      <c r="AH141" s="4">
        <v>29</v>
      </c>
      <c r="AI141" s="4">
        <v>31</v>
      </c>
      <c r="AJ141" s="4">
        <v>190.8</v>
      </c>
      <c r="AK141" s="4">
        <v>192</v>
      </c>
      <c r="AL141" s="4">
        <v>3.6</v>
      </c>
      <c r="AM141" s="4">
        <v>195</v>
      </c>
      <c r="AN141" s="4" t="s">
        <v>155</v>
      </c>
      <c r="AO141" s="4">
        <v>2</v>
      </c>
      <c r="AP141" s="5">
        <v>0.86517361111111113</v>
      </c>
      <c r="AQ141" s="4">
        <v>47.163035000000001</v>
      </c>
      <c r="AR141" s="4">
        <v>-88.491838000000001</v>
      </c>
      <c r="AS141" s="4">
        <v>313.2</v>
      </c>
      <c r="AT141" s="4">
        <v>29.4</v>
      </c>
      <c r="AU141" s="4">
        <v>12</v>
      </c>
      <c r="AV141" s="4">
        <v>9</v>
      </c>
      <c r="AW141" s="4" t="s">
        <v>413</v>
      </c>
      <c r="AX141" s="4">
        <v>1.577</v>
      </c>
      <c r="AY141" s="4">
        <v>1</v>
      </c>
      <c r="AZ141" s="4">
        <v>2.7416</v>
      </c>
      <c r="BA141" s="4">
        <v>13.836</v>
      </c>
      <c r="BB141" s="4">
        <v>16.41</v>
      </c>
      <c r="BC141" s="4">
        <v>1.19</v>
      </c>
      <c r="BD141" s="4">
        <v>11.141999999999999</v>
      </c>
      <c r="BE141" s="4">
        <v>3087.7310000000002</v>
      </c>
      <c r="BF141" s="4">
        <v>0</v>
      </c>
      <c r="BG141" s="4">
        <v>9.2289999999999992</v>
      </c>
      <c r="BH141" s="4">
        <v>3.117</v>
      </c>
      <c r="BI141" s="4">
        <v>12.346</v>
      </c>
      <c r="BJ141" s="4">
        <v>8.0079999999999991</v>
      </c>
      <c r="BK141" s="4">
        <v>2.7040000000000002</v>
      </c>
      <c r="BL141" s="4">
        <v>10.712</v>
      </c>
      <c r="BM141" s="4">
        <v>1.5E-3</v>
      </c>
      <c r="BQ141" s="4">
        <v>470.93700000000001</v>
      </c>
      <c r="BR141" s="4">
        <v>0.27603499999999997</v>
      </c>
      <c r="BS141" s="4">
        <v>-5</v>
      </c>
      <c r="BT141" s="4">
        <v>1.0856779999999999</v>
      </c>
      <c r="BU141" s="4">
        <v>6.7456050000000003</v>
      </c>
      <c r="BV141" s="4">
        <v>21.930702</v>
      </c>
      <c r="BW141" s="4">
        <f t="shared" si="20"/>
        <v>1.782188841</v>
      </c>
      <c r="BY141" s="4">
        <f t="shared" si="21"/>
        <v>17841.790471653636</v>
      </c>
      <c r="BZ141" s="4">
        <f t="shared" si="22"/>
        <v>0</v>
      </c>
      <c r="CA141" s="4">
        <f t="shared" si="23"/>
        <v>46.272508225943994</v>
      </c>
      <c r="CB141" s="4">
        <f t="shared" si="24"/>
        <v>8.6674278645000012E-3</v>
      </c>
    </row>
    <row r="142" spans="1:80" x14ac:dyDescent="0.25">
      <c r="A142" s="2">
        <v>42801</v>
      </c>
      <c r="B142" s="3">
        <v>0.65683840277777772</v>
      </c>
      <c r="C142" s="4">
        <v>13.025</v>
      </c>
      <c r="D142" s="4">
        <v>0</v>
      </c>
      <c r="E142" s="4">
        <v>0</v>
      </c>
      <c r="F142" s="4">
        <v>372.9</v>
      </c>
      <c r="G142" s="4">
        <v>125.7</v>
      </c>
      <c r="H142" s="4">
        <v>4.8</v>
      </c>
      <c r="J142" s="4">
        <v>2.6</v>
      </c>
      <c r="K142" s="4">
        <v>0.89990000000000003</v>
      </c>
      <c r="L142" s="4">
        <v>11.7212</v>
      </c>
      <c r="M142" s="4">
        <v>0</v>
      </c>
      <c r="N142" s="4">
        <v>335.57839999999999</v>
      </c>
      <c r="O142" s="4">
        <v>113.11409999999999</v>
      </c>
      <c r="P142" s="4">
        <v>448.7</v>
      </c>
      <c r="Q142" s="4">
        <v>291.15960000000001</v>
      </c>
      <c r="R142" s="4">
        <v>98.141800000000003</v>
      </c>
      <c r="S142" s="4">
        <v>389.3</v>
      </c>
      <c r="T142" s="4">
        <v>4.7954999999999997</v>
      </c>
      <c r="W142" s="4">
        <v>0</v>
      </c>
      <c r="X142" s="4">
        <v>2.3397000000000001</v>
      </c>
      <c r="Y142" s="4">
        <v>12.3</v>
      </c>
      <c r="Z142" s="4">
        <v>813</v>
      </c>
      <c r="AA142" s="4">
        <v>829</v>
      </c>
      <c r="AB142" s="4">
        <v>853</v>
      </c>
      <c r="AC142" s="4">
        <v>33</v>
      </c>
      <c r="AD142" s="4">
        <v>18.5</v>
      </c>
      <c r="AE142" s="4">
        <v>0.42</v>
      </c>
      <c r="AF142" s="4">
        <v>957</v>
      </c>
      <c r="AG142" s="4">
        <v>10</v>
      </c>
      <c r="AH142" s="4">
        <v>29</v>
      </c>
      <c r="AI142" s="4">
        <v>31</v>
      </c>
      <c r="AJ142" s="4">
        <v>190.2</v>
      </c>
      <c r="AK142" s="4">
        <v>191.2</v>
      </c>
      <c r="AL142" s="4">
        <v>3.7</v>
      </c>
      <c r="AM142" s="4">
        <v>195</v>
      </c>
      <c r="AN142" s="4" t="s">
        <v>155</v>
      </c>
      <c r="AO142" s="4">
        <v>2</v>
      </c>
      <c r="AP142" s="5">
        <v>0.86518518518518517</v>
      </c>
      <c r="AQ142" s="4">
        <v>47.162900999999998</v>
      </c>
      <c r="AR142" s="4">
        <v>-88.491836000000006</v>
      </c>
      <c r="AS142" s="4">
        <v>313.10000000000002</v>
      </c>
      <c r="AT142" s="4">
        <v>30.4</v>
      </c>
      <c r="AU142" s="4">
        <v>12</v>
      </c>
      <c r="AV142" s="4">
        <v>9</v>
      </c>
      <c r="AW142" s="4" t="s">
        <v>413</v>
      </c>
      <c r="AX142" s="4">
        <v>1.9354</v>
      </c>
      <c r="AY142" s="4">
        <v>1.177</v>
      </c>
      <c r="AZ142" s="4">
        <v>3.1415999999999999</v>
      </c>
      <c r="BA142" s="4">
        <v>13.836</v>
      </c>
      <c r="BB142" s="4">
        <v>16.43</v>
      </c>
      <c r="BC142" s="4">
        <v>1.19</v>
      </c>
      <c r="BD142" s="4">
        <v>11.127000000000001</v>
      </c>
      <c r="BE142" s="4">
        <v>3087.62</v>
      </c>
      <c r="BF142" s="4">
        <v>0</v>
      </c>
      <c r="BG142" s="4">
        <v>9.2569999999999997</v>
      </c>
      <c r="BH142" s="4">
        <v>3.12</v>
      </c>
      <c r="BI142" s="4">
        <v>12.378</v>
      </c>
      <c r="BJ142" s="4">
        <v>8.032</v>
      </c>
      <c r="BK142" s="4">
        <v>2.7069999999999999</v>
      </c>
      <c r="BL142" s="4">
        <v>10.739000000000001</v>
      </c>
      <c r="BM142" s="4">
        <v>4.1000000000000002E-2</v>
      </c>
      <c r="BQ142" s="4">
        <v>448.13</v>
      </c>
      <c r="BR142" s="4">
        <v>0.35544399999999998</v>
      </c>
      <c r="BS142" s="4">
        <v>-5</v>
      </c>
      <c r="BT142" s="4">
        <v>1.087043</v>
      </c>
      <c r="BU142" s="4">
        <v>8.6861739999999994</v>
      </c>
      <c r="BV142" s="4">
        <v>21.958269000000001</v>
      </c>
      <c r="BW142" s="4">
        <f t="shared" si="20"/>
        <v>2.2948871707999996</v>
      </c>
      <c r="BY142" s="4">
        <f t="shared" si="21"/>
        <v>22973.673271132804</v>
      </c>
      <c r="BZ142" s="4">
        <f t="shared" si="22"/>
        <v>0</v>
      </c>
      <c r="CA142" s="4">
        <f t="shared" si="23"/>
        <v>59.762711639948805</v>
      </c>
      <c r="CB142" s="4">
        <f t="shared" si="24"/>
        <v>0.30506364258440005</v>
      </c>
    </row>
    <row r="143" spans="1:80" x14ac:dyDescent="0.25">
      <c r="A143" s="2">
        <v>42801</v>
      </c>
      <c r="B143" s="3">
        <v>0.65684997685185187</v>
      </c>
      <c r="C143" s="4">
        <v>12.571999999999999</v>
      </c>
      <c r="D143" s="4">
        <v>0</v>
      </c>
      <c r="E143" s="4">
        <v>0</v>
      </c>
      <c r="F143" s="4">
        <v>376.8</v>
      </c>
      <c r="G143" s="4">
        <v>120.5</v>
      </c>
      <c r="H143" s="4">
        <v>2.5</v>
      </c>
      <c r="J143" s="4">
        <v>2.6</v>
      </c>
      <c r="K143" s="4">
        <v>0.9032</v>
      </c>
      <c r="L143" s="4">
        <v>11.3545</v>
      </c>
      <c r="M143" s="4">
        <v>0</v>
      </c>
      <c r="N143" s="4">
        <v>340.32440000000003</v>
      </c>
      <c r="O143" s="4">
        <v>108.851</v>
      </c>
      <c r="P143" s="4">
        <v>449.2</v>
      </c>
      <c r="Q143" s="4">
        <v>295.27749999999997</v>
      </c>
      <c r="R143" s="4">
        <v>94.442899999999995</v>
      </c>
      <c r="S143" s="4">
        <v>389.7</v>
      </c>
      <c r="T143" s="4">
        <v>2.4742999999999999</v>
      </c>
      <c r="W143" s="4">
        <v>0</v>
      </c>
      <c r="X143" s="4">
        <v>2.3481999999999998</v>
      </c>
      <c r="Y143" s="4">
        <v>12.2</v>
      </c>
      <c r="Z143" s="4">
        <v>812</v>
      </c>
      <c r="AA143" s="4">
        <v>829</v>
      </c>
      <c r="AB143" s="4">
        <v>852</v>
      </c>
      <c r="AC143" s="4">
        <v>33</v>
      </c>
      <c r="AD143" s="4">
        <v>18.5</v>
      </c>
      <c r="AE143" s="4">
        <v>0.42</v>
      </c>
      <c r="AF143" s="4">
        <v>957</v>
      </c>
      <c r="AG143" s="4">
        <v>10</v>
      </c>
      <c r="AH143" s="4">
        <v>29</v>
      </c>
      <c r="AI143" s="4">
        <v>31</v>
      </c>
      <c r="AJ143" s="4">
        <v>190</v>
      </c>
      <c r="AK143" s="4">
        <v>191</v>
      </c>
      <c r="AL143" s="4">
        <v>3.6</v>
      </c>
      <c r="AM143" s="4">
        <v>195</v>
      </c>
      <c r="AN143" s="4" t="s">
        <v>155</v>
      </c>
      <c r="AO143" s="4">
        <v>2</v>
      </c>
      <c r="AP143" s="5">
        <v>0.86519675925925921</v>
      </c>
      <c r="AQ143" s="4">
        <v>47.162765</v>
      </c>
      <c r="AR143" s="4">
        <v>-88.491817999999995</v>
      </c>
      <c r="AS143" s="4">
        <v>313.10000000000002</v>
      </c>
      <c r="AT143" s="4">
        <v>31.6</v>
      </c>
      <c r="AU143" s="4">
        <v>12</v>
      </c>
      <c r="AV143" s="4">
        <v>8</v>
      </c>
      <c r="AW143" s="4" t="s">
        <v>417</v>
      </c>
      <c r="AX143" s="4">
        <v>2.0354000000000001</v>
      </c>
      <c r="AY143" s="4">
        <v>1.323</v>
      </c>
      <c r="AZ143" s="4">
        <v>3.1876000000000002</v>
      </c>
      <c r="BA143" s="4">
        <v>13.836</v>
      </c>
      <c r="BB143" s="4">
        <v>16.989999999999998</v>
      </c>
      <c r="BC143" s="4">
        <v>1.23</v>
      </c>
      <c r="BD143" s="4">
        <v>10.723000000000001</v>
      </c>
      <c r="BE143" s="4">
        <v>3088.0189999999998</v>
      </c>
      <c r="BF143" s="4">
        <v>0</v>
      </c>
      <c r="BG143" s="4">
        <v>9.6929999999999996</v>
      </c>
      <c r="BH143" s="4">
        <v>3.1</v>
      </c>
      <c r="BI143" s="4">
        <v>12.792999999999999</v>
      </c>
      <c r="BJ143" s="4">
        <v>8.41</v>
      </c>
      <c r="BK143" s="4">
        <v>2.69</v>
      </c>
      <c r="BL143" s="4">
        <v>11.099</v>
      </c>
      <c r="BM143" s="4">
        <v>2.1899999999999999E-2</v>
      </c>
      <c r="BQ143" s="4">
        <v>464.34899999999999</v>
      </c>
      <c r="BR143" s="4">
        <v>0.37591200000000002</v>
      </c>
      <c r="BS143" s="4">
        <v>-5</v>
      </c>
      <c r="BT143" s="4">
        <v>1.0880000000000001</v>
      </c>
      <c r="BU143" s="4">
        <v>9.1863499999999991</v>
      </c>
      <c r="BV143" s="4">
        <v>21.977599999999999</v>
      </c>
      <c r="BW143" s="4">
        <f t="shared" si="20"/>
        <v>2.4270336699999997</v>
      </c>
      <c r="BY143" s="4">
        <f t="shared" si="21"/>
        <v>24299.706153600786</v>
      </c>
      <c r="BZ143" s="4">
        <f t="shared" si="22"/>
        <v>0</v>
      </c>
      <c r="CA143" s="4">
        <f t="shared" si="23"/>
        <v>66.178520518099987</v>
      </c>
      <c r="CB143" s="4">
        <f t="shared" si="24"/>
        <v>0.17233170027899997</v>
      </c>
    </row>
    <row r="144" spans="1:80" x14ac:dyDescent="0.25">
      <c r="A144" s="2">
        <v>42801</v>
      </c>
      <c r="B144" s="3">
        <v>0.65686155092592591</v>
      </c>
      <c r="C144" s="4">
        <v>12.44</v>
      </c>
      <c r="D144" s="4">
        <v>2.2000000000000001E-3</v>
      </c>
      <c r="E144" s="4">
        <v>22.181515000000001</v>
      </c>
      <c r="F144" s="4">
        <v>382.3</v>
      </c>
      <c r="G144" s="4">
        <v>114</v>
      </c>
      <c r="H144" s="4">
        <v>0.5</v>
      </c>
      <c r="J144" s="4">
        <v>2.73</v>
      </c>
      <c r="K144" s="4">
        <v>0.90400000000000003</v>
      </c>
      <c r="L144" s="4">
        <v>11.2461</v>
      </c>
      <c r="M144" s="4">
        <v>2E-3</v>
      </c>
      <c r="N144" s="4">
        <v>345.57010000000002</v>
      </c>
      <c r="O144" s="4">
        <v>103.06059999999999</v>
      </c>
      <c r="P144" s="4">
        <v>448.6</v>
      </c>
      <c r="Q144" s="4">
        <v>300.13</v>
      </c>
      <c r="R144" s="4">
        <v>89.508899999999997</v>
      </c>
      <c r="S144" s="4">
        <v>389.6</v>
      </c>
      <c r="T144" s="4">
        <v>0.48080000000000001</v>
      </c>
      <c r="W144" s="4">
        <v>0</v>
      </c>
      <c r="X144" s="4">
        <v>2.4636</v>
      </c>
      <c r="Y144" s="4">
        <v>12.2</v>
      </c>
      <c r="Z144" s="4">
        <v>814</v>
      </c>
      <c r="AA144" s="4">
        <v>830</v>
      </c>
      <c r="AB144" s="4">
        <v>853</v>
      </c>
      <c r="AC144" s="4">
        <v>33.799999999999997</v>
      </c>
      <c r="AD144" s="4">
        <v>18.93</v>
      </c>
      <c r="AE144" s="4">
        <v>0.43</v>
      </c>
      <c r="AF144" s="4">
        <v>957</v>
      </c>
      <c r="AG144" s="4">
        <v>10</v>
      </c>
      <c r="AH144" s="4">
        <v>29.760999999999999</v>
      </c>
      <c r="AI144" s="4">
        <v>31</v>
      </c>
      <c r="AJ144" s="4">
        <v>190</v>
      </c>
      <c r="AK144" s="4">
        <v>191</v>
      </c>
      <c r="AL144" s="4">
        <v>3.7</v>
      </c>
      <c r="AM144" s="4">
        <v>195</v>
      </c>
      <c r="AN144" s="4" t="s">
        <v>155</v>
      </c>
      <c r="AO144" s="4">
        <v>2</v>
      </c>
      <c r="AP144" s="5">
        <v>0.86520833333333336</v>
      </c>
      <c r="AQ144" s="4">
        <v>47.162626000000003</v>
      </c>
      <c r="AR144" s="4">
        <v>-88.491780000000006</v>
      </c>
      <c r="AS144" s="4">
        <v>313</v>
      </c>
      <c r="AT144" s="4">
        <v>32.799999999999997</v>
      </c>
      <c r="AU144" s="4">
        <v>12</v>
      </c>
      <c r="AV144" s="4">
        <v>8</v>
      </c>
      <c r="AW144" s="4" t="s">
        <v>417</v>
      </c>
      <c r="AX144" s="4">
        <v>2.1</v>
      </c>
      <c r="AY144" s="4">
        <v>1.0708</v>
      </c>
      <c r="AZ144" s="4">
        <v>2.8708</v>
      </c>
      <c r="BA144" s="4">
        <v>13.836</v>
      </c>
      <c r="BB144" s="4">
        <v>17.16</v>
      </c>
      <c r="BC144" s="4">
        <v>1.24</v>
      </c>
      <c r="BD144" s="4">
        <v>10.615</v>
      </c>
      <c r="BE144" s="4">
        <v>3087.6239999999998</v>
      </c>
      <c r="BF144" s="4">
        <v>0.35</v>
      </c>
      <c r="BG144" s="4">
        <v>9.9359999999999999</v>
      </c>
      <c r="BH144" s="4">
        <v>2.9630000000000001</v>
      </c>
      <c r="BI144" s="4">
        <v>12.898999999999999</v>
      </c>
      <c r="BJ144" s="4">
        <v>8.6289999999999996</v>
      </c>
      <c r="BK144" s="4">
        <v>2.5739999999999998</v>
      </c>
      <c r="BL144" s="4">
        <v>11.202999999999999</v>
      </c>
      <c r="BM144" s="4">
        <v>4.3E-3</v>
      </c>
      <c r="BQ144" s="4">
        <v>491.81099999999998</v>
      </c>
      <c r="BR144" s="4">
        <v>0.38313199999999997</v>
      </c>
      <c r="BS144" s="4">
        <v>-5</v>
      </c>
      <c r="BT144" s="4">
        <v>1.0872390000000001</v>
      </c>
      <c r="BU144" s="4">
        <v>9.3627880000000001</v>
      </c>
      <c r="BV144" s="4">
        <v>21.962228</v>
      </c>
      <c r="BW144" s="4">
        <f t="shared" si="20"/>
        <v>2.4736485895999998</v>
      </c>
      <c r="BY144" s="4">
        <f t="shared" si="21"/>
        <v>24763.251470330899</v>
      </c>
      <c r="BZ144" s="4">
        <f t="shared" si="22"/>
        <v>2.8070574702799997</v>
      </c>
      <c r="CA144" s="4">
        <f t="shared" si="23"/>
        <v>69.205996888703211</v>
      </c>
      <c r="CB144" s="4">
        <f t="shared" si="24"/>
        <v>3.4486706063440002E-2</v>
      </c>
    </row>
    <row r="145" spans="1:80" x14ac:dyDescent="0.25">
      <c r="A145" s="2">
        <v>42801</v>
      </c>
      <c r="B145" s="3">
        <v>0.65687312500000006</v>
      </c>
      <c r="C145" s="4">
        <v>12.82</v>
      </c>
      <c r="D145" s="4">
        <v>1.9E-3</v>
      </c>
      <c r="E145" s="4">
        <v>18.55</v>
      </c>
      <c r="F145" s="4">
        <v>389.2</v>
      </c>
      <c r="G145" s="4">
        <v>114.1</v>
      </c>
      <c r="H145" s="4">
        <v>5.9</v>
      </c>
      <c r="J145" s="4">
        <v>3.33</v>
      </c>
      <c r="K145" s="4">
        <v>0.90129999999999999</v>
      </c>
      <c r="L145" s="4">
        <v>11.5543</v>
      </c>
      <c r="M145" s="4">
        <v>1.6999999999999999E-3</v>
      </c>
      <c r="N145" s="4">
        <v>350.7971</v>
      </c>
      <c r="O145" s="4">
        <v>102.8262</v>
      </c>
      <c r="P145" s="4">
        <v>453.6</v>
      </c>
      <c r="Q145" s="4">
        <v>304.76589999999999</v>
      </c>
      <c r="R145" s="4">
        <v>89.333399999999997</v>
      </c>
      <c r="S145" s="4">
        <v>394.1</v>
      </c>
      <c r="T145" s="4">
        <v>5.8929</v>
      </c>
      <c r="W145" s="4">
        <v>0</v>
      </c>
      <c r="X145" s="4">
        <v>3.0021</v>
      </c>
      <c r="Y145" s="4">
        <v>12.3</v>
      </c>
      <c r="Z145" s="4">
        <v>814</v>
      </c>
      <c r="AA145" s="4">
        <v>831</v>
      </c>
      <c r="AB145" s="4">
        <v>853</v>
      </c>
      <c r="AC145" s="4">
        <v>34</v>
      </c>
      <c r="AD145" s="4">
        <v>19.059999999999999</v>
      </c>
      <c r="AE145" s="4">
        <v>0.44</v>
      </c>
      <c r="AF145" s="4">
        <v>957</v>
      </c>
      <c r="AG145" s="4">
        <v>10</v>
      </c>
      <c r="AH145" s="4">
        <v>30</v>
      </c>
      <c r="AI145" s="4">
        <v>31</v>
      </c>
      <c r="AJ145" s="4">
        <v>190</v>
      </c>
      <c r="AK145" s="4">
        <v>191</v>
      </c>
      <c r="AL145" s="4">
        <v>3.8</v>
      </c>
      <c r="AM145" s="4">
        <v>195.3</v>
      </c>
      <c r="AN145" s="4" t="s">
        <v>155</v>
      </c>
      <c r="AO145" s="4">
        <v>2</v>
      </c>
      <c r="AP145" s="5">
        <v>0.86521990740740751</v>
      </c>
      <c r="AQ145" s="4">
        <v>47.162486000000001</v>
      </c>
      <c r="AR145" s="4">
        <v>-88.491739999999993</v>
      </c>
      <c r="AS145" s="4">
        <v>312.8</v>
      </c>
      <c r="AT145" s="4">
        <v>33.799999999999997</v>
      </c>
      <c r="AU145" s="4">
        <v>12</v>
      </c>
      <c r="AV145" s="4">
        <v>8</v>
      </c>
      <c r="AW145" s="4" t="s">
        <v>417</v>
      </c>
      <c r="AX145" s="4">
        <v>2.1353650000000002</v>
      </c>
      <c r="AY145" s="4">
        <v>1.270729</v>
      </c>
      <c r="AZ145" s="4">
        <v>3.0353650000000001</v>
      </c>
      <c r="BA145" s="4">
        <v>13.836</v>
      </c>
      <c r="BB145" s="4">
        <v>16.68</v>
      </c>
      <c r="BC145" s="4">
        <v>1.21</v>
      </c>
      <c r="BD145" s="4">
        <v>10.952999999999999</v>
      </c>
      <c r="BE145" s="4">
        <v>3087.2910000000002</v>
      </c>
      <c r="BF145" s="4">
        <v>0.28399999999999997</v>
      </c>
      <c r="BG145" s="4">
        <v>9.8160000000000007</v>
      </c>
      <c r="BH145" s="4">
        <v>2.8769999999999998</v>
      </c>
      <c r="BI145" s="4">
        <v>12.693</v>
      </c>
      <c r="BJ145" s="4">
        <v>8.5280000000000005</v>
      </c>
      <c r="BK145" s="4">
        <v>2.5</v>
      </c>
      <c r="BL145" s="4">
        <v>11.028</v>
      </c>
      <c r="BM145" s="4">
        <v>5.1200000000000002E-2</v>
      </c>
      <c r="BQ145" s="4">
        <v>583.255</v>
      </c>
      <c r="BR145" s="4">
        <v>0.385239</v>
      </c>
      <c r="BS145" s="4">
        <v>-5</v>
      </c>
      <c r="BT145" s="4">
        <v>1.090044</v>
      </c>
      <c r="BU145" s="4">
        <v>9.4142779999999995</v>
      </c>
      <c r="BV145" s="4">
        <v>22.018889000000001</v>
      </c>
      <c r="BW145" s="4">
        <f t="shared" si="20"/>
        <v>2.4872522475999999</v>
      </c>
      <c r="BY145" s="4">
        <f t="shared" si="21"/>
        <v>24896.749843653226</v>
      </c>
      <c r="BZ145" s="4">
        <f t="shared" si="22"/>
        <v>2.2902528318831998</v>
      </c>
      <c r="CA145" s="4">
        <f t="shared" si="23"/>
        <v>68.772099120774399</v>
      </c>
      <c r="CB145" s="4">
        <f t="shared" si="24"/>
        <v>0.41289065138176001</v>
      </c>
    </row>
    <row r="146" spans="1:80" x14ac:dyDescent="0.25">
      <c r="A146" s="2">
        <v>42801</v>
      </c>
      <c r="B146" s="3">
        <v>0.6568846990740741</v>
      </c>
      <c r="C146" s="4">
        <v>12.938000000000001</v>
      </c>
      <c r="D146" s="4">
        <v>5.9999999999999995E-4</v>
      </c>
      <c r="E146" s="4">
        <v>5.9382820000000001</v>
      </c>
      <c r="F146" s="4">
        <v>390</v>
      </c>
      <c r="G146" s="4">
        <v>114.3</v>
      </c>
      <c r="H146" s="4">
        <v>0.7</v>
      </c>
      <c r="J146" s="4">
        <v>3.18</v>
      </c>
      <c r="K146" s="4">
        <v>0.90039999999999998</v>
      </c>
      <c r="L146" s="4">
        <v>11.6494</v>
      </c>
      <c r="M146" s="4">
        <v>5.0000000000000001E-4</v>
      </c>
      <c r="N146" s="4">
        <v>351.149</v>
      </c>
      <c r="O146" s="4">
        <v>102.91370000000001</v>
      </c>
      <c r="P146" s="4">
        <v>454.1</v>
      </c>
      <c r="Q146" s="4">
        <v>305.07159999999999</v>
      </c>
      <c r="R146" s="4">
        <v>89.409499999999994</v>
      </c>
      <c r="S146" s="4">
        <v>394.5</v>
      </c>
      <c r="T146" s="4">
        <v>0.72529999999999994</v>
      </c>
      <c r="W146" s="4">
        <v>0</v>
      </c>
      <c r="X146" s="4">
        <v>2.8672</v>
      </c>
      <c r="Y146" s="4">
        <v>12.2</v>
      </c>
      <c r="Z146" s="4">
        <v>816</v>
      </c>
      <c r="AA146" s="4">
        <v>833</v>
      </c>
      <c r="AB146" s="4">
        <v>855</v>
      </c>
      <c r="AC146" s="4">
        <v>34</v>
      </c>
      <c r="AD146" s="4">
        <v>19.059999999999999</v>
      </c>
      <c r="AE146" s="4">
        <v>0.44</v>
      </c>
      <c r="AF146" s="4">
        <v>957</v>
      </c>
      <c r="AG146" s="4">
        <v>10</v>
      </c>
      <c r="AH146" s="4">
        <v>30</v>
      </c>
      <c r="AI146" s="4">
        <v>31</v>
      </c>
      <c r="AJ146" s="4">
        <v>190</v>
      </c>
      <c r="AK146" s="4">
        <v>191</v>
      </c>
      <c r="AL146" s="4">
        <v>3.6</v>
      </c>
      <c r="AM146" s="4">
        <v>195.7</v>
      </c>
      <c r="AN146" s="4" t="s">
        <v>155</v>
      </c>
      <c r="AO146" s="4">
        <v>2</v>
      </c>
      <c r="AP146" s="5">
        <v>0.86523148148148143</v>
      </c>
      <c r="AQ146" s="4">
        <v>47.162343</v>
      </c>
      <c r="AR146" s="4">
        <v>-88.491690000000006</v>
      </c>
      <c r="AS146" s="4">
        <v>312.7</v>
      </c>
      <c r="AT146" s="4">
        <v>34.700000000000003</v>
      </c>
      <c r="AU146" s="4">
        <v>12</v>
      </c>
      <c r="AV146" s="4">
        <v>8</v>
      </c>
      <c r="AW146" s="4" t="s">
        <v>417</v>
      </c>
      <c r="AX146" s="4">
        <v>2.2000000000000002</v>
      </c>
      <c r="AY146" s="4">
        <v>1.4</v>
      </c>
      <c r="AZ146" s="4">
        <v>3.1</v>
      </c>
      <c r="BA146" s="4">
        <v>13.836</v>
      </c>
      <c r="BB146" s="4">
        <v>16.53</v>
      </c>
      <c r="BC146" s="4">
        <v>1.2</v>
      </c>
      <c r="BD146" s="4">
        <v>11.064</v>
      </c>
      <c r="BE146" s="4">
        <v>3087.6480000000001</v>
      </c>
      <c r="BF146" s="4">
        <v>0.09</v>
      </c>
      <c r="BG146" s="4">
        <v>9.7469999999999999</v>
      </c>
      <c r="BH146" s="4">
        <v>2.8570000000000002</v>
      </c>
      <c r="BI146" s="4">
        <v>12.603</v>
      </c>
      <c r="BJ146" s="4">
        <v>8.468</v>
      </c>
      <c r="BK146" s="4">
        <v>2.4820000000000002</v>
      </c>
      <c r="BL146" s="4">
        <v>10.949</v>
      </c>
      <c r="BM146" s="4">
        <v>6.1999999999999998E-3</v>
      </c>
      <c r="BQ146" s="4">
        <v>552.57000000000005</v>
      </c>
      <c r="BR146" s="4">
        <v>0.39108799999999999</v>
      </c>
      <c r="BS146" s="4">
        <v>-5</v>
      </c>
      <c r="BT146" s="4">
        <v>1.0879559999999999</v>
      </c>
      <c r="BU146" s="4">
        <v>9.5572130000000008</v>
      </c>
      <c r="BV146" s="4">
        <v>21.976711000000002</v>
      </c>
      <c r="BW146" s="4">
        <f t="shared" si="20"/>
        <v>2.5250156746000001</v>
      </c>
      <c r="BY146" s="4">
        <f t="shared" si="21"/>
        <v>25277.674607663565</v>
      </c>
      <c r="BZ146" s="4">
        <f t="shared" si="22"/>
        <v>0.736803779022</v>
      </c>
      <c r="CA146" s="4">
        <f t="shared" si="23"/>
        <v>69.325048897314403</v>
      </c>
      <c r="CB146" s="4">
        <f t="shared" si="24"/>
        <v>5.0757593665960006E-2</v>
      </c>
    </row>
    <row r="147" spans="1:80" x14ac:dyDescent="0.25">
      <c r="A147" s="2">
        <v>42801</v>
      </c>
      <c r="B147" s="3">
        <v>0.65689627314814814</v>
      </c>
      <c r="C147" s="4">
        <v>12.733000000000001</v>
      </c>
      <c r="D147" s="4">
        <v>-2.5000000000000001E-3</v>
      </c>
      <c r="E147" s="4">
        <v>-25.364291000000001</v>
      </c>
      <c r="F147" s="4">
        <v>390</v>
      </c>
      <c r="G147" s="4">
        <v>114.8</v>
      </c>
      <c r="H147" s="4">
        <v>4.4000000000000004</v>
      </c>
      <c r="J147" s="4">
        <v>2.84</v>
      </c>
      <c r="K147" s="4">
        <v>0.90190000000000003</v>
      </c>
      <c r="L147" s="4">
        <v>11.4838</v>
      </c>
      <c r="M147" s="4">
        <v>0</v>
      </c>
      <c r="N147" s="4">
        <v>351.79070000000002</v>
      </c>
      <c r="O147" s="4">
        <v>103.5663</v>
      </c>
      <c r="P147" s="4">
        <v>455.4</v>
      </c>
      <c r="Q147" s="4">
        <v>305.62920000000003</v>
      </c>
      <c r="R147" s="4">
        <v>89.976500000000001</v>
      </c>
      <c r="S147" s="4">
        <v>395.6</v>
      </c>
      <c r="T147" s="4">
        <v>4.3785999999999996</v>
      </c>
      <c r="W147" s="4">
        <v>0</v>
      </c>
      <c r="X147" s="4">
        <v>2.5573000000000001</v>
      </c>
      <c r="Y147" s="4">
        <v>12.3</v>
      </c>
      <c r="Z147" s="4">
        <v>816</v>
      </c>
      <c r="AA147" s="4">
        <v>832</v>
      </c>
      <c r="AB147" s="4">
        <v>855</v>
      </c>
      <c r="AC147" s="4">
        <v>34</v>
      </c>
      <c r="AD147" s="4">
        <v>19.059999999999999</v>
      </c>
      <c r="AE147" s="4">
        <v>0.44</v>
      </c>
      <c r="AF147" s="4">
        <v>957</v>
      </c>
      <c r="AG147" s="4">
        <v>10</v>
      </c>
      <c r="AH147" s="4">
        <v>30</v>
      </c>
      <c r="AI147" s="4">
        <v>31</v>
      </c>
      <c r="AJ147" s="4">
        <v>190.8</v>
      </c>
      <c r="AK147" s="4">
        <v>191</v>
      </c>
      <c r="AL147" s="4">
        <v>3.8</v>
      </c>
      <c r="AM147" s="4">
        <v>196</v>
      </c>
      <c r="AN147" s="4" t="s">
        <v>155</v>
      </c>
      <c r="AO147" s="4">
        <v>2</v>
      </c>
      <c r="AP147" s="5">
        <v>0.86524305555555558</v>
      </c>
      <c r="AQ147" s="4">
        <v>47.162201000000003</v>
      </c>
      <c r="AR147" s="4">
        <v>-88.491630999999998</v>
      </c>
      <c r="AS147" s="4">
        <v>312.7</v>
      </c>
      <c r="AT147" s="4">
        <v>35.299999999999997</v>
      </c>
      <c r="AU147" s="4">
        <v>12</v>
      </c>
      <c r="AV147" s="4">
        <v>8</v>
      </c>
      <c r="AW147" s="4" t="s">
        <v>417</v>
      </c>
      <c r="AX147" s="4">
        <v>2.2353999999999998</v>
      </c>
      <c r="AY147" s="4">
        <v>1.2584</v>
      </c>
      <c r="AZ147" s="4">
        <v>3.0291999999999999</v>
      </c>
      <c r="BA147" s="4">
        <v>13.836</v>
      </c>
      <c r="BB147" s="4">
        <v>16.79</v>
      </c>
      <c r="BC147" s="4">
        <v>1.21</v>
      </c>
      <c r="BD147" s="4">
        <v>10.874000000000001</v>
      </c>
      <c r="BE147" s="4">
        <v>3087.8449999999998</v>
      </c>
      <c r="BF147" s="4">
        <v>0</v>
      </c>
      <c r="BG147" s="4">
        <v>9.9060000000000006</v>
      </c>
      <c r="BH147" s="4">
        <v>2.9159999999999999</v>
      </c>
      <c r="BI147" s="4">
        <v>12.821999999999999</v>
      </c>
      <c r="BJ147" s="4">
        <v>8.6059999999999999</v>
      </c>
      <c r="BK147" s="4">
        <v>2.5339999999999998</v>
      </c>
      <c r="BL147" s="4">
        <v>11.14</v>
      </c>
      <c r="BM147" s="4">
        <v>3.8300000000000001E-2</v>
      </c>
      <c r="BQ147" s="4">
        <v>499.98700000000002</v>
      </c>
      <c r="BR147" s="4">
        <v>0.39376100000000003</v>
      </c>
      <c r="BS147" s="4">
        <v>-5</v>
      </c>
      <c r="BT147" s="4">
        <v>1.089283</v>
      </c>
      <c r="BU147" s="4">
        <v>9.6225349999999992</v>
      </c>
      <c r="BV147" s="4">
        <v>22.003516999999999</v>
      </c>
      <c r="BW147" s="4">
        <f t="shared" si="20"/>
        <v>2.5422737469999999</v>
      </c>
      <c r="BY147" s="4">
        <f t="shared" si="21"/>
        <v>25452.067216488442</v>
      </c>
      <c r="BZ147" s="4">
        <f t="shared" si="22"/>
        <v>0</v>
      </c>
      <c r="CA147" s="4">
        <f t="shared" si="23"/>
        <v>70.936361917485996</v>
      </c>
      <c r="CB147" s="4">
        <f t="shared" si="24"/>
        <v>0.31569401132229996</v>
      </c>
    </row>
    <row r="148" spans="1:80" x14ac:dyDescent="0.25">
      <c r="A148" s="2">
        <v>42801</v>
      </c>
      <c r="B148" s="3">
        <v>0.65690784722222217</v>
      </c>
      <c r="C148" s="4">
        <v>9.6310000000000002</v>
      </c>
      <c r="D148" s="4">
        <v>-1.0500000000000001E-2</v>
      </c>
      <c r="E148" s="4">
        <v>-105.125</v>
      </c>
      <c r="F148" s="4">
        <v>395.7</v>
      </c>
      <c r="G148" s="4">
        <v>115.5</v>
      </c>
      <c r="H148" s="4">
        <v>3.2</v>
      </c>
      <c r="J148" s="4">
        <v>2.81</v>
      </c>
      <c r="K148" s="4">
        <v>0.92510000000000003</v>
      </c>
      <c r="L148" s="4">
        <v>8.9092000000000002</v>
      </c>
      <c r="M148" s="4">
        <v>0</v>
      </c>
      <c r="N148" s="4">
        <v>366.01220000000001</v>
      </c>
      <c r="O148" s="4">
        <v>106.84529999999999</v>
      </c>
      <c r="P148" s="4">
        <v>472.9</v>
      </c>
      <c r="Q148" s="4">
        <v>317.98450000000003</v>
      </c>
      <c r="R148" s="4">
        <v>92.825199999999995</v>
      </c>
      <c r="S148" s="4">
        <v>410.8</v>
      </c>
      <c r="T148" s="4">
        <v>3.1574</v>
      </c>
      <c r="W148" s="4">
        <v>0</v>
      </c>
      <c r="X148" s="4">
        <v>2.6004</v>
      </c>
      <c r="Y148" s="4">
        <v>12.2</v>
      </c>
      <c r="Z148" s="4">
        <v>815</v>
      </c>
      <c r="AA148" s="4">
        <v>832</v>
      </c>
      <c r="AB148" s="4">
        <v>854</v>
      </c>
      <c r="AC148" s="4">
        <v>34</v>
      </c>
      <c r="AD148" s="4">
        <v>19.059999999999999</v>
      </c>
      <c r="AE148" s="4">
        <v>0.44</v>
      </c>
      <c r="AF148" s="4">
        <v>957</v>
      </c>
      <c r="AG148" s="4">
        <v>10</v>
      </c>
      <c r="AH148" s="4">
        <v>30</v>
      </c>
      <c r="AI148" s="4">
        <v>31</v>
      </c>
      <c r="AJ148" s="4">
        <v>191</v>
      </c>
      <c r="AK148" s="4">
        <v>191</v>
      </c>
      <c r="AL148" s="4">
        <v>3.7</v>
      </c>
      <c r="AM148" s="4">
        <v>196</v>
      </c>
      <c r="AN148" s="4" t="s">
        <v>155</v>
      </c>
      <c r="AO148" s="4">
        <v>2</v>
      </c>
      <c r="AP148" s="5">
        <v>0.86525462962962962</v>
      </c>
      <c r="AQ148" s="4">
        <v>47.162056</v>
      </c>
      <c r="AR148" s="4">
        <v>-88.491566000000006</v>
      </c>
      <c r="AS148" s="4">
        <v>312.7</v>
      </c>
      <c r="AT148" s="4">
        <v>36.1</v>
      </c>
      <c r="AU148" s="4">
        <v>12</v>
      </c>
      <c r="AV148" s="4">
        <v>8</v>
      </c>
      <c r="AW148" s="4" t="s">
        <v>417</v>
      </c>
      <c r="AX148" s="4">
        <v>2.2999999999999998</v>
      </c>
      <c r="AY148" s="4">
        <v>1</v>
      </c>
      <c r="AZ148" s="4">
        <v>2.9</v>
      </c>
      <c r="BA148" s="4">
        <v>13.836</v>
      </c>
      <c r="BB148" s="4">
        <v>21.91</v>
      </c>
      <c r="BC148" s="4">
        <v>1.58</v>
      </c>
      <c r="BD148" s="4">
        <v>8.1</v>
      </c>
      <c r="BE148" s="4">
        <v>3090.9609999999998</v>
      </c>
      <c r="BF148" s="4">
        <v>0</v>
      </c>
      <c r="BG148" s="4">
        <v>13.298</v>
      </c>
      <c r="BH148" s="4">
        <v>3.8820000000000001</v>
      </c>
      <c r="BI148" s="4">
        <v>17.18</v>
      </c>
      <c r="BJ148" s="4">
        <v>11.553000000000001</v>
      </c>
      <c r="BK148" s="4">
        <v>3.3730000000000002</v>
      </c>
      <c r="BL148" s="4">
        <v>14.926</v>
      </c>
      <c r="BM148" s="4">
        <v>3.56E-2</v>
      </c>
      <c r="BQ148" s="4">
        <v>655.99199999999996</v>
      </c>
      <c r="BR148" s="4">
        <v>0.317139</v>
      </c>
      <c r="BS148" s="4">
        <v>-5</v>
      </c>
      <c r="BT148" s="4">
        <v>1.0892390000000001</v>
      </c>
      <c r="BU148" s="4">
        <v>7.7500840000000002</v>
      </c>
      <c r="BV148" s="4">
        <v>22.002628000000001</v>
      </c>
      <c r="BW148" s="4">
        <f t="shared" si="20"/>
        <v>2.0475721928000001</v>
      </c>
      <c r="BY148" s="4">
        <f t="shared" si="21"/>
        <v>20520.030650894176</v>
      </c>
      <c r="BZ148" s="4">
        <f t="shared" si="22"/>
        <v>0</v>
      </c>
      <c r="CA148" s="4">
        <f t="shared" si="23"/>
        <v>76.697154739183219</v>
      </c>
      <c r="CB148" s="4">
        <f t="shared" si="24"/>
        <v>0.23633850157663999</v>
      </c>
    </row>
    <row r="149" spans="1:80" x14ac:dyDescent="0.25">
      <c r="A149" s="4">
        <v>42801</v>
      </c>
      <c r="B149" s="3">
        <v>0.65691942129629632</v>
      </c>
      <c r="C149" s="4">
        <v>8.8149999999999995</v>
      </c>
      <c r="D149" s="4">
        <v>2E-3</v>
      </c>
      <c r="E149" s="4">
        <v>19.875</v>
      </c>
      <c r="F149" s="4">
        <v>405.7</v>
      </c>
      <c r="G149" s="4">
        <v>119.6</v>
      </c>
      <c r="H149" s="4">
        <v>0.9</v>
      </c>
      <c r="J149" s="4">
        <v>4.42</v>
      </c>
      <c r="K149" s="4">
        <v>0.93130000000000002</v>
      </c>
      <c r="L149" s="4">
        <v>8.2096999999999998</v>
      </c>
      <c r="M149" s="4">
        <v>1.9E-3</v>
      </c>
      <c r="N149" s="4">
        <v>377.87810000000002</v>
      </c>
      <c r="O149" s="4">
        <v>111.4002</v>
      </c>
      <c r="P149" s="4">
        <v>489.3</v>
      </c>
      <c r="Q149" s="4">
        <v>328.29340000000002</v>
      </c>
      <c r="R149" s="4">
        <v>96.782399999999996</v>
      </c>
      <c r="S149" s="4">
        <v>425.1</v>
      </c>
      <c r="T149" s="4">
        <v>0.91910000000000003</v>
      </c>
      <c r="W149" s="4">
        <v>0</v>
      </c>
      <c r="X149" s="4">
        <v>4.1170999999999998</v>
      </c>
      <c r="Y149" s="4">
        <v>12.2</v>
      </c>
      <c r="Z149" s="4">
        <v>811</v>
      </c>
      <c r="AA149" s="4">
        <v>827</v>
      </c>
      <c r="AB149" s="4">
        <v>849</v>
      </c>
      <c r="AC149" s="4">
        <v>34</v>
      </c>
      <c r="AD149" s="4">
        <v>19.059999999999999</v>
      </c>
      <c r="AE149" s="4">
        <v>0.44</v>
      </c>
      <c r="AF149" s="4">
        <v>957</v>
      </c>
      <c r="AG149" s="4">
        <v>10</v>
      </c>
      <c r="AH149" s="4">
        <v>30</v>
      </c>
      <c r="AI149" s="4">
        <v>31</v>
      </c>
      <c r="AJ149" s="4">
        <v>191</v>
      </c>
      <c r="AK149" s="4">
        <v>191.8</v>
      </c>
      <c r="AL149" s="4">
        <v>3.7</v>
      </c>
      <c r="AM149" s="4">
        <v>196</v>
      </c>
      <c r="AN149" s="4" t="s">
        <v>155</v>
      </c>
      <c r="AO149" s="4">
        <v>2</v>
      </c>
      <c r="AP149" s="4">
        <v>0.86526620370370377</v>
      </c>
      <c r="AQ149" s="4">
        <v>47.161911000000003</v>
      </c>
      <c r="AR149" s="4">
        <v>-88.491494000000003</v>
      </c>
      <c r="AS149" s="4">
        <v>312.8</v>
      </c>
      <c r="AT149" s="4">
        <v>36.9</v>
      </c>
      <c r="AU149" s="4">
        <v>12</v>
      </c>
      <c r="AV149" s="4">
        <v>8</v>
      </c>
      <c r="AW149" s="4" t="s">
        <v>417</v>
      </c>
      <c r="AX149" s="4">
        <v>2.0167999999999999</v>
      </c>
      <c r="AY149" s="4">
        <v>1.0708</v>
      </c>
      <c r="AZ149" s="4">
        <v>2.9</v>
      </c>
      <c r="BA149" s="4">
        <v>13.836</v>
      </c>
      <c r="BB149" s="4">
        <v>23.85</v>
      </c>
      <c r="BC149" s="4">
        <v>1.72</v>
      </c>
      <c r="BD149" s="4">
        <v>7.3739999999999997</v>
      </c>
      <c r="BE149" s="4">
        <v>3091.5189999999998</v>
      </c>
      <c r="BF149" s="4">
        <v>0.44400000000000001</v>
      </c>
      <c r="BG149" s="4">
        <v>14.901999999999999</v>
      </c>
      <c r="BH149" s="4">
        <v>4.3929999999999998</v>
      </c>
      <c r="BI149" s="4">
        <v>19.295000000000002</v>
      </c>
      <c r="BJ149" s="4">
        <v>12.946</v>
      </c>
      <c r="BK149" s="4">
        <v>3.8170000000000002</v>
      </c>
      <c r="BL149" s="4">
        <v>16.763000000000002</v>
      </c>
      <c r="BM149" s="4">
        <v>1.12E-2</v>
      </c>
      <c r="BQ149" s="4">
        <v>1127.297</v>
      </c>
      <c r="BR149" s="4">
        <v>0.28843400000000002</v>
      </c>
      <c r="BS149" s="4">
        <v>-5</v>
      </c>
      <c r="BT149" s="4">
        <v>1.090522</v>
      </c>
      <c r="BU149" s="4">
        <v>7.0486050000000002</v>
      </c>
      <c r="BV149" s="4">
        <v>22.028544</v>
      </c>
      <c r="BW149" s="4">
        <f t="shared" ref="BW149:BW174" si="25">BU149*0.2642</f>
        <v>1.8622414409999999</v>
      </c>
      <c r="BY149" s="4">
        <f t="shared" ref="BY149:BY174" si="26">BE149*$BU149*0.8566</f>
        <v>18666.081754300318</v>
      </c>
      <c r="BZ149" s="4">
        <f t="shared" ref="BZ149:BZ174" si="27">BF149*$BU149*0.8566</f>
        <v>2.6807987590920002</v>
      </c>
      <c r="CA149" s="4">
        <f t="shared" ref="CA149:CA174" si="28">BJ149*$BU149*0.8566</f>
        <v>78.165812466678005</v>
      </c>
      <c r="CB149" s="4">
        <f t="shared" ref="CB149:CB174" si="29">BM149*$BU149*0.8566</f>
        <v>6.7623752481600005E-2</v>
      </c>
    </row>
    <row r="150" spans="1:80" x14ac:dyDescent="0.25">
      <c r="A150" s="4">
        <v>42801</v>
      </c>
      <c r="B150" s="3">
        <v>0.65693099537037036</v>
      </c>
      <c r="C150" s="4">
        <v>8.6709999999999994</v>
      </c>
      <c r="D150" s="4">
        <v>1.8E-3</v>
      </c>
      <c r="E150" s="4">
        <v>18.151042</v>
      </c>
      <c r="F150" s="4">
        <v>429.4</v>
      </c>
      <c r="G150" s="4">
        <v>131.69999999999999</v>
      </c>
      <c r="H150" s="4">
        <v>5.5</v>
      </c>
      <c r="J150" s="4">
        <v>7.75</v>
      </c>
      <c r="K150" s="4">
        <v>0.93240000000000001</v>
      </c>
      <c r="L150" s="4">
        <v>8.0854999999999997</v>
      </c>
      <c r="M150" s="4">
        <v>1.6999999999999999E-3</v>
      </c>
      <c r="N150" s="4">
        <v>400.40820000000002</v>
      </c>
      <c r="O150" s="4">
        <v>122.8023</v>
      </c>
      <c r="P150" s="4">
        <v>523.20000000000005</v>
      </c>
      <c r="Q150" s="4">
        <v>347.86709999999999</v>
      </c>
      <c r="R150" s="4">
        <v>106.6883</v>
      </c>
      <c r="S150" s="4">
        <v>454.6</v>
      </c>
      <c r="T150" s="4">
        <v>5.5061</v>
      </c>
      <c r="W150" s="4">
        <v>0</v>
      </c>
      <c r="X150" s="4">
        <v>7.2248000000000001</v>
      </c>
      <c r="Y150" s="4">
        <v>12.3</v>
      </c>
      <c r="Z150" s="4">
        <v>808</v>
      </c>
      <c r="AA150" s="4">
        <v>824</v>
      </c>
      <c r="AB150" s="4">
        <v>847</v>
      </c>
      <c r="AC150" s="4">
        <v>34</v>
      </c>
      <c r="AD150" s="4">
        <v>19.059999999999999</v>
      </c>
      <c r="AE150" s="4">
        <v>0.44</v>
      </c>
      <c r="AF150" s="4">
        <v>957</v>
      </c>
      <c r="AG150" s="4">
        <v>10</v>
      </c>
      <c r="AH150" s="4">
        <v>30</v>
      </c>
      <c r="AI150" s="4">
        <v>31</v>
      </c>
      <c r="AJ150" s="4">
        <v>191</v>
      </c>
      <c r="AK150" s="4">
        <v>191.2</v>
      </c>
      <c r="AL150" s="4">
        <v>3.7</v>
      </c>
      <c r="AM150" s="4">
        <v>195.9</v>
      </c>
      <c r="AN150" s="4" t="s">
        <v>155</v>
      </c>
      <c r="AO150" s="4">
        <v>2</v>
      </c>
      <c r="AP150" s="4">
        <v>0.8652777777777777</v>
      </c>
      <c r="AQ150" s="4">
        <v>47.161766</v>
      </c>
      <c r="AR150" s="4">
        <v>-88.491425000000007</v>
      </c>
      <c r="AS150" s="4">
        <v>312.8</v>
      </c>
      <c r="AT150" s="4">
        <v>37.200000000000003</v>
      </c>
      <c r="AU150" s="4">
        <v>12</v>
      </c>
      <c r="AV150" s="4">
        <v>8</v>
      </c>
      <c r="AW150" s="4" t="s">
        <v>417</v>
      </c>
      <c r="AX150" s="4">
        <v>1.5</v>
      </c>
      <c r="AY150" s="4">
        <v>1.2707999999999999</v>
      </c>
      <c r="AZ150" s="4">
        <v>2.9354</v>
      </c>
      <c r="BA150" s="4">
        <v>13.836</v>
      </c>
      <c r="BB150" s="4">
        <v>24.23</v>
      </c>
      <c r="BC150" s="4">
        <v>1.75</v>
      </c>
      <c r="BD150" s="4">
        <v>7.2460000000000004</v>
      </c>
      <c r="BE150" s="4">
        <v>3091.6239999999998</v>
      </c>
      <c r="BF150" s="4">
        <v>0.41199999999999998</v>
      </c>
      <c r="BG150" s="4">
        <v>16.033000000000001</v>
      </c>
      <c r="BH150" s="4">
        <v>4.9169999999999998</v>
      </c>
      <c r="BI150" s="4">
        <v>20.95</v>
      </c>
      <c r="BJ150" s="4">
        <v>13.929</v>
      </c>
      <c r="BK150" s="4">
        <v>4.2720000000000002</v>
      </c>
      <c r="BL150" s="4">
        <v>18.201000000000001</v>
      </c>
      <c r="BM150" s="4">
        <v>6.8400000000000002E-2</v>
      </c>
      <c r="BQ150" s="4">
        <v>2008.664</v>
      </c>
      <c r="BR150" s="4">
        <v>0.274063</v>
      </c>
      <c r="BS150" s="4">
        <v>-5</v>
      </c>
      <c r="BT150" s="4">
        <v>1.091761</v>
      </c>
      <c r="BU150" s="4">
        <v>6.6974140000000002</v>
      </c>
      <c r="BV150" s="4">
        <v>22.053571999999999</v>
      </c>
      <c r="BW150" s="4">
        <f t="shared" si="25"/>
        <v>1.7694567788</v>
      </c>
      <c r="BY150" s="4">
        <f t="shared" si="26"/>
        <v>17736.661827963817</v>
      </c>
      <c r="BZ150" s="4">
        <f t="shared" si="27"/>
        <v>2.3636459909487999</v>
      </c>
      <c r="CA150" s="4">
        <f t="shared" si="28"/>
        <v>79.910740310499605</v>
      </c>
      <c r="CB150" s="4">
        <f t="shared" si="29"/>
        <v>0.39241113053616006</v>
      </c>
    </row>
    <row r="151" spans="1:80" x14ac:dyDescent="0.25">
      <c r="A151" s="4">
        <v>42801</v>
      </c>
      <c r="B151" s="3">
        <v>0.65694256944444451</v>
      </c>
      <c r="C151" s="4">
        <v>7.6509999999999998</v>
      </c>
      <c r="D151" s="4">
        <v>-1E-4</v>
      </c>
      <c r="E151" s="4">
        <v>-1.0184439999999999</v>
      </c>
      <c r="F151" s="4">
        <v>448.8</v>
      </c>
      <c r="G151" s="4">
        <v>131.80000000000001</v>
      </c>
      <c r="H151" s="4">
        <v>2.7</v>
      </c>
      <c r="J151" s="4">
        <v>8.17</v>
      </c>
      <c r="K151" s="4">
        <v>0.94040000000000001</v>
      </c>
      <c r="L151" s="4">
        <v>7.1947999999999999</v>
      </c>
      <c r="M151" s="4">
        <v>0</v>
      </c>
      <c r="N151" s="4">
        <v>422.09870000000001</v>
      </c>
      <c r="O151" s="4">
        <v>123.9477</v>
      </c>
      <c r="P151" s="4">
        <v>546</v>
      </c>
      <c r="Q151" s="4">
        <v>366.71140000000003</v>
      </c>
      <c r="R151" s="4">
        <v>107.68340000000001</v>
      </c>
      <c r="S151" s="4">
        <v>474.4</v>
      </c>
      <c r="T151" s="4">
        <v>2.7292999999999998</v>
      </c>
      <c r="W151" s="4">
        <v>0</v>
      </c>
      <c r="X151" s="4">
        <v>7.6807999999999996</v>
      </c>
      <c r="Y151" s="4">
        <v>12.2</v>
      </c>
      <c r="Z151" s="4">
        <v>807</v>
      </c>
      <c r="AA151" s="4">
        <v>823</v>
      </c>
      <c r="AB151" s="4">
        <v>846</v>
      </c>
      <c r="AC151" s="4">
        <v>34</v>
      </c>
      <c r="AD151" s="4">
        <v>19.059999999999999</v>
      </c>
      <c r="AE151" s="4">
        <v>0.44</v>
      </c>
      <c r="AF151" s="4">
        <v>957</v>
      </c>
      <c r="AG151" s="4">
        <v>10</v>
      </c>
      <c r="AH151" s="4">
        <v>30</v>
      </c>
      <c r="AI151" s="4">
        <v>31</v>
      </c>
      <c r="AJ151" s="4">
        <v>191</v>
      </c>
      <c r="AK151" s="4">
        <v>191.8</v>
      </c>
      <c r="AL151" s="4">
        <v>3.6</v>
      </c>
      <c r="AM151" s="4">
        <v>195.5</v>
      </c>
      <c r="AN151" s="4" t="s">
        <v>155</v>
      </c>
      <c r="AO151" s="4">
        <v>2</v>
      </c>
      <c r="AP151" s="4">
        <v>0.86528935185185185</v>
      </c>
      <c r="AQ151" s="4">
        <v>47.161625999999998</v>
      </c>
      <c r="AR151" s="4">
        <v>-88.491337999999999</v>
      </c>
      <c r="AS151" s="4">
        <v>313.10000000000002</v>
      </c>
      <c r="AT151" s="4">
        <v>37.200000000000003</v>
      </c>
      <c r="AU151" s="4">
        <v>12</v>
      </c>
      <c r="AV151" s="4">
        <v>8</v>
      </c>
      <c r="AW151" s="4" t="s">
        <v>417</v>
      </c>
      <c r="AX151" s="4">
        <v>1.4645999999999999</v>
      </c>
      <c r="AY151" s="4">
        <v>1.4354</v>
      </c>
      <c r="AZ151" s="4">
        <v>2.9645999999999999</v>
      </c>
      <c r="BA151" s="4">
        <v>13.836</v>
      </c>
      <c r="BB151" s="4">
        <v>27.35</v>
      </c>
      <c r="BC151" s="4">
        <v>1.98</v>
      </c>
      <c r="BD151" s="4">
        <v>6.335</v>
      </c>
      <c r="BE151" s="4">
        <v>3094.2640000000001</v>
      </c>
      <c r="BF151" s="4">
        <v>0</v>
      </c>
      <c r="BG151" s="4">
        <v>19.010000000000002</v>
      </c>
      <c r="BH151" s="4">
        <v>5.5819999999999999</v>
      </c>
      <c r="BI151" s="4">
        <v>24.593</v>
      </c>
      <c r="BJ151" s="4">
        <v>16.515999999999998</v>
      </c>
      <c r="BK151" s="4">
        <v>4.8499999999999996</v>
      </c>
      <c r="BL151" s="4">
        <v>21.366</v>
      </c>
      <c r="BM151" s="4">
        <v>3.8100000000000002E-2</v>
      </c>
      <c r="BQ151" s="4">
        <v>2401.8629999999998</v>
      </c>
      <c r="BR151" s="4">
        <v>0.25706299999999999</v>
      </c>
      <c r="BS151" s="4">
        <v>-5</v>
      </c>
      <c r="BT151" s="4">
        <v>1.087434</v>
      </c>
      <c r="BU151" s="4">
        <v>6.2819770000000004</v>
      </c>
      <c r="BV151" s="4">
        <v>21.966166999999999</v>
      </c>
      <c r="BW151" s="4">
        <f t="shared" si="25"/>
        <v>1.6596983234</v>
      </c>
      <c r="BY151" s="4">
        <f t="shared" si="26"/>
        <v>16650.672416786329</v>
      </c>
      <c r="BZ151" s="4">
        <f t="shared" si="27"/>
        <v>0</v>
      </c>
      <c r="CA151" s="4">
        <f t="shared" si="28"/>
        <v>88.874932984271197</v>
      </c>
      <c r="CB151" s="4">
        <f t="shared" si="29"/>
        <v>0.20502149108142004</v>
      </c>
    </row>
    <row r="152" spans="1:80" x14ac:dyDescent="0.25">
      <c r="A152" s="4">
        <v>42801</v>
      </c>
      <c r="B152" s="3">
        <v>0.65695414351851855</v>
      </c>
      <c r="C152" s="4">
        <v>6.4260000000000002</v>
      </c>
      <c r="D152" s="4">
        <v>-2.9999999999999997E-4</v>
      </c>
      <c r="E152" s="4">
        <v>-2.6727729999999998</v>
      </c>
      <c r="F152" s="4">
        <v>454</v>
      </c>
      <c r="G152" s="4">
        <v>145.6</v>
      </c>
      <c r="H152" s="4">
        <v>6.1</v>
      </c>
      <c r="J152" s="4">
        <v>8.9700000000000006</v>
      </c>
      <c r="K152" s="4">
        <v>0.95009999999999994</v>
      </c>
      <c r="L152" s="4">
        <v>6.1052</v>
      </c>
      <c r="M152" s="4">
        <v>0</v>
      </c>
      <c r="N152" s="4">
        <v>431.34300000000002</v>
      </c>
      <c r="O152" s="4">
        <v>138.3338</v>
      </c>
      <c r="P152" s="4">
        <v>569.70000000000005</v>
      </c>
      <c r="Q152" s="4">
        <v>375.1198</v>
      </c>
      <c r="R152" s="4">
        <v>120.3027</v>
      </c>
      <c r="S152" s="4">
        <v>495.4</v>
      </c>
      <c r="T152" s="4">
        <v>6.0780000000000003</v>
      </c>
      <c r="W152" s="4">
        <v>0</v>
      </c>
      <c r="X152" s="4">
        <v>8.5184999999999995</v>
      </c>
      <c r="Y152" s="4">
        <v>12.3</v>
      </c>
      <c r="Z152" s="4">
        <v>805</v>
      </c>
      <c r="AA152" s="4">
        <v>821</v>
      </c>
      <c r="AB152" s="4">
        <v>844</v>
      </c>
      <c r="AC152" s="4">
        <v>34.799999999999997</v>
      </c>
      <c r="AD152" s="4">
        <v>19.489999999999998</v>
      </c>
      <c r="AE152" s="4">
        <v>0.45</v>
      </c>
      <c r="AF152" s="4">
        <v>957</v>
      </c>
      <c r="AG152" s="4">
        <v>10</v>
      </c>
      <c r="AH152" s="4">
        <v>30</v>
      </c>
      <c r="AI152" s="4">
        <v>31</v>
      </c>
      <c r="AJ152" s="4">
        <v>191</v>
      </c>
      <c r="AK152" s="4">
        <v>192.8</v>
      </c>
      <c r="AL152" s="4">
        <v>3.6</v>
      </c>
      <c r="AM152" s="4">
        <v>195.2</v>
      </c>
      <c r="AN152" s="4" t="s">
        <v>155</v>
      </c>
      <c r="AO152" s="4">
        <v>2</v>
      </c>
      <c r="AP152" s="4">
        <v>0.865300925925926</v>
      </c>
      <c r="AQ152" s="4">
        <v>47.161499999999997</v>
      </c>
      <c r="AR152" s="4">
        <v>-88.491223000000005</v>
      </c>
      <c r="AS152" s="4">
        <v>313.3</v>
      </c>
      <c r="AT152" s="4">
        <v>36.299999999999997</v>
      </c>
      <c r="AU152" s="4">
        <v>12</v>
      </c>
      <c r="AV152" s="4">
        <v>7</v>
      </c>
      <c r="AW152" s="4" t="s">
        <v>419</v>
      </c>
      <c r="AX152" s="4">
        <v>1.4</v>
      </c>
      <c r="AY152" s="4">
        <v>1.5354000000000001</v>
      </c>
      <c r="AZ152" s="4">
        <v>2.9</v>
      </c>
      <c r="BA152" s="4">
        <v>13.836</v>
      </c>
      <c r="BB152" s="4">
        <v>32.4</v>
      </c>
      <c r="BC152" s="4">
        <v>2.34</v>
      </c>
      <c r="BD152" s="4">
        <v>5.2530000000000001</v>
      </c>
      <c r="BE152" s="4">
        <v>3097.1469999999999</v>
      </c>
      <c r="BF152" s="4">
        <v>0</v>
      </c>
      <c r="BG152" s="4">
        <v>22.914999999999999</v>
      </c>
      <c r="BH152" s="4">
        <v>7.3490000000000002</v>
      </c>
      <c r="BI152" s="4">
        <v>30.263999999999999</v>
      </c>
      <c r="BJ152" s="4">
        <v>19.928000000000001</v>
      </c>
      <c r="BK152" s="4">
        <v>6.391</v>
      </c>
      <c r="BL152" s="4">
        <v>26.318999999999999</v>
      </c>
      <c r="BM152" s="4">
        <v>0.1002</v>
      </c>
      <c r="BQ152" s="4">
        <v>3142.114</v>
      </c>
      <c r="BR152" s="4">
        <v>0.22636500000000001</v>
      </c>
      <c r="BS152" s="4">
        <v>-5</v>
      </c>
      <c r="BT152" s="4">
        <v>1.0852390000000001</v>
      </c>
      <c r="BU152" s="4">
        <v>5.5317949999999998</v>
      </c>
      <c r="BV152" s="4">
        <v>21.921828000000001</v>
      </c>
      <c r="BW152" s="4">
        <f t="shared" si="25"/>
        <v>1.4615002389999998</v>
      </c>
      <c r="BY152" s="4">
        <f t="shared" si="26"/>
        <v>14675.941308641761</v>
      </c>
      <c r="BZ152" s="4">
        <f t="shared" si="27"/>
        <v>0</v>
      </c>
      <c r="CA152" s="4">
        <f t="shared" si="28"/>
        <v>94.429537377016004</v>
      </c>
      <c r="CB152" s="4">
        <f t="shared" si="29"/>
        <v>0.47480126681939994</v>
      </c>
    </row>
    <row r="153" spans="1:80" x14ac:dyDescent="0.25">
      <c r="A153" s="4">
        <v>42801</v>
      </c>
      <c r="B153" s="3">
        <v>0.65696571759259259</v>
      </c>
      <c r="C153" s="4">
        <v>5.7910000000000004</v>
      </c>
      <c r="D153" s="4">
        <v>2E-3</v>
      </c>
      <c r="E153" s="4">
        <v>20.33737</v>
      </c>
      <c r="F153" s="4">
        <v>452.9</v>
      </c>
      <c r="G153" s="4">
        <v>145.6</v>
      </c>
      <c r="H153" s="4">
        <v>6.9</v>
      </c>
      <c r="J153" s="4">
        <v>10.66</v>
      </c>
      <c r="K153" s="4">
        <v>0.95530000000000004</v>
      </c>
      <c r="L153" s="4">
        <v>5.5319000000000003</v>
      </c>
      <c r="M153" s="4">
        <v>1.9E-3</v>
      </c>
      <c r="N153" s="4">
        <v>432.66809999999998</v>
      </c>
      <c r="O153" s="4">
        <v>139.12880000000001</v>
      </c>
      <c r="P153" s="4">
        <v>571.79999999999995</v>
      </c>
      <c r="Q153" s="4">
        <v>376.39109999999999</v>
      </c>
      <c r="R153" s="4">
        <v>121.0324</v>
      </c>
      <c r="S153" s="4">
        <v>497.4</v>
      </c>
      <c r="T153" s="4">
        <v>6.8834999999999997</v>
      </c>
      <c r="W153" s="4">
        <v>0</v>
      </c>
      <c r="X153" s="4">
        <v>10.183400000000001</v>
      </c>
      <c r="Y153" s="4">
        <v>12.3</v>
      </c>
      <c r="Z153" s="4">
        <v>804</v>
      </c>
      <c r="AA153" s="4">
        <v>819</v>
      </c>
      <c r="AB153" s="4">
        <v>843</v>
      </c>
      <c r="AC153" s="4">
        <v>35</v>
      </c>
      <c r="AD153" s="4">
        <v>19.62</v>
      </c>
      <c r="AE153" s="4">
        <v>0.45</v>
      </c>
      <c r="AF153" s="4">
        <v>957</v>
      </c>
      <c r="AG153" s="4">
        <v>10</v>
      </c>
      <c r="AH153" s="4">
        <v>30</v>
      </c>
      <c r="AI153" s="4">
        <v>31</v>
      </c>
      <c r="AJ153" s="4">
        <v>191</v>
      </c>
      <c r="AK153" s="4">
        <v>192.2</v>
      </c>
      <c r="AL153" s="4">
        <v>3.8</v>
      </c>
      <c r="AM153" s="4">
        <v>195.2</v>
      </c>
      <c r="AN153" s="4" t="s">
        <v>155</v>
      </c>
      <c r="AO153" s="4">
        <v>2</v>
      </c>
      <c r="AP153" s="4">
        <v>0.86531249999999993</v>
      </c>
      <c r="AQ153" s="4">
        <v>47.161382000000003</v>
      </c>
      <c r="AR153" s="4">
        <v>-88.491100000000003</v>
      </c>
      <c r="AS153" s="4">
        <v>313</v>
      </c>
      <c r="AT153" s="4">
        <v>34.799999999999997</v>
      </c>
      <c r="AU153" s="4">
        <v>12</v>
      </c>
      <c r="AV153" s="4">
        <v>7</v>
      </c>
      <c r="AW153" s="4" t="s">
        <v>419</v>
      </c>
      <c r="AX153" s="4">
        <v>1.4</v>
      </c>
      <c r="AY153" s="4">
        <v>1.6354</v>
      </c>
      <c r="AZ153" s="4">
        <v>2.9</v>
      </c>
      <c r="BA153" s="4">
        <v>13.836</v>
      </c>
      <c r="BB153" s="4">
        <v>35.840000000000003</v>
      </c>
      <c r="BC153" s="4">
        <v>2.59</v>
      </c>
      <c r="BD153" s="4">
        <v>4.6829999999999998</v>
      </c>
      <c r="BE153" s="4">
        <v>3098.0810000000001</v>
      </c>
      <c r="BF153" s="4">
        <v>0.69199999999999995</v>
      </c>
      <c r="BG153" s="4">
        <v>25.375</v>
      </c>
      <c r="BH153" s="4">
        <v>8.16</v>
      </c>
      <c r="BI153" s="4">
        <v>33.534999999999997</v>
      </c>
      <c r="BJ153" s="4">
        <v>22.074999999999999</v>
      </c>
      <c r="BK153" s="4">
        <v>7.0979999999999999</v>
      </c>
      <c r="BL153" s="4">
        <v>29.172999999999998</v>
      </c>
      <c r="BM153" s="4">
        <v>0.12529999999999999</v>
      </c>
      <c r="BQ153" s="4">
        <v>4146.7790000000005</v>
      </c>
      <c r="BR153" s="4">
        <v>0.15331500000000001</v>
      </c>
      <c r="BS153" s="4">
        <v>-5</v>
      </c>
      <c r="BT153" s="4">
        <v>1.087283</v>
      </c>
      <c r="BU153" s="4">
        <v>3.7466360000000001</v>
      </c>
      <c r="BV153" s="4">
        <v>21.963117</v>
      </c>
      <c r="BW153" s="4">
        <f t="shared" si="25"/>
        <v>0.98986123120000002</v>
      </c>
      <c r="BY153" s="4">
        <f t="shared" si="26"/>
        <v>9942.8832546050071</v>
      </c>
      <c r="BZ153" s="4">
        <f t="shared" si="27"/>
        <v>2.2208829311392</v>
      </c>
      <c r="CA153" s="4">
        <f t="shared" si="28"/>
        <v>70.846807377019999</v>
      </c>
      <c r="CB153" s="4">
        <f t="shared" si="29"/>
        <v>0.40213386021927999</v>
      </c>
    </row>
    <row r="154" spans="1:80" x14ac:dyDescent="0.25">
      <c r="A154" s="4">
        <v>42801</v>
      </c>
      <c r="B154" s="3">
        <v>0.65697729166666663</v>
      </c>
      <c r="C154" s="4">
        <v>5.899</v>
      </c>
      <c r="D154" s="4">
        <v>5.8999999999999999E-3</v>
      </c>
      <c r="E154" s="4">
        <v>59.332261000000003</v>
      </c>
      <c r="F154" s="4">
        <v>444.3</v>
      </c>
      <c r="G154" s="4">
        <v>145.6</v>
      </c>
      <c r="H154" s="4">
        <v>-0.3</v>
      </c>
      <c r="J154" s="4">
        <v>11.96</v>
      </c>
      <c r="K154" s="4">
        <v>0.95440000000000003</v>
      </c>
      <c r="L154" s="4">
        <v>5.6303000000000001</v>
      </c>
      <c r="M154" s="4">
        <v>5.7000000000000002E-3</v>
      </c>
      <c r="N154" s="4">
        <v>424.0301</v>
      </c>
      <c r="O154" s="4">
        <v>138.96289999999999</v>
      </c>
      <c r="P154" s="4">
        <v>563</v>
      </c>
      <c r="Q154" s="4">
        <v>368.8766</v>
      </c>
      <c r="R154" s="4">
        <v>120.88809999999999</v>
      </c>
      <c r="S154" s="4">
        <v>489.8</v>
      </c>
      <c r="T154" s="4">
        <v>0</v>
      </c>
      <c r="W154" s="4">
        <v>0</v>
      </c>
      <c r="X154" s="4">
        <v>11.415800000000001</v>
      </c>
      <c r="Y154" s="4">
        <v>12.2</v>
      </c>
      <c r="Z154" s="4">
        <v>805</v>
      </c>
      <c r="AA154" s="4">
        <v>820</v>
      </c>
      <c r="AB154" s="4">
        <v>843</v>
      </c>
      <c r="AC154" s="4">
        <v>35</v>
      </c>
      <c r="AD154" s="4">
        <v>19.62</v>
      </c>
      <c r="AE154" s="4">
        <v>0.45</v>
      </c>
      <c r="AF154" s="4">
        <v>957</v>
      </c>
      <c r="AG154" s="4">
        <v>10</v>
      </c>
      <c r="AH154" s="4">
        <v>30</v>
      </c>
      <c r="AI154" s="4">
        <v>31</v>
      </c>
      <c r="AJ154" s="4">
        <v>191</v>
      </c>
      <c r="AK154" s="4">
        <v>192</v>
      </c>
      <c r="AL154" s="4">
        <v>3.9</v>
      </c>
      <c r="AM154" s="4">
        <v>195.6</v>
      </c>
      <c r="AN154" s="4" t="s">
        <v>155</v>
      </c>
      <c r="AO154" s="4">
        <v>2</v>
      </c>
      <c r="AP154" s="4">
        <v>0.86532407407407408</v>
      </c>
      <c r="AQ154" s="4">
        <v>47.161270999999999</v>
      </c>
      <c r="AR154" s="4">
        <v>-88.490975000000006</v>
      </c>
      <c r="AS154" s="4">
        <v>313.10000000000002</v>
      </c>
      <c r="AT154" s="4">
        <v>34.4</v>
      </c>
      <c r="AU154" s="4">
        <v>12</v>
      </c>
      <c r="AV154" s="4">
        <v>7</v>
      </c>
      <c r="AW154" s="4" t="s">
        <v>419</v>
      </c>
      <c r="AX154" s="4">
        <v>1.4</v>
      </c>
      <c r="AY154" s="4">
        <v>1.7354000000000001</v>
      </c>
      <c r="AZ154" s="4">
        <v>2.9</v>
      </c>
      <c r="BA154" s="4">
        <v>13.836</v>
      </c>
      <c r="BB154" s="4">
        <v>35.18</v>
      </c>
      <c r="BC154" s="4">
        <v>2.54</v>
      </c>
      <c r="BD154" s="4">
        <v>4.7759999999999998</v>
      </c>
      <c r="BE154" s="4">
        <v>3096.0360000000001</v>
      </c>
      <c r="BF154" s="4">
        <v>1.982</v>
      </c>
      <c r="BG154" s="4">
        <v>24.417999999999999</v>
      </c>
      <c r="BH154" s="4">
        <v>8.0020000000000007</v>
      </c>
      <c r="BI154" s="4">
        <v>32.42</v>
      </c>
      <c r="BJ154" s="4">
        <v>21.242000000000001</v>
      </c>
      <c r="BK154" s="4">
        <v>6.9610000000000003</v>
      </c>
      <c r="BL154" s="4">
        <v>28.202999999999999</v>
      </c>
      <c r="BM154" s="4">
        <v>0</v>
      </c>
      <c r="BQ154" s="4">
        <v>4564.3869999999997</v>
      </c>
      <c r="BR154" s="4">
        <v>0.121585</v>
      </c>
      <c r="BS154" s="4">
        <v>-5</v>
      </c>
      <c r="BT154" s="4">
        <v>1.0895220000000001</v>
      </c>
      <c r="BU154" s="4">
        <v>2.9712339999999999</v>
      </c>
      <c r="BV154" s="4">
        <v>22.008344000000001</v>
      </c>
      <c r="BW154" s="4">
        <f t="shared" si="25"/>
        <v>0.78500002279999992</v>
      </c>
      <c r="BY154" s="4">
        <f t="shared" si="26"/>
        <v>7879.9040271879994</v>
      </c>
      <c r="BZ154" s="4">
        <f t="shared" si="27"/>
        <v>5.0445052260007994</v>
      </c>
      <c r="CA154" s="4">
        <f t="shared" si="28"/>
        <v>54.064268421144803</v>
      </c>
      <c r="CB154" s="4">
        <f t="shared" si="29"/>
        <v>0</v>
      </c>
    </row>
    <row r="155" spans="1:80" x14ac:dyDescent="0.25">
      <c r="A155" s="4">
        <v>42801</v>
      </c>
      <c r="B155" s="3">
        <v>0.65698886574074067</v>
      </c>
      <c r="C155" s="4">
        <v>6.1280000000000001</v>
      </c>
      <c r="D155" s="4">
        <v>5.1000000000000004E-3</v>
      </c>
      <c r="E155" s="4">
        <v>51.287208</v>
      </c>
      <c r="F155" s="4">
        <v>443</v>
      </c>
      <c r="G155" s="4">
        <v>145.5</v>
      </c>
      <c r="H155" s="4">
        <v>6.4</v>
      </c>
      <c r="J155" s="4">
        <v>12.46</v>
      </c>
      <c r="K155" s="4">
        <v>0.9526</v>
      </c>
      <c r="L155" s="4">
        <v>5.8369999999999997</v>
      </c>
      <c r="M155" s="4">
        <v>4.8999999999999998E-3</v>
      </c>
      <c r="N155" s="4">
        <v>421.99020000000002</v>
      </c>
      <c r="O155" s="4">
        <v>138.59950000000001</v>
      </c>
      <c r="P155" s="4">
        <v>560.6</v>
      </c>
      <c r="Q155" s="4">
        <v>367.10199999999998</v>
      </c>
      <c r="R155" s="4">
        <v>120.5719</v>
      </c>
      <c r="S155" s="4">
        <v>487.7</v>
      </c>
      <c r="T155" s="4">
        <v>6.4055999999999997</v>
      </c>
      <c r="W155" s="4">
        <v>0</v>
      </c>
      <c r="X155" s="4">
        <v>11.873200000000001</v>
      </c>
      <c r="Y155" s="4">
        <v>12.3</v>
      </c>
      <c r="Z155" s="4">
        <v>804</v>
      </c>
      <c r="AA155" s="4">
        <v>820</v>
      </c>
      <c r="AB155" s="4">
        <v>844</v>
      </c>
      <c r="AC155" s="4">
        <v>35</v>
      </c>
      <c r="AD155" s="4">
        <v>19.62</v>
      </c>
      <c r="AE155" s="4">
        <v>0.45</v>
      </c>
      <c r="AF155" s="4">
        <v>957</v>
      </c>
      <c r="AG155" s="4">
        <v>10</v>
      </c>
      <c r="AH155" s="4">
        <v>30</v>
      </c>
      <c r="AI155" s="4">
        <v>31</v>
      </c>
      <c r="AJ155" s="4">
        <v>191</v>
      </c>
      <c r="AK155" s="4">
        <v>191.2</v>
      </c>
      <c r="AL155" s="4">
        <v>3.9</v>
      </c>
      <c r="AM155" s="4">
        <v>196</v>
      </c>
      <c r="AN155" s="4" t="s">
        <v>155</v>
      </c>
      <c r="AO155" s="4">
        <v>2</v>
      </c>
      <c r="AP155" s="4">
        <v>0.86533564814814812</v>
      </c>
      <c r="AQ155" s="4">
        <v>47.161161999999997</v>
      </c>
      <c r="AR155" s="4">
        <v>-88.490858000000003</v>
      </c>
      <c r="AS155" s="4">
        <v>313.10000000000002</v>
      </c>
      <c r="AT155" s="4">
        <v>32.200000000000003</v>
      </c>
      <c r="AU155" s="4">
        <v>12</v>
      </c>
      <c r="AV155" s="4">
        <v>7</v>
      </c>
      <c r="AW155" s="4" t="s">
        <v>419</v>
      </c>
      <c r="AX155" s="4">
        <v>1.4</v>
      </c>
      <c r="AY155" s="4">
        <v>1.8353999999999999</v>
      </c>
      <c r="AZ155" s="4">
        <v>2.9</v>
      </c>
      <c r="BA155" s="4">
        <v>13.836</v>
      </c>
      <c r="BB155" s="4">
        <v>33.9</v>
      </c>
      <c r="BC155" s="4">
        <v>2.4500000000000002</v>
      </c>
      <c r="BD155" s="4">
        <v>4.9790000000000001</v>
      </c>
      <c r="BE155" s="4">
        <v>3095.44</v>
      </c>
      <c r="BF155" s="4">
        <v>1.649</v>
      </c>
      <c r="BG155" s="4">
        <v>23.436</v>
      </c>
      <c r="BH155" s="4">
        <v>7.6970000000000001</v>
      </c>
      <c r="BI155" s="4">
        <v>31.132999999999999</v>
      </c>
      <c r="BJ155" s="4">
        <v>20.387</v>
      </c>
      <c r="BK155" s="4">
        <v>6.6959999999999997</v>
      </c>
      <c r="BL155" s="4">
        <v>27.082999999999998</v>
      </c>
      <c r="BM155" s="4">
        <v>0.1104</v>
      </c>
      <c r="BQ155" s="4">
        <v>4578.2849999999999</v>
      </c>
      <c r="BR155" s="4">
        <v>0.12332700000000001</v>
      </c>
      <c r="BS155" s="4">
        <v>-5</v>
      </c>
      <c r="BT155" s="4">
        <v>1.0900000000000001</v>
      </c>
      <c r="BU155" s="4">
        <v>3.0138039999999999</v>
      </c>
      <c r="BV155" s="4">
        <v>22.018000000000001</v>
      </c>
      <c r="BW155" s="4">
        <f t="shared" si="25"/>
        <v>0.79624701679999998</v>
      </c>
      <c r="BY155" s="4">
        <f t="shared" si="26"/>
        <v>7991.2637620908172</v>
      </c>
      <c r="BZ155" s="4">
        <f t="shared" si="27"/>
        <v>4.2570988110536003</v>
      </c>
      <c r="CA155" s="4">
        <f t="shared" si="28"/>
        <v>52.631578811976802</v>
      </c>
      <c r="CB155" s="4">
        <f t="shared" si="29"/>
        <v>0.28501134550655999</v>
      </c>
    </row>
    <row r="156" spans="1:80" x14ac:dyDescent="0.25">
      <c r="A156" s="4">
        <v>42801</v>
      </c>
      <c r="B156" s="3">
        <v>0.65700043981481482</v>
      </c>
      <c r="C156" s="4">
        <v>6.3659999999999997</v>
      </c>
      <c r="D156" s="4">
        <v>3.5999999999999999E-3</v>
      </c>
      <c r="E156" s="4">
        <v>35.604112999999998</v>
      </c>
      <c r="F156" s="4">
        <v>455.3</v>
      </c>
      <c r="G156" s="4">
        <v>145.6</v>
      </c>
      <c r="H156" s="4">
        <v>2</v>
      </c>
      <c r="J156" s="4">
        <v>12.37</v>
      </c>
      <c r="K156" s="4">
        <v>0.9506</v>
      </c>
      <c r="L156" s="4">
        <v>6.0518999999999998</v>
      </c>
      <c r="M156" s="4">
        <v>3.3999999999999998E-3</v>
      </c>
      <c r="N156" s="4">
        <v>432.82639999999998</v>
      </c>
      <c r="O156" s="4">
        <v>138.45249999999999</v>
      </c>
      <c r="P156" s="4">
        <v>571.29999999999995</v>
      </c>
      <c r="Q156" s="4">
        <v>376.52870000000001</v>
      </c>
      <c r="R156" s="4">
        <v>120.444</v>
      </c>
      <c r="S156" s="4">
        <v>497</v>
      </c>
      <c r="T156" s="4">
        <v>2</v>
      </c>
      <c r="W156" s="4">
        <v>0</v>
      </c>
      <c r="X156" s="4">
        <v>11.761699999999999</v>
      </c>
      <c r="Y156" s="4">
        <v>12.2</v>
      </c>
      <c r="Z156" s="4">
        <v>805</v>
      </c>
      <c r="AA156" s="4">
        <v>819</v>
      </c>
      <c r="AB156" s="4">
        <v>844</v>
      </c>
      <c r="AC156" s="4">
        <v>35</v>
      </c>
      <c r="AD156" s="4">
        <v>19.62</v>
      </c>
      <c r="AE156" s="4">
        <v>0.45</v>
      </c>
      <c r="AF156" s="4">
        <v>957</v>
      </c>
      <c r="AG156" s="4">
        <v>10</v>
      </c>
      <c r="AH156" s="4">
        <v>30</v>
      </c>
      <c r="AI156" s="4">
        <v>31</v>
      </c>
      <c r="AJ156" s="4">
        <v>191</v>
      </c>
      <c r="AK156" s="4">
        <v>190.2</v>
      </c>
      <c r="AL156" s="4">
        <v>3.8</v>
      </c>
      <c r="AM156" s="4">
        <v>195.7</v>
      </c>
      <c r="AN156" s="4" t="s">
        <v>155</v>
      </c>
      <c r="AO156" s="4">
        <v>2</v>
      </c>
      <c r="AP156" s="4">
        <v>0.86534722222222227</v>
      </c>
      <c r="AQ156" s="4">
        <v>47.161054999999998</v>
      </c>
      <c r="AR156" s="4">
        <v>-88.490759999999995</v>
      </c>
      <c r="AS156" s="4">
        <v>313.2</v>
      </c>
      <c r="AT156" s="4">
        <v>29.2</v>
      </c>
      <c r="AU156" s="4">
        <v>12</v>
      </c>
      <c r="AV156" s="4">
        <v>7</v>
      </c>
      <c r="AW156" s="4" t="s">
        <v>419</v>
      </c>
      <c r="AX156" s="4">
        <v>1.4</v>
      </c>
      <c r="AY156" s="4">
        <v>1.9</v>
      </c>
      <c r="AZ156" s="4">
        <v>2.9</v>
      </c>
      <c r="BA156" s="4">
        <v>13.836</v>
      </c>
      <c r="BB156" s="4">
        <v>32.68</v>
      </c>
      <c r="BC156" s="4">
        <v>2.36</v>
      </c>
      <c r="BD156" s="4">
        <v>5.194</v>
      </c>
      <c r="BE156" s="4">
        <v>3095.79</v>
      </c>
      <c r="BF156" s="4">
        <v>1.1020000000000001</v>
      </c>
      <c r="BG156" s="4">
        <v>23.186</v>
      </c>
      <c r="BH156" s="4">
        <v>7.4169999999999998</v>
      </c>
      <c r="BI156" s="4">
        <v>30.603000000000002</v>
      </c>
      <c r="BJ156" s="4">
        <v>20.170999999999999</v>
      </c>
      <c r="BK156" s="4">
        <v>6.452</v>
      </c>
      <c r="BL156" s="4">
        <v>26.623000000000001</v>
      </c>
      <c r="BM156" s="4">
        <v>3.32E-2</v>
      </c>
      <c r="BQ156" s="4">
        <v>4374.7209999999995</v>
      </c>
      <c r="BR156" s="4">
        <v>0.13641500000000001</v>
      </c>
      <c r="BS156" s="4">
        <v>-5</v>
      </c>
      <c r="BT156" s="4">
        <v>1.0884780000000001</v>
      </c>
      <c r="BU156" s="4">
        <v>3.3336420000000002</v>
      </c>
      <c r="BV156" s="4">
        <v>21.987255999999999</v>
      </c>
      <c r="BW156" s="4">
        <f t="shared" si="25"/>
        <v>0.88074821640000001</v>
      </c>
      <c r="BY156" s="4">
        <f t="shared" si="26"/>
        <v>8840.3309188463882</v>
      </c>
      <c r="BZ156" s="4">
        <f t="shared" si="27"/>
        <v>3.1468687063944003</v>
      </c>
      <c r="CA156" s="4">
        <f t="shared" si="28"/>
        <v>57.6002619570612</v>
      </c>
      <c r="CB156" s="4">
        <f t="shared" si="29"/>
        <v>9.4805844875040013E-2</v>
      </c>
    </row>
    <row r="157" spans="1:80" x14ac:dyDescent="0.25">
      <c r="A157" s="4">
        <v>42801</v>
      </c>
      <c r="B157" s="3">
        <v>0.65701201388888886</v>
      </c>
      <c r="C157" s="4">
        <v>6.6079999999999997</v>
      </c>
      <c r="D157" s="4">
        <v>4.5999999999999999E-3</v>
      </c>
      <c r="E157" s="4">
        <v>46.387987000000003</v>
      </c>
      <c r="F157" s="4">
        <v>460.6</v>
      </c>
      <c r="G157" s="4">
        <v>145.6</v>
      </c>
      <c r="H157" s="4">
        <v>3.3</v>
      </c>
      <c r="J157" s="4">
        <v>12.04</v>
      </c>
      <c r="K157" s="4">
        <v>0.9486</v>
      </c>
      <c r="L157" s="4">
        <v>6.2679</v>
      </c>
      <c r="M157" s="4">
        <v>4.4000000000000003E-3</v>
      </c>
      <c r="N157" s="4">
        <v>436.90440000000001</v>
      </c>
      <c r="O157" s="4">
        <v>138.11439999999999</v>
      </c>
      <c r="P157" s="4">
        <v>575</v>
      </c>
      <c r="Q157" s="4">
        <v>380.0763</v>
      </c>
      <c r="R157" s="4">
        <v>120.1499</v>
      </c>
      <c r="S157" s="4">
        <v>500.2</v>
      </c>
      <c r="T157" s="4">
        <v>3.2555000000000001</v>
      </c>
      <c r="W157" s="4">
        <v>0</v>
      </c>
      <c r="X157" s="4">
        <v>11.4184</v>
      </c>
      <c r="Y157" s="4">
        <v>12</v>
      </c>
      <c r="Z157" s="4">
        <v>807</v>
      </c>
      <c r="AA157" s="4">
        <v>822</v>
      </c>
      <c r="AB157" s="4">
        <v>846</v>
      </c>
      <c r="AC157" s="4">
        <v>35</v>
      </c>
      <c r="AD157" s="4">
        <v>19.62</v>
      </c>
      <c r="AE157" s="4">
        <v>0.45</v>
      </c>
      <c r="AF157" s="4">
        <v>957</v>
      </c>
      <c r="AG157" s="4">
        <v>10</v>
      </c>
      <c r="AH157" s="4">
        <v>29.23976</v>
      </c>
      <c r="AI157" s="4">
        <v>31</v>
      </c>
      <c r="AJ157" s="4">
        <v>191</v>
      </c>
      <c r="AK157" s="4">
        <v>190.8</v>
      </c>
      <c r="AL157" s="4">
        <v>3.6</v>
      </c>
      <c r="AM157" s="4">
        <v>195.3</v>
      </c>
      <c r="AN157" s="4" t="s">
        <v>155</v>
      </c>
      <c r="AO157" s="4">
        <v>2</v>
      </c>
      <c r="AP157" s="4">
        <v>0.8653587962962962</v>
      </c>
      <c r="AQ157" s="4">
        <v>47.160949000000002</v>
      </c>
      <c r="AR157" s="4">
        <v>-88.490697999999995</v>
      </c>
      <c r="AS157" s="4">
        <v>313.5</v>
      </c>
      <c r="AT157" s="4">
        <v>28.4</v>
      </c>
      <c r="AU157" s="4">
        <v>12</v>
      </c>
      <c r="AV157" s="4">
        <v>7</v>
      </c>
      <c r="AW157" s="4" t="s">
        <v>419</v>
      </c>
      <c r="AX157" s="4">
        <v>1.5062</v>
      </c>
      <c r="AY157" s="4">
        <v>1.5813999999999999</v>
      </c>
      <c r="AZ157" s="4">
        <v>2.9354</v>
      </c>
      <c r="BA157" s="4">
        <v>13.836</v>
      </c>
      <c r="BB157" s="4">
        <v>31.51</v>
      </c>
      <c r="BC157" s="4">
        <v>2.2799999999999998</v>
      </c>
      <c r="BD157" s="4">
        <v>5.42</v>
      </c>
      <c r="BE157" s="4">
        <v>3094.58</v>
      </c>
      <c r="BF157" s="4">
        <v>1.383</v>
      </c>
      <c r="BG157" s="4">
        <v>22.588999999999999</v>
      </c>
      <c r="BH157" s="4">
        <v>7.141</v>
      </c>
      <c r="BI157" s="4">
        <v>29.73</v>
      </c>
      <c r="BJ157" s="4">
        <v>19.651</v>
      </c>
      <c r="BK157" s="4">
        <v>6.2119999999999997</v>
      </c>
      <c r="BL157" s="4">
        <v>25.863</v>
      </c>
      <c r="BM157" s="4">
        <v>5.2200000000000003E-2</v>
      </c>
      <c r="BQ157" s="4">
        <v>4099.027</v>
      </c>
      <c r="BR157" s="4">
        <v>0.10807</v>
      </c>
      <c r="BS157" s="4">
        <v>-5</v>
      </c>
      <c r="BT157" s="4">
        <v>1.084959</v>
      </c>
      <c r="BU157" s="4">
        <v>2.6409590000000001</v>
      </c>
      <c r="BV157" s="4">
        <v>21.916173000000001</v>
      </c>
      <c r="BW157" s="4">
        <f t="shared" si="25"/>
        <v>0.69774136779999996</v>
      </c>
      <c r="BY157" s="4">
        <f t="shared" si="26"/>
        <v>7000.6996156416517</v>
      </c>
      <c r="BZ157" s="4">
        <f t="shared" si="27"/>
        <v>3.1286854980102001</v>
      </c>
      <c r="CA157" s="4">
        <f t="shared" si="28"/>
        <v>44.455385915689405</v>
      </c>
      <c r="CB157" s="4">
        <f t="shared" si="29"/>
        <v>0.11808921402468002</v>
      </c>
    </row>
    <row r="158" spans="1:80" x14ac:dyDescent="0.25">
      <c r="A158" s="4">
        <v>42801</v>
      </c>
      <c r="B158" s="3">
        <v>0.65702358796296301</v>
      </c>
      <c r="C158" s="4">
        <v>6.7839999999999998</v>
      </c>
      <c r="D158" s="4">
        <v>5.5999999999999999E-3</v>
      </c>
      <c r="E158" s="4">
        <v>56.188417999999999</v>
      </c>
      <c r="F158" s="4">
        <v>463.7</v>
      </c>
      <c r="G158" s="4">
        <v>145.6</v>
      </c>
      <c r="H158" s="4">
        <v>10.3</v>
      </c>
      <c r="J158" s="4">
        <v>11.78</v>
      </c>
      <c r="K158" s="4">
        <v>0.94720000000000004</v>
      </c>
      <c r="L158" s="4">
        <v>6.4253999999999998</v>
      </c>
      <c r="M158" s="4">
        <v>5.3E-3</v>
      </c>
      <c r="N158" s="4">
        <v>439.20400000000001</v>
      </c>
      <c r="O158" s="4">
        <v>137.9084</v>
      </c>
      <c r="P158" s="4">
        <v>577.1</v>
      </c>
      <c r="Q158" s="4">
        <v>382.07679999999999</v>
      </c>
      <c r="R158" s="4">
        <v>119.9706</v>
      </c>
      <c r="S158" s="4">
        <v>502</v>
      </c>
      <c r="T158" s="4">
        <v>10.2814</v>
      </c>
      <c r="W158" s="4">
        <v>0</v>
      </c>
      <c r="X158" s="4">
        <v>11.1561</v>
      </c>
      <c r="Y158" s="4">
        <v>12.2</v>
      </c>
      <c r="Z158" s="4">
        <v>805</v>
      </c>
      <c r="AA158" s="4">
        <v>821</v>
      </c>
      <c r="AB158" s="4">
        <v>844</v>
      </c>
      <c r="AC158" s="4">
        <v>35</v>
      </c>
      <c r="AD158" s="4">
        <v>19.62</v>
      </c>
      <c r="AE158" s="4">
        <v>0.45</v>
      </c>
      <c r="AF158" s="4">
        <v>957</v>
      </c>
      <c r="AG158" s="4">
        <v>10</v>
      </c>
      <c r="AH158" s="4">
        <v>29.760760999999999</v>
      </c>
      <c r="AI158" s="4">
        <v>31</v>
      </c>
      <c r="AJ158" s="4">
        <v>191</v>
      </c>
      <c r="AK158" s="4">
        <v>191</v>
      </c>
      <c r="AL158" s="4">
        <v>3.7</v>
      </c>
      <c r="AM158" s="4">
        <v>195</v>
      </c>
      <c r="AN158" s="4" t="s">
        <v>155</v>
      </c>
      <c r="AO158" s="4">
        <v>2</v>
      </c>
      <c r="AP158" s="4">
        <v>0.86537037037037035</v>
      </c>
      <c r="AQ158" s="4">
        <v>47.160848000000001</v>
      </c>
      <c r="AR158" s="4">
        <v>-88.490667000000002</v>
      </c>
      <c r="AS158" s="4">
        <v>313.89999999999998</v>
      </c>
      <c r="AT158" s="4">
        <v>26.6</v>
      </c>
      <c r="AU158" s="4">
        <v>12</v>
      </c>
      <c r="AV158" s="4">
        <v>7</v>
      </c>
      <c r="AW158" s="4" t="s">
        <v>419</v>
      </c>
      <c r="AX158" s="4">
        <v>1.7354000000000001</v>
      </c>
      <c r="AY158" s="4">
        <v>1</v>
      </c>
      <c r="AZ158" s="4">
        <v>3.0354000000000001</v>
      </c>
      <c r="BA158" s="4">
        <v>13.836</v>
      </c>
      <c r="BB158" s="4">
        <v>30.71</v>
      </c>
      <c r="BC158" s="4">
        <v>2.2200000000000002</v>
      </c>
      <c r="BD158" s="4">
        <v>5.577</v>
      </c>
      <c r="BE158" s="4">
        <v>3093.3670000000002</v>
      </c>
      <c r="BF158" s="4">
        <v>1.631</v>
      </c>
      <c r="BG158" s="4">
        <v>22.143000000000001</v>
      </c>
      <c r="BH158" s="4">
        <v>6.9530000000000003</v>
      </c>
      <c r="BI158" s="4">
        <v>29.096</v>
      </c>
      <c r="BJ158" s="4">
        <v>19.263000000000002</v>
      </c>
      <c r="BK158" s="4">
        <v>6.048</v>
      </c>
      <c r="BL158" s="4">
        <v>25.311</v>
      </c>
      <c r="BM158" s="4">
        <v>0.1608</v>
      </c>
      <c r="BQ158" s="4">
        <v>3905.181</v>
      </c>
      <c r="BR158" s="4">
        <v>0.10941099999999999</v>
      </c>
      <c r="BS158" s="4">
        <v>-5</v>
      </c>
      <c r="BT158" s="4">
        <v>1.087043</v>
      </c>
      <c r="BU158" s="4">
        <v>2.6737419999999998</v>
      </c>
      <c r="BV158" s="4">
        <v>21.958269000000001</v>
      </c>
      <c r="BW158" s="4">
        <f t="shared" si="25"/>
        <v>0.70640263639999989</v>
      </c>
      <c r="BY158" s="4">
        <f t="shared" si="26"/>
        <v>7084.8231896943716</v>
      </c>
      <c r="BZ158" s="4">
        <f t="shared" si="27"/>
        <v>3.7355239848331996</v>
      </c>
      <c r="CA158" s="4">
        <f t="shared" si="28"/>
        <v>44.118576652263606</v>
      </c>
      <c r="CB158" s="4">
        <f t="shared" si="29"/>
        <v>0.36828464546976003</v>
      </c>
    </row>
    <row r="159" spans="1:80" x14ac:dyDescent="0.25">
      <c r="A159" s="4">
        <v>42801</v>
      </c>
      <c r="B159" s="3">
        <v>0.65703516203703705</v>
      </c>
      <c r="C159" s="4">
        <v>6.8840000000000003</v>
      </c>
      <c r="D159" s="4">
        <v>5.7000000000000002E-3</v>
      </c>
      <c r="E159" s="4">
        <v>56.832397999999998</v>
      </c>
      <c r="F159" s="4">
        <v>469.1</v>
      </c>
      <c r="G159" s="4">
        <v>145.6</v>
      </c>
      <c r="H159" s="4">
        <v>6.7</v>
      </c>
      <c r="J159" s="4">
        <v>11.44</v>
      </c>
      <c r="K159" s="4">
        <v>0.94650000000000001</v>
      </c>
      <c r="L159" s="4">
        <v>6.5153999999999996</v>
      </c>
      <c r="M159" s="4">
        <v>5.4000000000000003E-3</v>
      </c>
      <c r="N159" s="4">
        <v>444.0052</v>
      </c>
      <c r="O159" s="4">
        <v>137.80680000000001</v>
      </c>
      <c r="P159" s="4">
        <v>581.79999999999995</v>
      </c>
      <c r="Q159" s="4">
        <v>385.86520000000002</v>
      </c>
      <c r="R159" s="4">
        <v>119.7617</v>
      </c>
      <c r="S159" s="4">
        <v>505.6</v>
      </c>
      <c r="T159" s="4">
        <v>6.7358000000000002</v>
      </c>
      <c r="W159" s="4">
        <v>0</v>
      </c>
      <c r="X159" s="4">
        <v>10.8241</v>
      </c>
      <c r="Y159" s="4">
        <v>12</v>
      </c>
      <c r="Z159" s="4">
        <v>806</v>
      </c>
      <c r="AA159" s="4">
        <v>822</v>
      </c>
      <c r="AB159" s="4">
        <v>843</v>
      </c>
      <c r="AC159" s="4">
        <v>34.200000000000003</v>
      </c>
      <c r="AD159" s="4">
        <v>19.190000000000001</v>
      </c>
      <c r="AE159" s="4">
        <v>0.44</v>
      </c>
      <c r="AF159" s="4">
        <v>957</v>
      </c>
      <c r="AG159" s="4">
        <v>10</v>
      </c>
      <c r="AH159" s="4">
        <v>29.239000000000001</v>
      </c>
      <c r="AI159" s="4">
        <v>31</v>
      </c>
      <c r="AJ159" s="4">
        <v>191</v>
      </c>
      <c r="AK159" s="4">
        <v>191</v>
      </c>
      <c r="AL159" s="4">
        <v>3.7</v>
      </c>
      <c r="AM159" s="4">
        <v>195</v>
      </c>
      <c r="AN159" s="4" t="s">
        <v>155</v>
      </c>
      <c r="AO159" s="4">
        <v>2</v>
      </c>
      <c r="AP159" s="4">
        <v>0.8653819444444445</v>
      </c>
      <c r="AQ159" s="4">
        <v>47.160747999999998</v>
      </c>
      <c r="AR159" s="4">
        <v>-88.490650000000002</v>
      </c>
      <c r="AS159" s="4">
        <v>313.8</v>
      </c>
      <c r="AT159" s="4">
        <v>25.6</v>
      </c>
      <c r="AU159" s="4">
        <v>12</v>
      </c>
      <c r="AV159" s="4">
        <v>8</v>
      </c>
      <c r="AW159" s="4" t="s">
        <v>417</v>
      </c>
      <c r="AX159" s="4">
        <v>1.8708</v>
      </c>
      <c r="AY159" s="4">
        <v>1.1415999999999999</v>
      </c>
      <c r="AZ159" s="4">
        <v>3.2061999999999999</v>
      </c>
      <c r="BA159" s="4">
        <v>13.836</v>
      </c>
      <c r="BB159" s="4">
        <v>30.28</v>
      </c>
      <c r="BC159" s="4">
        <v>2.19</v>
      </c>
      <c r="BD159" s="4">
        <v>5.6550000000000002</v>
      </c>
      <c r="BE159" s="4">
        <v>3093.2869999999998</v>
      </c>
      <c r="BF159" s="4">
        <v>1.625</v>
      </c>
      <c r="BG159" s="4">
        <v>22.074999999999999</v>
      </c>
      <c r="BH159" s="4">
        <v>6.851</v>
      </c>
      <c r="BI159" s="4">
        <v>28.927</v>
      </c>
      <c r="BJ159" s="4">
        <v>19.184000000000001</v>
      </c>
      <c r="BK159" s="4">
        <v>5.9539999999999997</v>
      </c>
      <c r="BL159" s="4">
        <v>25.138999999999999</v>
      </c>
      <c r="BM159" s="4">
        <v>0.10390000000000001</v>
      </c>
      <c r="BQ159" s="4">
        <v>3736.509</v>
      </c>
      <c r="BR159" s="4">
        <v>0.10234600000000001</v>
      </c>
      <c r="BS159" s="4">
        <v>-5</v>
      </c>
      <c r="BT159" s="4">
        <v>1.081912</v>
      </c>
      <c r="BU159" s="4">
        <v>2.5010810000000001</v>
      </c>
      <c r="BV159" s="4">
        <v>21.854621999999999</v>
      </c>
      <c r="BW159" s="4">
        <f t="shared" si="25"/>
        <v>0.66078560019999999</v>
      </c>
      <c r="BY159" s="4">
        <f t="shared" si="26"/>
        <v>6627.1384466253803</v>
      </c>
      <c r="BZ159" s="4">
        <f t="shared" si="27"/>
        <v>3.4814422249750003</v>
      </c>
      <c r="CA159" s="4">
        <f t="shared" si="28"/>
        <v>41.100300088566399</v>
      </c>
      <c r="CB159" s="4">
        <f t="shared" si="29"/>
        <v>0.22259805979994005</v>
      </c>
    </row>
    <row r="160" spans="1:80" x14ac:dyDescent="0.25">
      <c r="A160" s="4">
        <v>42801</v>
      </c>
      <c r="B160" s="3">
        <v>0.65704673611111108</v>
      </c>
      <c r="C160" s="4">
        <v>7.6059999999999999</v>
      </c>
      <c r="D160" s="4">
        <v>7.9000000000000008E-3</v>
      </c>
      <c r="E160" s="4">
        <v>79.075000000000003</v>
      </c>
      <c r="F160" s="4">
        <v>477.4</v>
      </c>
      <c r="G160" s="4">
        <v>143.9</v>
      </c>
      <c r="H160" s="4">
        <v>12.3</v>
      </c>
      <c r="J160" s="4">
        <v>11.29</v>
      </c>
      <c r="K160" s="4">
        <v>0.94069999999999998</v>
      </c>
      <c r="L160" s="4">
        <v>7.1554000000000002</v>
      </c>
      <c r="M160" s="4">
        <v>7.4000000000000003E-3</v>
      </c>
      <c r="N160" s="4">
        <v>449.0917</v>
      </c>
      <c r="O160" s="4">
        <v>135.32339999999999</v>
      </c>
      <c r="P160" s="4">
        <v>584.4</v>
      </c>
      <c r="Q160" s="4">
        <v>390.16239999999999</v>
      </c>
      <c r="R160" s="4">
        <v>117.5664</v>
      </c>
      <c r="S160" s="4">
        <v>507.7</v>
      </c>
      <c r="T160" s="4">
        <v>12.2691</v>
      </c>
      <c r="W160" s="4">
        <v>0</v>
      </c>
      <c r="X160" s="4">
        <v>10.619899999999999</v>
      </c>
      <c r="Y160" s="4">
        <v>12.2</v>
      </c>
      <c r="Z160" s="4">
        <v>804</v>
      </c>
      <c r="AA160" s="4">
        <v>820</v>
      </c>
      <c r="AB160" s="4">
        <v>843</v>
      </c>
      <c r="AC160" s="4">
        <v>34</v>
      </c>
      <c r="AD160" s="4">
        <v>19.059999999999999</v>
      </c>
      <c r="AE160" s="4">
        <v>0.44</v>
      </c>
      <c r="AF160" s="4">
        <v>957</v>
      </c>
      <c r="AG160" s="4">
        <v>10</v>
      </c>
      <c r="AH160" s="4">
        <v>29.760999999999999</v>
      </c>
      <c r="AI160" s="4">
        <v>31</v>
      </c>
      <c r="AJ160" s="4">
        <v>191</v>
      </c>
      <c r="AK160" s="4">
        <v>191.8</v>
      </c>
      <c r="AL160" s="4">
        <v>3.6</v>
      </c>
      <c r="AM160" s="4">
        <v>195</v>
      </c>
      <c r="AN160" s="4" t="s">
        <v>155</v>
      </c>
      <c r="AO160" s="4">
        <v>2</v>
      </c>
      <c r="AP160" s="4">
        <v>0.86539351851851853</v>
      </c>
      <c r="AQ160" s="4">
        <v>47.160649999999997</v>
      </c>
      <c r="AR160" s="4">
        <v>-88.490645999999998</v>
      </c>
      <c r="AS160" s="4">
        <v>313.8</v>
      </c>
      <c r="AT160" s="4">
        <v>24.6</v>
      </c>
      <c r="AU160" s="4">
        <v>12</v>
      </c>
      <c r="AV160" s="4">
        <v>8</v>
      </c>
      <c r="AW160" s="4" t="s">
        <v>417</v>
      </c>
      <c r="AX160" s="4">
        <v>2.0354000000000001</v>
      </c>
      <c r="AY160" s="4">
        <v>1.4708000000000001</v>
      </c>
      <c r="AZ160" s="4">
        <v>3.4</v>
      </c>
      <c r="BA160" s="4">
        <v>13.836</v>
      </c>
      <c r="BB160" s="4">
        <v>27.48</v>
      </c>
      <c r="BC160" s="4">
        <v>1.99</v>
      </c>
      <c r="BD160" s="4">
        <v>6.3040000000000003</v>
      </c>
      <c r="BE160" s="4">
        <v>3090.712</v>
      </c>
      <c r="BF160" s="4">
        <v>2.0449999999999999</v>
      </c>
      <c r="BG160" s="4">
        <v>20.314</v>
      </c>
      <c r="BH160" s="4">
        <v>6.1210000000000004</v>
      </c>
      <c r="BI160" s="4">
        <v>26.434999999999999</v>
      </c>
      <c r="BJ160" s="4">
        <v>17.649000000000001</v>
      </c>
      <c r="BK160" s="4">
        <v>5.3179999999999996</v>
      </c>
      <c r="BL160" s="4">
        <v>22.966999999999999</v>
      </c>
      <c r="BM160" s="4">
        <v>0.17219999999999999</v>
      </c>
      <c r="BQ160" s="4">
        <v>3335.3939999999998</v>
      </c>
      <c r="BR160" s="4">
        <v>0.11269800000000001</v>
      </c>
      <c r="BS160" s="4">
        <v>-5</v>
      </c>
      <c r="BT160" s="4">
        <v>1.08761</v>
      </c>
      <c r="BU160" s="4">
        <v>2.7540580000000001</v>
      </c>
      <c r="BV160" s="4">
        <v>21.969722000000001</v>
      </c>
      <c r="BW160" s="4">
        <f t="shared" si="25"/>
        <v>0.7276221236</v>
      </c>
      <c r="BY160" s="4">
        <f t="shared" si="26"/>
        <v>7291.3792936229547</v>
      </c>
      <c r="BZ160" s="4">
        <f t="shared" si="27"/>
        <v>4.8244128393260004</v>
      </c>
      <c r="CA160" s="4">
        <f t="shared" si="28"/>
        <v>41.636216235337209</v>
      </c>
      <c r="CB160" s="4">
        <f t="shared" si="29"/>
        <v>0.40624151145816001</v>
      </c>
    </row>
    <row r="161" spans="1:80" x14ac:dyDescent="0.25">
      <c r="A161" s="4">
        <v>42801</v>
      </c>
      <c r="B161" s="3">
        <v>0.65705831018518512</v>
      </c>
      <c r="C161" s="4">
        <v>8.2110000000000003</v>
      </c>
      <c r="D161" s="4">
        <v>5.4000000000000003E-3</v>
      </c>
      <c r="E161" s="4">
        <v>54.075000000000003</v>
      </c>
      <c r="F161" s="4">
        <v>482.9</v>
      </c>
      <c r="G161" s="4">
        <v>137.9</v>
      </c>
      <c r="H161" s="4">
        <v>9.6</v>
      </c>
      <c r="J161" s="4">
        <v>10.81</v>
      </c>
      <c r="K161" s="4">
        <v>0.93600000000000005</v>
      </c>
      <c r="L161" s="4">
        <v>7.6851000000000003</v>
      </c>
      <c r="M161" s="4">
        <v>5.1000000000000004E-3</v>
      </c>
      <c r="N161" s="4">
        <v>451.94580000000002</v>
      </c>
      <c r="O161" s="4">
        <v>129.0264</v>
      </c>
      <c r="P161" s="4">
        <v>581</v>
      </c>
      <c r="Q161" s="4">
        <v>392.642</v>
      </c>
      <c r="R161" s="4">
        <v>112.09569999999999</v>
      </c>
      <c r="S161" s="4">
        <v>504.7</v>
      </c>
      <c r="T161" s="4">
        <v>9.5757999999999992</v>
      </c>
      <c r="W161" s="4">
        <v>0</v>
      </c>
      <c r="X161" s="4">
        <v>10.116199999999999</v>
      </c>
      <c r="Y161" s="4">
        <v>12.3</v>
      </c>
      <c r="Z161" s="4">
        <v>803</v>
      </c>
      <c r="AA161" s="4">
        <v>819</v>
      </c>
      <c r="AB161" s="4">
        <v>842</v>
      </c>
      <c r="AC161" s="4">
        <v>34</v>
      </c>
      <c r="AD161" s="4">
        <v>19.059999999999999</v>
      </c>
      <c r="AE161" s="4">
        <v>0.44</v>
      </c>
      <c r="AF161" s="4">
        <v>957</v>
      </c>
      <c r="AG161" s="4">
        <v>10</v>
      </c>
      <c r="AH161" s="4">
        <v>30</v>
      </c>
      <c r="AI161" s="4">
        <v>31</v>
      </c>
      <c r="AJ161" s="4">
        <v>191</v>
      </c>
      <c r="AK161" s="4">
        <v>192</v>
      </c>
      <c r="AL161" s="4">
        <v>3.6</v>
      </c>
      <c r="AM161" s="4">
        <v>195.1</v>
      </c>
      <c r="AN161" s="4" t="s">
        <v>155</v>
      </c>
      <c r="AO161" s="4">
        <v>2</v>
      </c>
      <c r="AP161" s="4">
        <v>0.86540509259259257</v>
      </c>
      <c r="AQ161" s="4">
        <v>47.160553</v>
      </c>
      <c r="AR161" s="4">
        <v>-88.490654000000006</v>
      </c>
      <c r="AS161" s="4">
        <v>313.60000000000002</v>
      </c>
      <c r="AT161" s="4">
        <v>23.8</v>
      </c>
      <c r="AU161" s="4">
        <v>12</v>
      </c>
      <c r="AV161" s="4">
        <v>8</v>
      </c>
      <c r="AW161" s="4" t="s">
        <v>417</v>
      </c>
      <c r="AX161" s="4">
        <v>2.1353650000000002</v>
      </c>
      <c r="AY161" s="4">
        <v>1.706094</v>
      </c>
      <c r="AZ161" s="4">
        <v>3.506094</v>
      </c>
      <c r="BA161" s="4">
        <v>13.836</v>
      </c>
      <c r="BB161" s="4">
        <v>25.53</v>
      </c>
      <c r="BC161" s="4">
        <v>1.85</v>
      </c>
      <c r="BD161" s="4">
        <v>6.843</v>
      </c>
      <c r="BE161" s="4">
        <v>3090.85</v>
      </c>
      <c r="BF161" s="4">
        <v>1.296</v>
      </c>
      <c r="BG161" s="4">
        <v>19.035</v>
      </c>
      <c r="BH161" s="4">
        <v>5.4340000000000002</v>
      </c>
      <c r="BI161" s="4">
        <v>24.469000000000001</v>
      </c>
      <c r="BJ161" s="4">
        <v>16.536999999999999</v>
      </c>
      <c r="BK161" s="4">
        <v>4.7210000000000001</v>
      </c>
      <c r="BL161" s="4">
        <v>21.257999999999999</v>
      </c>
      <c r="BM161" s="4">
        <v>0.12509999999999999</v>
      </c>
      <c r="BQ161" s="4">
        <v>2958.2959999999998</v>
      </c>
      <c r="BR161" s="4">
        <v>0.144396</v>
      </c>
      <c r="BS161" s="4">
        <v>-5</v>
      </c>
      <c r="BT161" s="4">
        <v>1.0915220000000001</v>
      </c>
      <c r="BU161" s="4">
        <v>3.5286780000000002</v>
      </c>
      <c r="BV161" s="4">
        <v>22.048743999999999</v>
      </c>
      <c r="BW161" s="4">
        <f t="shared" si="25"/>
        <v>0.93227672760000002</v>
      </c>
      <c r="BY161" s="4">
        <f t="shared" si="26"/>
        <v>9342.6058918705803</v>
      </c>
      <c r="BZ161" s="4">
        <f t="shared" si="27"/>
        <v>3.9173745849408008</v>
      </c>
      <c r="CA161" s="4">
        <f t="shared" si="28"/>
        <v>49.985820610467606</v>
      </c>
      <c r="CB161" s="4">
        <f t="shared" si="29"/>
        <v>0.37813546340748</v>
      </c>
    </row>
    <row r="162" spans="1:80" x14ac:dyDescent="0.25">
      <c r="A162" s="4">
        <v>42801</v>
      </c>
      <c r="B162" s="3">
        <v>0.65706988425925927</v>
      </c>
      <c r="C162" s="4">
        <v>8.7579999999999991</v>
      </c>
      <c r="D162" s="4">
        <v>7.1999999999999998E-3</v>
      </c>
      <c r="E162" s="4">
        <v>71.665228999999997</v>
      </c>
      <c r="F162" s="4">
        <v>486.9</v>
      </c>
      <c r="G162" s="4">
        <v>137.9</v>
      </c>
      <c r="H162" s="4">
        <v>4.5999999999999996</v>
      </c>
      <c r="J162" s="4">
        <v>9.9700000000000006</v>
      </c>
      <c r="K162" s="4">
        <v>0.93169999999999997</v>
      </c>
      <c r="L162" s="4">
        <v>8.1606000000000005</v>
      </c>
      <c r="M162" s="4">
        <v>6.7000000000000002E-3</v>
      </c>
      <c r="N162" s="4">
        <v>453.6592</v>
      </c>
      <c r="O162" s="4">
        <v>128.44669999999999</v>
      </c>
      <c r="P162" s="4">
        <v>582.1</v>
      </c>
      <c r="Q162" s="4">
        <v>394.13049999999998</v>
      </c>
      <c r="R162" s="4">
        <v>111.5921</v>
      </c>
      <c r="S162" s="4">
        <v>505.7</v>
      </c>
      <c r="T162" s="4">
        <v>4.5572999999999997</v>
      </c>
      <c r="W162" s="4">
        <v>0</v>
      </c>
      <c r="X162" s="4">
        <v>9.2868999999999993</v>
      </c>
      <c r="Y162" s="4">
        <v>12.3</v>
      </c>
      <c r="Z162" s="4">
        <v>804</v>
      </c>
      <c r="AA162" s="4">
        <v>819</v>
      </c>
      <c r="AB162" s="4">
        <v>842</v>
      </c>
      <c r="AC162" s="4">
        <v>34</v>
      </c>
      <c r="AD162" s="4">
        <v>19.059999999999999</v>
      </c>
      <c r="AE162" s="4">
        <v>0.44</v>
      </c>
      <c r="AF162" s="4">
        <v>957</v>
      </c>
      <c r="AG162" s="4">
        <v>10</v>
      </c>
      <c r="AH162" s="4">
        <v>30</v>
      </c>
      <c r="AI162" s="4">
        <v>31</v>
      </c>
      <c r="AJ162" s="4">
        <v>191</v>
      </c>
      <c r="AK162" s="4">
        <v>191.2</v>
      </c>
      <c r="AL162" s="4">
        <v>3.8</v>
      </c>
      <c r="AM162" s="4">
        <v>195.5</v>
      </c>
      <c r="AN162" s="4" t="s">
        <v>155</v>
      </c>
      <c r="AO162" s="4">
        <v>2</v>
      </c>
      <c r="AP162" s="4">
        <v>0.86541666666666661</v>
      </c>
      <c r="AQ162" s="4">
        <v>47.160457999999998</v>
      </c>
      <c r="AR162" s="4">
        <v>-88.490656999999999</v>
      </c>
      <c r="AS162" s="4">
        <v>313.5</v>
      </c>
      <c r="AT162" s="4">
        <v>23.7</v>
      </c>
      <c r="AU162" s="4">
        <v>12</v>
      </c>
      <c r="AV162" s="4">
        <v>8</v>
      </c>
      <c r="AW162" s="4" t="s">
        <v>417</v>
      </c>
      <c r="AX162" s="4">
        <v>2.2000000000000002</v>
      </c>
      <c r="AY162" s="4">
        <v>1.9</v>
      </c>
      <c r="AZ162" s="4">
        <v>3.7</v>
      </c>
      <c r="BA162" s="4">
        <v>13.836</v>
      </c>
      <c r="BB162" s="4">
        <v>23.98</v>
      </c>
      <c r="BC162" s="4">
        <v>1.73</v>
      </c>
      <c r="BD162" s="4">
        <v>7.3259999999999996</v>
      </c>
      <c r="BE162" s="4">
        <v>3089.6309999999999</v>
      </c>
      <c r="BF162" s="4">
        <v>1.609</v>
      </c>
      <c r="BG162" s="4">
        <v>17.986999999999998</v>
      </c>
      <c r="BH162" s="4">
        <v>5.093</v>
      </c>
      <c r="BI162" s="4">
        <v>23.079000000000001</v>
      </c>
      <c r="BJ162" s="4">
        <v>15.627000000000001</v>
      </c>
      <c r="BK162" s="4">
        <v>4.4240000000000004</v>
      </c>
      <c r="BL162" s="4">
        <v>20.050999999999998</v>
      </c>
      <c r="BM162" s="4">
        <v>5.6099999999999997E-2</v>
      </c>
      <c r="BQ162" s="4">
        <v>2556.567</v>
      </c>
      <c r="BR162" s="4">
        <v>0.20094300000000001</v>
      </c>
      <c r="BS162" s="4">
        <v>-5</v>
      </c>
      <c r="BT162" s="4">
        <v>1.0920000000000001</v>
      </c>
      <c r="BU162" s="4">
        <v>4.9105449999999999</v>
      </c>
      <c r="BV162" s="4">
        <v>22.058399999999999</v>
      </c>
      <c r="BW162" s="4">
        <f t="shared" si="25"/>
        <v>1.297365989</v>
      </c>
      <c r="BY162" s="4">
        <f t="shared" si="26"/>
        <v>12996.139945649456</v>
      </c>
      <c r="BZ162" s="4">
        <f t="shared" si="27"/>
        <v>6.7680539108230002</v>
      </c>
      <c r="CA162" s="4">
        <f t="shared" si="28"/>
        <v>65.732988480069011</v>
      </c>
      <c r="CB162" s="4">
        <f t="shared" si="29"/>
        <v>0.2359775167167</v>
      </c>
    </row>
    <row r="163" spans="1:80" x14ac:dyDescent="0.25">
      <c r="A163" s="4">
        <v>42801</v>
      </c>
      <c r="B163" s="3">
        <v>0.65708145833333331</v>
      </c>
      <c r="C163" s="4">
        <v>9.1430000000000007</v>
      </c>
      <c r="D163" s="4">
        <v>5.7999999999999996E-3</v>
      </c>
      <c r="E163" s="4">
        <v>58.129032000000002</v>
      </c>
      <c r="F163" s="4">
        <v>483.6</v>
      </c>
      <c r="G163" s="4">
        <v>137.80000000000001</v>
      </c>
      <c r="H163" s="4">
        <v>6.9</v>
      </c>
      <c r="J163" s="4">
        <v>9.09</v>
      </c>
      <c r="K163" s="4">
        <v>0.92879999999999996</v>
      </c>
      <c r="L163" s="4">
        <v>8.4923999999999999</v>
      </c>
      <c r="M163" s="4">
        <v>5.4000000000000003E-3</v>
      </c>
      <c r="N163" s="4">
        <v>449.19240000000002</v>
      </c>
      <c r="O163" s="4">
        <v>127.9469</v>
      </c>
      <c r="P163" s="4">
        <v>577.1</v>
      </c>
      <c r="Q163" s="4">
        <v>390.24990000000003</v>
      </c>
      <c r="R163" s="4">
        <v>111.1579</v>
      </c>
      <c r="S163" s="4">
        <v>501.4</v>
      </c>
      <c r="T163" s="4">
        <v>6.8525999999999998</v>
      </c>
      <c r="W163" s="4">
        <v>0</v>
      </c>
      <c r="X163" s="4">
        <v>8.4413</v>
      </c>
      <c r="Y163" s="4">
        <v>12.4</v>
      </c>
      <c r="Z163" s="4">
        <v>803</v>
      </c>
      <c r="AA163" s="4">
        <v>818</v>
      </c>
      <c r="AB163" s="4">
        <v>841</v>
      </c>
      <c r="AC163" s="4">
        <v>34</v>
      </c>
      <c r="AD163" s="4">
        <v>19.059999999999999</v>
      </c>
      <c r="AE163" s="4">
        <v>0.44</v>
      </c>
      <c r="AF163" s="4">
        <v>957</v>
      </c>
      <c r="AG163" s="4">
        <v>10</v>
      </c>
      <c r="AH163" s="4">
        <v>30</v>
      </c>
      <c r="AI163" s="4">
        <v>31</v>
      </c>
      <c r="AJ163" s="4">
        <v>191</v>
      </c>
      <c r="AK163" s="4">
        <v>191</v>
      </c>
      <c r="AL163" s="4">
        <v>3.8</v>
      </c>
      <c r="AM163" s="4">
        <v>195.9</v>
      </c>
      <c r="AN163" s="4" t="s">
        <v>155</v>
      </c>
      <c r="AO163" s="4">
        <v>2</v>
      </c>
      <c r="AP163" s="4">
        <v>0.86542824074074076</v>
      </c>
      <c r="AQ163" s="4">
        <v>47.160361000000002</v>
      </c>
      <c r="AR163" s="4">
        <v>-88.490655000000004</v>
      </c>
      <c r="AS163" s="4">
        <v>313.39999999999998</v>
      </c>
      <c r="AT163" s="4">
        <v>23.6</v>
      </c>
      <c r="AU163" s="4">
        <v>12</v>
      </c>
      <c r="AV163" s="4">
        <v>8</v>
      </c>
      <c r="AW163" s="4" t="s">
        <v>417</v>
      </c>
      <c r="AX163" s="4">
        <v>2.2000000000000002</v>
      </c>
      <c r="AY163" s="4">
        <v>1.9</v>
      </c>
      <c r="AZ163" s="4">
        <v>3.7</v>
      </c>
      <c r="BA163" s="4">
        <v>13.836</v>
      </c>
      <c r="BB163" s="4">
        <v>23.02</v>
      </c>
      <c r="BC163" s="4">
        <v>1.66</v>
      </c>
      <c r="BD163" s="4">
        <v>7.6660000000000004</v>
      </c>
      <c r="BE163" s="4">
        <v>3089.5279999999998</v>
      </c>
      <c r="BF163" s="4">
        <v>1.25</v>
      </c>
      <c r="BG163" s="4">
        <v>17.113</v>
      </c>
      <c r="BH163" s="4">
        <v>4.8739999999999997</v>
      </c>
      <c r="BI163" s="4">
        <v>21.988</v>
      </c>
      <c r="BJ163" s="4">
        <v>14.868</v>
      </c>
      <c r="BK163" s="4">
        <v>4.2350000000000003</v>
      </c>
      <c r="BL163" s="4">
        <v>19.102</v>
      </c>
      <c r="BM163" s="4">
        <v>8.1000000000000003E-2</v>
      </c>
      <c r="BQ163" s="4">
        <v>2232.8789999999999</v>
      </c>
      <c r="BR163" s="4">
        <v>0.250245</v>
      </c>
      <c r="BS163" s="4">
        <v>-5</v>
      </c>
      <c r="BT163" s="4">
        <v>1.0942829999999999</v>
      </c>
      <c r="BU163" s="4">
        <v>6.1153630000000003</v>
      </c>
      <c r="BV163" s="4">
        <v>22.104517000000001</v>
      </c>
      <c r="BW163" s="4">
        <f t="shared" si="25"/>
        <v>1.6156789046</v>
      </c>
      <c r="BY163" s="4">
        <f t="shared" si="26"/>
        <v>16184.245098307583</v>
      </c>
      <c r="BZ163" s="4">
        <f t="shared" si="27"/>
        <v>6.5480249322500006</v>
      </c>
      <c r="CA163" s="4">
        <f t="shared" si="28"/>
        <v>77.884827754154401</v>
      </c>
      <c r="CB163" s="4">
        <f t="shared" si="29"/>
        <v>0.42431201560980003</v>
      </c>
    </row>
    <row r="164" spans="1:80" x14ac:dyDescent="0.25">
      <c r="A164" s="4">
        <v>42801</v>
      </c>
      <c r="B164" s="3">
        <v>0.65709303240740746</v>
      </c>
      <c r="C164" s="4">
        <v>8.9309999999999992</v>
      </c>
      <c r="D164" s="4">
        <v>4.4000000000000003E-3</v>
      </c>
      <c r="E164" s="4">
        <v>43.646960999999997</v>
      </c>
      <c r="F164" s="4">
        <v>476.3</v>
      </c>
      <c r="G164" s="4">
        <v>134</v>
      </c>
      <c r="H164" s="4">
        <v>0.7</v>
      </c>
      <c r="J164" s="4">
        <v>8.2799999999999994</v>
      </c>
      <c r="K164" s="4">
        <v>0.93049999999999999</v>
      </c>
      <c r="L164" s="4">
        <v>8.3102999999999998</v>
      </c>
      <c r="M164" s="4">
        <v>4.1000000000000003E-3</v>
      </c>
      <c r="N164" s="4">
        <v>443.17360000000002</v>
      </c>
      <c r="O164" s="4">
        <v>124.68040000000001</v>
      </c>
      <c r="P164" s="4">
        <v>567.9</v>
      </c>
      <c r="Q164" s="4">
        <v>385.02089999999998</v>
      </c>
      <c r="R164" s="4">
        <v>108.32</v>
      </c>
      <c r="S164" s="4">
        <v>493.3</v>
      </c>
      <c r="T164" s="4">
        <v>0.73570000000000002</v>
      </c>
      <c r="W164" s="4">
        <v>0</v>
      </c>
      <c r="X164" s="4">
        <v>7.7031000000000001</v>
      </c>
      <c r="Y164" s="4">
        <v>12.4</v>
      </c>
      <c r="Z164" s="4">
        <v>803</v>
      </c>
      <c r="AA164" s="4">
        <v>819</v>
      </c>
      <c r="AB164" s="4">
        <v>842</v>
      </c>
      <c r="AC164" s="4">
        <v>34</v>
      </c>
      <c r="AD164" s="4">
        <v>19.059999999999999</v>
      </c>
      <c r="AE164" s="4">
        <v>0.44</v>
      </c>
      <c r="AF164" s="4">
        <v>957</v>
      </c>
      <c r="AG164" s="4">
        <v>10</v>
      </c>
      <c r="AH164" s="4">
        <v>30</v>
      </c>
      <c r="AI164" s="4">
        <v>31</v>
      </c>
      <c r="AJ164" s="4">
        <v>191</v>
      </c>
      <c r="AK164" s="4">
        <v>191</v>
      </c>
      <c r="AL164" s="4">
        <v>3.8</v>
      </c>
      <c r="AM164" s="4">
        <v>196</v>
      </c>
      <c r="AN164" s="4" t="s">
        <v>155</v>
      </c>
      <c r="AO164" s="4">
        <v>2</v>
      </c>
      <c r="AP164" s="4">
        <v>0.86543981481481491</v>
      </c>
      <c r="AQ164" s="4">
        <v>47.160263</v>
      </c>
      <c r="AR164" s="4">
        <v>-88.490645000000001</v>
      </c>
      <c r="AS164" s="4">
        <v>313.3</v>
      </c>
      <c r="AT164" s="4">
        <v>23.9</v>
      </c>
      <c r="AU164" s="4">
        <v>12</v>
      </c>
      <c r="AV164" s="4">
        <v>8</v>
      </c>
      <c r="AW164" s="4" t="s">
        <v>417</v>
      </c>
      <c r="AX164" s="4">
        <v>2.2353999999999998</v>
      </c>
      <c r="AY164" s="4">
        <v>1.9354</v>
      </c>
      <c r="AZ164" s="4">
        <v>3.7353999999999998</v>
      </c>
      <c r="BA164" s="4">
        <v>13.836</v>
      </c>
      <c r="BB164" s="4">
        <v>23.55</v>
      </c>
      <c r="BC164" s="4">
        <v>1.7</v>
      </c>
      <c r="BD164" s="4">
        <v>7.4749999999999996</v>
      </c>
      <c r="BE164" s="4">
        <v>3090.5259999999998</v>
      </c>
      <c r="BF164" s="4">
        <v>0.96099999999999997</v>
      </c>
      <c r="BG164" s="4">
        <v>17.259</v>
      </c>
      <c r="BH164" s="4">
        <v>4.8559999999999999</v>
      </c>
      <c r="BI164" s="4">
        <v>22.114999999999998</v>
      </c>
      <c r="BJ164" s="4">
        <v>14.994999999999999</v>
      </c>
      <c r="BK164" s="4">
        <v>4.2190000000000003</v>
      </c>
      <c r="BL164" s="4">
        <v>19.213000000000001</v>
      </c>
      <c r="BM164" s="4">
        <v>8.8999999999999999E-3</v>
      </c>
      <c r="BQ164" s="4">
        <v>2082.9490000000001</v>
      </c>
      <c r="BR164" s="4">
        <v>0.25186799999999998</v>
      </c>
      <c r="BS164" s="4">
        <v>-5</v>
      </c>
      <c r="BT164" s="4">
        <v>1.0927169999999999</v>
      </c>
      <c r="BU164" s="4">
        <v>6.1550240000000001</v>
      </c>
      <c r="BV164" s="4">
        <v>22.072883000000001</v>
      </c>
      <c r="BW164" s="4">
        <f t="shared" si="25"/>
        <v>1.6261573407999999</v>
      </c>
      <c r="BY164" s="4">
        <f t="shared" si="26"/>
        <v>16294.469374467719</v>
      </c>
      <c r="BZ164" s="4">
        <f t="shared" si="27"/>
        <v>5.0667702096223994</v>
      </c>
      <c r="CA164" s="4">
        <f t="shared" si="28"/>
        <v>79.059541408208005</v>
      </c>
      <c r="CB164" s="4">
        <f t="shared" si="29"/>
        <v>4.6924302669760005E-2</v>
      </c>
    </row>
    <row r="165" spans="1:80" x14ac:dyDescent="0.25">
      <c r="A165" s="4">
        <v>42801</v>
      </c>
      <c r="B165" s="3">
        <v>0.6571046064814815</v>
      </c>
      <c r="C165" s="4">
        <v>9.782</v>
      </c>
      <c r="D165" s="4">
        <v>5.5999999999999999E-3</v>
      </c>
      <c r="E165" s="4">
        <v>55.920067000000003</v>
      </c>
      <c r="F165" s="4">
        <v>476.9</v>
      </c>
      <c r="G165" s="4">
        <v>134</v>
      </c>
      <c r="H165" s="4">
        <v>5.0999999999999996</v>
      </c>
      <c r="J165" s="4">
        <v>8.1</v>
      </c>
      <c r="K165" s="4">
        <v>0.92390000000000005</v>
      </c>
      <c r="L165" s="4">
        <v>9.0375999999999994</v>
      </c>
      <c r="M165" s="4">
        <v>5.1999999999999998E-3</v>
      </c>
      <c r="N165" s="4">
        <v>440.57889999999998</v>
      </c>
      <c r="O165" s="4">
        <v>123.8429</v>
      </c>
      <c r="P165" s="4">
        <v>564.4</v>
      </c>
      <c r="Q165" s="4">
        <v>382.76659999999998</v>
      </c>
      <c r="R165" s="4">
        <v>107.5924</v>
      </c>
      <c r="S165" s="4">
        <v>490.4</v>
      </c>
      <c r="T165" s="4">
        <v>5.0636000000000001</v>
      </c>
      <c r="W165" s="4">
        <v>0</v>
      </c>
      <c r="X165" s="4">
        <v>7.4836</v>
      </c>
      <c r="Y165" s="4">
        <v>12.2</v>
      </c>
      <c r="Z165" s="4">
        <v>805</v>
      </c>
      <c r="AA165" s="4">
        <v>821</v>
      </c>
      <c r="AB165" s="4">
        <v>844</v>
      </c>
      <c r="AC165" s="4">
        <v>34</v>
      </c>
      <c r="AD165" s="4">
        <v>19.059999999999999</v>
      </c>
      <c r="AE165" s="4">
        <v>0.44</v>
      </c>
      <c r="AF165" s="4">
        <v>957</v>
      </c>
      <c r="AG165" s="4">
        <v>10</v>
      </c>
      <c r="AH165" s="4">
        <v>30</v>
      </c>
      <c r="AI165" s="4">
        <v>31</v>
      </c>
      <c r="AJ165" s="4">
        <v>191</v>
      </c>
      <c r="AK165" s="4">
        <v>191</v>
      </c>
      <c r="AL165" s="4">
        <v>3.8</v>
      </c>
      <c r="AM165" s="4">
        <v>196</v>
      </c>
      <c r="AN165" s="4" t="s">
        <v>155</v>
      </c>
      <c r="AO165" s="4">
        <v>2</v>
      </c>
      <c r="AP165" s="4">
        <v>0.86545138888888884</v>
      </c>
      <c r="AQ165" s="4">
        <v>47.160162</v>
      </c>
      <c r="AR165" s="4">
        <v>-88.490621000000004</v>
      </c>
      <c r="AS165" s="4">
        <v>313.10000000000002</v>
      </c>
      <c r="AT165" s="4">
        <v>24.6</v>
      </c>
      <c r="AU165" s="4">
        <v>12</v>
      </c>
      <c r="AV165" s="4">
        <v>8</v>
      </c>
      <c r="AW165" s="4" t="s">
        <v>417</v>
      </c>
      <c r="AX165" s="4">
        <v>2.3353999999999999</v>
      </c>
      <c r="AY165" s="4">
        <v>1.6459999999999999</v>
      </c>
      <c r="AZ165" s="4">
        <v>3.6230000000000002</v>
      </c>
      <c r="BA165" s="4">
        <v>13.836</v>
      </c>
      <c r="BB165" s="4">
        <v>21.57</v>
      </c>
      <c r="BC165" s="4">
        <v>1.56</v>
      </c>
      <c r="BD165" s="4">
        <v>8.2370000000000001</v>
      </c>
      <c r="BE165" s="4">
        <v>3088.9259999999999</v>
      </c>
      <c r="BF165" s="4">
        <v>1.1240000000000001</v>
      </c>
      <c r="BG165" s="4">
        <v>15.769</v>
      </c>
      <c r="BH165" s="4">
        <v>4.4329999999999998</v>
      </c>
      <c r="BI165" s="4">
        <v>20.202000000000002</v>
      </c>
      <c r="BJ165" s="4">
        <v>13.7</v>
      </c>
      <c r="BK165" s="4">
        <v>3.851</v>
      </c>
      <c r="BL165" s="4">
        <v>17.550999999999998</v>
      </c>
      <c r="BM165" s="4">
        <v>5.62E-2</v>
      </c>
      <c r="BQ165" s="4">
        <v>1859.7909999999999</v>
      </c>
      <c r="BR165" s="4">
        <v>0.19801299999999999</v>
      </c>
      <c r="BS165" s="4">
        <v>-5</v>
      </c>
      <c r="BT165" s="4">
        <v>1.0904780000000001</v>
      </c>
      <c r="BU165" s="4">
        <v>4.8389430000000004</v>
      </c>
      <c r="BV165" s="4">
        <v>22.027656</v>
      </c>
      <c r="BW165" s="4">
        <f t="shared" si="25"/>
        <v>1.2784487406</v>
      </c>
      <c r="BY165" s="4">
        <f t="shared" si="26"/>
        <v>12803.717421613741</v>
      </c>
      <c r="BZ165" s="4">
        <f t="shared" si="27"/>
        <v>4.6590233569512014</v>
      </c>
      <c r="CA165" s="4">
        <f t="shared" si="28"/>
        <v>56.787028461059997</v>
      </c>
      <c r="CB165" s="4">
        <f t="shared" si="29"/>
        <v>0.23295116784756004</v>
      </c>
    </row>
    <row r="166" spans="1:80" x14ac:dyDescent="0.25">
      <c r="A166" s="4">
        <v>42801</v>
      </c>
      <c r="B166" s="3">
        <v>0.65711618055555554</v>
      </c>
      <c r="C166" s="4">
        <v>10.538</v>
      </c>
      <c r="D166" s="4">
        <v>7.7999999999999996E-3</v>
      </c>
      <c r="E166" s="4">
        <v>78.2</v>
      </c>
      <c r="F166" s="4">
        <v>475.9</v>
      </c>
      <c r="G166" s="4">
        <v>134.19999999999999</v>
      </c>
      <c r="H166" s="4">
        <v>4.2</v>
      </c>
      <c r="J166" s="4">
        <v>8.15</v>
      </c>
      <c r="K166" s="4">
        <v>0.91820000000000002</v>
      </c>
      <c r="L166" s="4">
        <v>9.6762999999999995</v>
      </c>
      <c r="M166" s="4">
        <v>7.1999999999999998E-3</v>
      </c>
      <c r="N166" s="4">
        <v>437.01220000000001</v>
      </c>
      <c r="O166" s="4">
        <v>123.22669999999999</v>
      </c>
      <c r="P166" s="4">
        <v>560.20000000000005</v>
      </c>
      <c r="Q166" s="4">
        <v>379.28680000000003</v>
      </c>
      <c r="R166" s="4">
        <v>106.9496</v>
      </c>
      <c r="S166" s="4">
        <v>486.2</v>
      </c>
      <c r="T166" s="4">
        <v>4.1635999999999997</v>
      </c>
      <c r="W166" s="4">
        <v>0</v>
      </c>
      <c r="X166" s="4">
        <v>7.4837999999999996</v>
      </c>
      <c r="Y166" s="4">
        <v>12</v>
      </c>
      <c r="Z166" s="4">
        <v>808</v>
      </c>
      <c r="AA166" s="4">
        <v>824</v>
      </c>
      <c r="AB166" s="4">
        <v>846</v>
      </c>
      <c r="AC166" s="4">
        <v>33.200000000000003</v>
      </c>
      <c r="AD166" s="4">
        <v>18.63</v>
      </c>
      <c r="AE166" s="4">
        <v>0.43</v>
      </c>
      <c r="AF166" s="4">
        <v>957</v>
      </c>
      <c r="AG166" s="4">
        <v>10</v>
      </c>
      <c r="AH166" s="4">
        <v>30</v>
      </c>
      <c r="AI166" s="4">
        <v>31</v>
      </c>
      <c r="AJ166" s="4">
        <v>191</v>
      </c>
      <c r="AK166" s="4">
        <v>190.2</v>
      </c>
      <c r="AL166" s="4">
        <v>3.8</v>
      </c>
      <c r="AM166" s="4">
        <v>196</v>
      </c>
      <c r="AN166" s="4" t="s">
        <v>155</v>
      </c>
      <c r="AO166" s="4">
        <v>2</v>
      </c>
      <c r="AP166" s="4">
        <v>0.86546296296296299</v>
      </c>
      <c r="AQ166" s="4">
        <v>47.160063000000001</v>
      </c>
      <c r="AR166" s="4">
        <v>-88.490565000000004</v>
      </c>
      <c r="AS166" s="4">
        <v>313.3</v>
      </c>
      <c r="AT166" s="4">
        <v>26.3</v>
      </c>
      <c r="AU166" s="4">
        <v>12</v>
      </c>
      <c r="AV166" s="4">
        <v>8</v>
      </c>
      <c r="AW166" s="4" t="s">
        <v>417</v>
      </c>
      <c r="AX166" s="4">
        <v>2.0459999999999998</v>
      </c>
      <c r="AY166" s="4">
        <v>1.0708</v>
      </c>
      <c r="AZ166" s="4">
        <v>3.1583999999999999</v>
      </c>
      <c r="BA166" s="4">
        <v>13.836</v>
      </c>
      <c r="BB166" s="4">
        <v>20.079999999999998</v>
      </c>
      <c r="BC166" s="4">
        <v>1.45</v>
      </c>
      <c r="BD166" s="4">
        <v>8.9049999999999994</v>
      </c>
      <c r="BE166" s="4">
        <v>3087.538</v>
      </c>
      <c r="BF166" s="4">
        <v>1.458</v>
      </c>
      <c r="BG166" s="4">
        <v>14.603</v>
      </c>
      <c r="BH166" s="4">
        <v>4.1180000000000003</v>
      </c>
      <c r="BI166" s="4">
        <v>18.72</v>
      </c>
      <c r="BJ166" s="4">
        <v>12.673999999999999</v>
      </c>
      <c r="BK166" s="4">
        <v>3.5739999999999998</v>
      </c>
      <c r="BL166" s="4">
        <v>16.247</v>
      </c>
      <c r="BM166" s="4">
        <v>4.3200000000000002E-2</v>
      </c>
      <c r="BQ166" s="4">
        <v>1736.299</v>
      </c>
      <c r="BR166" s="4">
        <v>0.25962200000000002</v>
      </c>
      <c r="BS166" s="4">
        <v>-5</v>
      </c>
      <c r="BT166" s="4">
        <v>1.086956</v>
      </c>
      <c r="BU166" s="4">
        <v>6.3445130000000001</v>
      </c>
      <c r="BV166" s="4">
        <v>21.956510999999999</v>
      </c>
      <c r="BW166" s="4">
        <f t="shared" si="25"/>
        <v>1.6762203346</v>
      </c>
      <c r="BY166" s="4">
        <f t="shared" si="26"/>
        <v>16779.87313700626</v>
      </c>
      <c r="BZ166" s="4">
        <f t="shared" si="27"/>
        <v>7.9238069405963998</v>
      </c>
      <c r="CA166" s="4">
        <f t="shared" si="28"/>
        <v>68.879512458929199</v>
      </c>
      <c r="CB166" s="4">
        <f t="shared" si="29"/>
        <v>0.23477946490656001</v>
      </c>
    </row>
    <row r="167" spans="1:80" x14ac:dyDescent="0.25">
      <c r="A167" s="4">
        <v>42801</v>
      </c>
      <c r="B167" s="3">
        <v>0.65712775462962958</v>
      </c>
      <c r="C167" s="4">
        <v>10.252000000000001</v>
      </c>
      <c r="D167" s="4">
        <v>2.8E-3</v>
      </c>
      <c r="E167" s="4">
        <v>28.2</v>
      </c>
      <c r="F167" s="4">
        <v>450.9</v>
      </c>
      <c r="G167" s="4">
        <v>121.3</v>
      </c>
      <c r="H167" s="4">
        <v>1.9</v>
      </c>
      <c r="J167" s="4">
        <v>6.48</v>
      </c>
      <c r="K167" s="4">
        <v>0.9204</v>
      </c>
      <c r="L167" s="4">
        <v>9.4352</v>
      </c>
      <c r="M167" s="4">
        <v>2.5999999999999999E-3</v>
      </c>
      <c r="N167" s="4">
        <v>414.97129999999999</v>
      </c>
      <c r="O167" s="4">
        <v>111.59910000000001</v>
      </c>
      <c r="P167" s="4">
        <v>526.6</v>
      </c>
      <c r="Q167" s="4">
        <v>360.03129999999999</v>
      </c>
      <c r="R167" s="4">
        <v>96.823999999999998</v>
      </c>
      <c r="S167" s="4">
        <v>456.9</v>
      </c>
      <c r="T167" s="4">
        <v>1.8714999999999999</v>
      </c>
      <c r="W167" s="4">
        <v>0</v>
      </c>
      <c r="X167" s="4">
        <v>5.9683999999999999</v>
      </c>
      <c r="Y167" s="4">
        <v>11.9</v>
      </c>
      <c r="Z167" s="4">
        <v>810</v>
      </c>
      <c r="AA167" s="4">
        <v>826</v>
      </c>
      <c r="AB167" s="4">
        <v>847</v>
      </c>
      <c r="AC167" s="4">
        <v>33</v>
      </c>
      <c r="AD167" s="4">
        <v>18.48</v>
      </c>
      <c r="AE167" s="4">
        <v>0.42</v>
      </c>
      <c r="AF167" s="4">
        <v>958</v>
      </c>
      <c r="AG167" s="4">
        <v>10</v>
      </c>
      <c r="AH167" s="4">
        <v>30</v>
      </c>
      <c r="AI167" s="4">
        <v>31</v>
      </c>
      <c r="AJ167" s="4">
        <v>191</v>
      </c>
      <c r="AK167" s="4">
        <v>189.2</v>
      </c>
      <c r="AL167" s="4">
        <v>3.6</v>
      </c>
      <c r="AM167" s="4">
        <v>196</v>
      </c>
      <c r="AN167" s="4" t="s">
        <v>155</v>
      </c>
      <c r="AO167" s="4">
        <v>2</v>
      </c>
      <c r="AP167" s="4">
        <v>0.86547453703703703</v>
      </c>
      <c r="AQ167" s="4">
        <v>47.159970000000001</v>
      </c>
      <c r="AR167" s="4">
        <v>-88.490477999999996</v>
      </c>
      <c r="AS167" s="4">
        <v>313.8</v>
      </c>
      <c r="AT167" s="4">
        <v>27.8</v>
      </c>
      <c r="AU167" s="4">
        <v>12</v>
      </c>
      <c r="AV167" s="4">
        <v>8</v>
      </c>
      <c r="AW167" s="4" t="s">
        <v>417</v>
      </c>
      <c r="AX167" s="4">
        <v>1.4</v>
      </c>
      <c r="AY167" s="4">
        <v>1.2707999999999999</v>
      </c>
      <c r="AZ167" s="4">
        <v>2.9354</v>
      </c>
      <c r="BA167" s="4">
        <v>13.836</v>
      </c>
      <c r="BB167" s="4">
        <v>20.63</v>
      </c>
      <c r="BC167" s="4">
        <v>1.49</v>
      </c>
      <c r="BD167" s="4">
        <v>8.6530000000000005</v>
      </c>
      <c r="BE167" s="4">
        <v>3089.384</v>
      </c>
      <c r="BF167" s="4">
        <v>0.54100000000000004</v>
      </c>
      <c r="BG167" s="4">
        <v>14.228999999999999</v>
      </c>
      <c r="BH167" s="4">
        <v>3.827</v>
      </c>
      <c r="BI167" s="4">
        <v>18.056000000000001</v>
      </c>
      <c r="BJ167" s="4">
        <v>12.345000000000001</v>
      </c>
      <c r="BK167" s="4">
        <v>3.32</v>
      </c>
      <c r="BL167" s="4">
        <v>15.664999999999999</v>
      </c>
      <c r="BM167" s="4">
        <v>1.9900000000000001E-2</v>
      </c>
      <c r="BQ167" s="4">
        <v>1420.954</v>
      </c>
      <c r="BR167" s="4">
        <v>0.27030199999999999</v>
      </c>
      <c r="BS167" s="4">
        <v>-5</v>
      </c>
      <c r="BT167" s="4">
        <v>1.082956</v>
      </c>
      <c r="BU167" s="4">
        <v>6.605505</v>
      </c>
      <c r="BV167" s="4">
        <v>21.875710999999999</v>
      </c>
      <c r="BW167" s="4">
        <f t="shared" si="25"/>
        <v>1.745174421</v>
      </c>
      <c r="BY167" s="4">
        <f t="shared" si="26"/>
        <v>17480.586053710871</v>
      </c>
      <c r="BZ167" s="4">
        <f t="shared" si="27"/>
        <v>3.0611270904030001</v>
      </c>
      <c r="CA167" s="4">
        <f t="shared" si="28"/>
        <v>69.851412072135005</v>
      </c>
      <c r="CB167" s="4">
        <f t="shared" si="29"/>
        <v>0.11259968410170001</v>
      </c>
    </row>
    <row r="168" spans="1:80" x14ac:dyDescent="0.25">
      <c r="A168" s="4">
        <v>42801</v>
      </c>
      <c r="B168" s="3">
        <v>0.65713932870370373</v>
      </c>
      <c r="C168" s="4">
        <v>9.5719999999999992</v>
      </c>
      <c r="D168" s="4">
        <v>2E-3</v>
      </c>
      <c r="E168" s="4">
        <v>20</v>
      </c>
      <c r="F168" s="4">
        <v>449.4</v>
      </c>
      <c r="G168" s="4">
        <v>127.1</v>
      </c>
      <c r="H168" s="4">
        <v>6.4</v>
      </c>
      <c r="J168" s="4">
        <v>6.13</v>
      </c>
      <c r="K168" s="4">
        <v>0.92559999999999998</v>
      </c>
      <c r="L168" s="4">
        <v>8.8592999999999993</v>
      </c>
      <c r="M168" s="4">
        <v>1.9E-3</v>
      </c>
      <c r="N168" s="4">
        <v>415.99509999999998</v>
      </c>
      <c r="O168" s="4">
        <v>117.6298</v>
      </c>
      <c r="P168" s="4">
        <v>533.6</v>
      </c>
      <c r="Q168" s="4">
        <v>360.91570000000002</v>
      </c>
      <c r="R168" s="4">
        <v>102.0551</v>
      </c>
      <c r="S168" s="4">
        <v>463</v>
      </c>
      <c r="T168" s="4">
        <v>6.4229000000000003</v>
      </c>
      <c r="W168" s="4">
        <v>0</v>
      </c>
      <c r="X168" s="4">
        <v>5.6760999999999999</v>
      </c>
      <c r="Y168" s="4">
        <v>12</v>
      </c>
      <c r="Z168" s="4">
        <v>809</v>
      </c>
      <c r="AA168" s="4">
        <v>825</v>
      </c>
      <c r="AB168" s="4">
        <v>847</v>
      </c>
      <c r="AC168" s="4">
        <v>33</v>
      </c>
      <c r="AD168" s="4">
        <v>18.48</v>
      </c>
      <c r="AE168" s="4">
        <v>0.42</v>
      </c>
      <c r="AF168" s="4">
        <v>958</v>
      </c>
      <c r="AG168" s="4">
        <v>10</v>
      </c>
      <c r="AH168" s="4">
        <v>30</v>
      </c>
      <c r="AI168" s="4">
        <v>31</v>
      </c>
      <c r="AJ168" s="4">
        <v>191</v>
      </c>
      <c r="AK168" s="4">
        <v>189.8</v>
      </c>
      <c r="AL168" s="4">
        <v>3.7</v>
      </c>
      <c r="AM168" s="4">
        <v>196</v>
      </c>
      <c r="AN168" s="4" t="s">
        <v>155</v>
      </c>
      <c r="AO168" s="4">
        <v>2</v>
      </c>
      <c r="AP168" s="4">
        <v>0.86548611111111118</v>
      </c>
      <c r="AQ168" s="4">
        <v>47.159872999999997</v>
      </c>
      <c r="AR168" s="4">
        <v>-88.490412000000006</v>
      </c>
      <c r="AS168" s="4">
        <v>313.89999999999998</v>
      </c>
      <c r="AT168" s="4">
        <v>26.8</v>
      </c>
      <c r="AU168" s="4">
        <v>12</v>
      </c>
      <c r="AV168" s="4">
        <v>8</v>
      </c>
      <c r="AW168" s="4" t="s">
        <v>417</v>
      </c>
      <c r="AX168" s="4">
        <v>1.4354</v>
      </c>
      <c r="AY168" s="4">
        <v>1.4708000000000001</v>
      </c>
      <c r="AZ168" s="4">
        <v>3.0354000000000001</v>
      </c>
      <c r="BA168" s="4">
        <v>13.836</v>
      </c>
      <c r="BB168" s="4">
        <v>22.04</v>
      </c>
      <c r="BC168" s="4">
        <v>1.59</v>
      </c>
      <c r="BD168" s="4">
        <v>8.0410000000000004</v>
      </c>
      <c r="BE168" s="4">
        <v>3090.277</v>
      </c>
      <c r="BF168" s="4">
        <v>0.41099999999999998</v>
      </c>
      <c r="BG168" s="4">
        <v>15.196</v>
      </c>
      <c r="BH168" s="4">
        <v>4.2969999999999997</v>
      </c>
      <c r="BI168" s="4">
        <v>19.492999999999999</v>
      </c>
      <c r="BJ168" s="4">
        <v>13.183999999999999</v>
      </c>
      <c r="BK168" s="4">
        <v>3.7280000000000002</v>
      </c>
      <c r="BL168" s="4">
        <v>16.911999999999999</v>
      </c>
      <c r="BM168" s="4">
        <v>7.2800000000000004E-2</v>
      </c>
      <c r="BQ168" s="4">
        <v>1439.623</v>
      </c>
      <c r="BR168" s="4">
        <v>0.241648</v>
      </c>
      <c r="BS168" s="4">
        <v>-5</v>
      </c>
      <c r="BT168" s="4">
        <v>1.0858049999999999</v>
      </c>
      <c r="BU168" s="4">
        <v>5.9052730000000002</v>
      </c>
      <c r="BV168" s="4">
        <v>21.933261000000002</v>
      </c>
      <c r="BW168" s="4">
        <f t="shared" si="25"/>
        <v>1.5601731266000001</v>
      </c>
      <c r="BY168" s="4">
        <f t="shared" si="26"/>
        <v>15632.032864609952</v>
      </c>
      <c r="BZ168" s="4">
        <f t="shared" si="27"/>
        <v>2.0790257660898002</v>
      </c>
      <c r="CA168" s="4">
        <f t="shared" si="28"/>
        <v>66.69069513413119</v>
      </c>
      <c r="CB168" s="4">
        <f t="shared" si="29"/>
        <v>0.36825565881104005</v>
      </c>
    </row>
    <row r="169" spans="1:80" x14ac:dyDescent="0.25">
      <c r="A169" s="4">
        <v>42801</v>
      </c>
      <c r="B169" s="3">
        <v>0.65715090277777777</v>
      </c>
      <c r="C169" s="4">
        <v>9.0939999999999994</v>
      </c>
      <c r="D169" s="4">
        <v>3.5999999999999999E-3</v>
      </c>
      <c r="E169" s="4">
        <v>36.486485999999999</v>
      </c>
      <c r="F169" s="4">
        <v>451.4</v>
      </c>
      <c r="G169" s="4">
        <v>137.30000000000001</v>
      </c>
      <c r="H169" s="4">
        <v>1.5</v>
      </c>
      <c r="J169" s="4">
        <v>6.82</v>
      </c>
      <c r="K169" s="4">
        <v>0.92920000000000003</v>
      </c>
      <c r="L169" s="4">
        <v>8.4497999999999998</v>
      </c>
      <c r="M169" s="4">
        <v>3.3999999999999998E-3</v>
      </c>
      <c r="N169" s="4">
        <v>419.48110000000003</v>
      </c>
      <c r="O169" s="4">
        <v>127.593</v>
      </c>
      <c r="P169" s="4">
        <v>547.1</v>
      </c>
      <c r="Q169" s="4">
        <v>363.94009999999997</v>
      </c>
      <c r="R169" s="4">
        <v>110.6991</v>
      </c>
      <c r="S169" s="4">
        <v>474.6</v>
      </c>
      <c r="T169" s="4">
        <v>1.5052000000000001</v>
      </c>
      <c r="W169" s="4">
        <v>0</v>
      </c>
      <c r="X169" s="4">
        <v>6.3367000000000004</v>
      </c>
      <c r="Y169" s="4">
        <v>12</v>
      </c>
      <c r="Z169" s="4">
        <v>809</v>
      </c>
      <c r="AA169" s="4">
        <v>825</v>
      </c>
      <c r="AB169" s="4">
        <v>848</v>
      </c>
      <c r="AC169" s="4">
        <v>33</v>
      </c>
      <c r="AD169" s="4">
        <v>18.48</v>
      </c>
      <c r="AE169" s="4">
        <v>0.42</v>
      </c>
      <c r="AF169" s="4">
        <v>958</v>
      </c>
      <c r="AG169" s="4">
        <v>10</v>
      </c>
      <c r="AH169" s="4">
        <v>30</v>
      </c>
      <c r="AI169" s="4">
        <v>31</v>
      </c>
      <c r="AJ169" s="4">
        <v>191</v>
      </c>
      <c r="AK169" s="4">
        <v>190</v>
      </c>
      <c r="AL169" s="4">
        <v>3.5</v>
      </c>
      <c r="AM169" s="4">
        <v>196</v>
      </c>
      <c r="AN169" s="4" t="s">
        <v>155</v>
      </c>
      <c r="AO169" s="4">
        <v>2</v>
      </c>
      <c r="AP169" s="4">
        <v>0.86549768518518511</v>
      </c>
      <c r="AQ169" s="4">
        <v>47.159776000000001</v>
      </c>
      <c r="AR169" s="4">
        <v>-88.490323000000004</v>
      </c>
      <c r="AS169" s="4">
        <v>314</v>
      </c>
      <c r="AT169" s="4">
        <v>27.9</v>
      </c>
      <c r="AU169" s="4">
        <v>12</v>
      </c>
      <c r="AV169" s="4">
        <v>8</v>
      </c>
      <c r="AW169" s="4" t="s">
        <v>417</v>
      </c>
      <c r="AX169" s="4">
        <v>1.4645999999999999</v>
      </c>
      <c r="AY169" s="4">
        <v>1.6354</v>
      </c>
      <c r="AZ169" s="4">
        <v>3.0291999999999999</v>
      </c>
      <c r="BA169" s="4">
        <v>13.836</v>
      </c>
      <c r="BB169" s="4">
        <v>23.14</v>
      </c>
      <c r="BC169" s="4">
        <v>1.67</v>
      </c>
      <c r="BD169" s="4">
        <v>7.62</v>
      </c>
      <c r="BE169" s="4">
        <v>3090.5259999999998</v>
      </c>
      <c r="BF169" s="4">
        <v>0.78900000000000003</v>
      </c>
      <c r="BG169" s="4">
        <v>16.067</v>
      </c>
      <c r="BH169" s="4">
        <v>4.8869999999999996</v>
      </c>
      <c r="BI169" s="4">
        <v>20.954000000000001</v>
      </c>
      <c r="BJ169" s="4">
        <v>13.94</v>
      </c>
      <c r="BK169" s="4">
        <v>4.24</v>
      </c>
      <c r="BL169" s="4">
        <v>18.18</v>
      </c>
      <c r="BM169" s="4">
        <v>1.7899999999999999E-2</v>
      </c>
      <c r="BQ169" s="4">
        <v>1685.1759999999999</v>
      </c>
      <c r="BR169" s="4">
        <v>0.202038</v>
      </c>
      <c r="BS169" s="4">
        <v>-5</v>
      </c>
      <c r="BT169" s="4">
        <v>1.087</v>
      </c>
      <c r="BU169" s="4">
        <v>4.9373040000000001</v>
      </c>
      <c r="BV169" s="4">
        <v>21.9574</v>
      </c>
      <c r="BW169" s="4">
        <f t="shared" si="25"/>
        <v>1.3044357168</v>
      </c>
      <c r="BY169" s="4">
        <f t="shared" si="26"/>
        <v>13070.744942738966</v>
      </c>
      <c r="BZ169" s="4">
        <f t="shared" si="27"/>
        <v>3.3369134444496007</v>
      </c>
      <c r="CA169" s="4">
        <f t="shared" si="28"/>
        <v>58.956366813216</v>
      </c>
      <c r="CB169" s="4">
        <f t="shared" si="29"/>
        <v>7.5704373454560006E-2</v>
      </c>
    </row>
    <row r="170" spans="1:80" x14ac:dyDescent="0.25">
      <c r="A170" s="4">
        <v>42801</v>
      </c>
      <c r="B170" s="3">
        <v>0.65716247685185192</v>
      </c>
      <c r="C170" s="4">
        <v>8.9090000000000007</v>
      </c>
      <c r="D170" s="4">
        <v>5.0000000000000001E-3</v>
      </c>
      <c r="E170" s="4">
        <v>50</v>
      </c>
      <c r="F170" s="4">
        <v>454.1</v>
      </c>
      <c r="G170" s="4">
        <v>140.5</v>
      </c>
      <c r="H170" s="4">
        <v>3</v>
      </c>
      <c r="J170" s="4">
        <v>7.55</v>
      </c>
      <c r="K170" s="4">
        <v>0.93069999999999997</v>
      </c>
      <c r="L170" s="4">
        <v>8.2917000000000005</v>
      </c>
      <c r="M170" s="4">
        <v>4.7000000000000002E-3</v>
      </c>
      <c r="N170" s="4">
        <v>422.58920000000001</v>
      </c>
      <c r="O170" s="4">
        <v>130.79839999999999</v>
      </c>
      <c r="P170" s="4">
        <v>553.4</v>
      </c>
      <c r="Q170" s="4">
        <v>366.64929999999998</v>
      </c>
      <c r="R170" s="4">
        <v>113.4841</v>
      </c>
      <c r="S170" s="4">
        <v>480.1</v>
      </c>
      <c r="T170" s="4">
        <v>2.9777999999999998</v>
      </c>
      <c r="W170" s="4">
        <v>0</v>
      </c>
      <c r="X170" s="4">
        <v>7.0279999999999996</v>
      </c>
      <c r="Y170" s="4">
        <v>12</v>
      </c>
      <c r="Z170" s="4">
        <v>808</v>
      </c>
      <c r="AA170" s="4">
        <v>825</v>
      </c>
      <c r="AB170" s="4">
        <v>847</v>
      </c>
      <c r="AC170" s="4">
        <v>33</v>
      </c>
      <c r="AD170" s="4">
        <v>18.489999999999998</v>
      </c>
      <c r="AE170" s="4">
        <v>0.42</v>
      </c>
      <c r="AF170" s="4">
        <v>957</v>
      </c>
      <c r="AG170" s="4">
        <v>10</v>
      </c>
      <c r="AH170" s="4">
        <v>30</v>
      </c>
      <c r="AI170" s="4">
        <v>31</v>
      </c>
      <c r="AJ170" s="4">
        <v>191</v>
      </c>
      <c r="AK170" s="4">
        <v>189.2</v>
      </c>
      <c r="AL170" s="4">
        <v>3.7</v>
      </c>
      <c r="AM170" s="4">
        <v>195.6</v>
      </c>
      <c r="AN170" s="4" t="s">
        <v>155</v>
      </c>
      <c r="AO170" s="4">
        <v>2</v>
      </c>
      <c r="AP170" s="4">
        <v>0.86550925925925926</v>
      </c>
      <c r="AQ170" s="4">
        <v>47.159683999999999</v>
      </c>
      <c r="AR170" s="4">
        <v>-88.490216000000004</v>
      </c>
      <c r="AS170" s="4">
        <v>314.3</v>
      </c>
      <c r="AT170" s="4">
        <v>28.9</v>
      </c>
      <c r="AU170" s="4">
        <v>12</v>
      </c>
      <c r="AV170" s="4">
        <v>8</v>
      </c>
      <c r="AW170" s="4" t="s">
        <v>417</v>
      </c>
      <c r="AX170" s="4">
        <v>1.4354</v>
      </c>
      <c r="AY170" s="4">
        <v>1.7354000000000001</v>
      </c>
      <c r="AZ170" s="4">
        <v>2.9</v>
      </c>
      <c r="BA170" s="4">
        <v>13.836</v>
      </c>
      <c r="BB170" s="4">
        <v>23.6</v>
      </c>
      <c r="BC170" s="4">
        <v>1.71</v>
      </c>
      <c r="BD170" s="4">
        <v>7.4509999999999996</v>
      </c>
      <c r="BE170" s="4">
        <v>3090.2530000000002</v>
      </c>
      <c r="BF170" s="4">
        <v>1.1040000000000001</v>
      </c>
      <c r="BG170" s="4">
        <v>16.492999999999999</v>
      </c>
      <c r="BH170" s="4">
        <v>5.1050000000000004</v>
      </c>
      <c r="BI170" s="4">
        <v>21.597999999999999</v>
      </c>
      <c r="BJ170" s="4">
        <v>14.31</v>
      </c>
      <c r="BK170" s="4">
        <v>4.4290000000000003</v>
      </c>
      <c r="BL170" s="4">
        <v>18.739000000000001</v>
      </c>
      <c r="BM170" s="4">
        <v>3.61E-2</v>
      </c>
      <c r="BQ170" s="4">
        <v>1904.491</v>
      </c>
      <c r="BR170" s="4">
        <v>0.21026400000000001</v>
      </c>
      <c r="BS170" s="4">
        <v>-5</v>
      </c>
      <c r="BT170" s="4">
        <v>1.086239</v>
      </c>
      <c r="BU170" s="4">
        <v>5.1383260000000002</v>
      </c>
      <c r="BV170" s="4">
        <v>21.942028000000001</v>
      </c>
      <c r="BW170" s="4">
        <f t="shared" si="25"/>
        <v>1.3575457291999999</v>
      </c>
      <c r="BY170" s="4">
        <f t="shared" si="26"/>
        <v>13601.717836427057</v>
      </c>
      <c r="BZ170" s="4">
        <f t="shared" si="27"/>
        <v>4.8592450169664003</v>
      </c>
      <c r="CA170" s="4">
        <f t="shared" si="28"/>
        <v>62.985322638395999</v>
      </c>
      <c r="CB170" s="4">
        <f t="shared" si="29"/>
        <v>0.15889379086276001</v>
      </c>
    </row>
    <row r="171" spans="1:80" x14ac:dyDescent="0.25">
      <c r="A171" s="4">
        <v>42801</v>
      </c>
      <c r="B171" s="3">
        <v>0.65717405092592596</v>
      </c>
      <c r="C171" s="4">
        <v>8.9009999999999998</v>
      </c>
      <c r="D171" s="4">
        <v>5.0000000000000001E-3</v>
      </c>
      <c r="E171" s="4">
        <v>50</v>
      </c>
      <c r="F171" s="4">
        <v>455.9</v>
      </c>
      <c r="G171" s="4">
        <v>148</v>
      </c>
      <c r="H171" s="4">
        <v>2.8</v>
      </c>
      <c r="J171" s="4">
        <v>8.06</v>
      </c>
      <c r="K171" s="4">
        <v>0.93069999999999997</v>
      </c>
      <c r="L171" s="4">
        <v>8.2849000000000004</v>
      </c>
      <c r="M171" s="4">
        <v>4.7000000000000002E-3</v>
      </c>
      <c r="N171" s="4">
        <v>424.37060000000002</v>
      </c>
      <c r="O171" s="4">
        <v>137.774</v>
      </c>
      <c r="P171" s="4">
        <v>562.1</v>
      </c>
      <c r="Q171" s="4">
        <v>368.19889999999998</v>
      </c>
      <c r="R171" s="4">
        <v>119.5376</v>
      </c>
      <c r="S171" s="4">
        <v>487.7</v>
      </c>
      <c r="T171" s="4">
        <v>2.8384</v>
      </c>
      <c r="W171" s="4">
        <v>0</v>
      </c>
      <c r="X171" s="4">
        <v>7.5008999999999997</v>
      </c>
      <c r="Y171" s="4">
        <v>12</v>
      </c>
      <c r="Z171" s="4">
        <v>809</v>
      </c>
      <c r="AA171" s="4">
        <v>825</v>
      </c>
      <c r="AB171" s="4">
        <v>847</v>
      </c>
      <c r="AC171" s="4">
        <v>33</v>
      </c>
      <c r="AD171" s="4">
        <v>18.5</v>
      </c>
      <c r="AE171" s="4">
        <v>0.42</v>
      </c>
      <c r="AF171" s="4">
        <v>957</v>
      </c>
      <c r="AG171" s="4">
        <v>10</v>
      </c>
      <c r="AH171" s="4">
        <v>30</v>
      </c>
      <c r="AI171" s="4">
        <v>31</v>
      </c>
      <c r="AJ171" s="4">
        <v>191</v>
      </c>
      <c r="AK171" s="4">
        <v>189</v>
      </c>
      <c r="AL171" s="4">
        <v>3.7</v>
      </c>
      <c r="AM171" s="4">
        <v>195.2</v>
      </c>
      <c r="AN171" s="4" t="s">
        <v>155</v>
      </c>
      <c r="AO171" s="4">
        <v>2</v>
      </c>
      <c r="AP171" s="4">
        <v>0.86552083333333341</v>
      </c>
      <c r="AQ171" s="4">
        <v>47.159607000000001</v>
      </c>
      <c r="AR171" s="4">
        <v>-88.490086000000005</v>
      </c>
      <c r="AS171" s="4">
        <v>314.2</v>
      </c>
      <c r="AT171" s="4">
        <v>29.1</v>
      </c>
      <c r="AU171" s="4">
        <v>12</v>
      </c>
      <c r="AV171" s="4">
        <v>7</v>
      </c>
      <c r="AW171" s="4" t="s">
        <v>419</v>
      </c>
      <c r="AX171" s="4">
        <v>1.3937999999999999</v>
      </c>
      <c r="AY171" s="4">
        <v>1.5522</v>
      </c>
      <c r="AZ171" s="4">
        <v>2.7584</v>
      </c>
      <c r="BA171" s="4">
        <v>13.836</v>
      </c>
      <c r="BB171" s="4">
        <v>23.62</v>
      </c>
      <c r="BC171" s="4">
        <v>1.71</v>
      </c>
      <c r="BD171" s="4">
        <v>7.4409999999999998</v>
      </c>
      <c r="BE171" s="4">
        <v>3090.268</v>
      </c>
      <c r="BF171" s="4">
        <v>1.105</v>
      </c>
      <c r="BG171" s="4">
        <v>16.576000000000001</v>
      </c>
      <c r="BH171" s="4">
        <v>5.3819999999999997</v>
      </c>
      <c r="BI171" s="4">
        <v>21.957999999999998</v>
      </c>
      <c r="BJ171" s="4">
        <v>14.382</v>
      </c>
      <c r="BK171" s="4">
        <v>4.6689999999999996</v>
      </c>
      <c r="BL171" s="4">
        <v>19.052</v>
      </c>
      <c r="BM171" s="4">
        <v>3.44E-2</v>
      </c>
      <c r="BQ171" s="4">
        <v>2034.34</v>
      </c>
      <c r="BR171" s="4">
        <v>0.176428</v>
      </c>
      <c r="BS171" s="4">
        <v>-5</v>
      </c>
      <c r="BT171" s="4">
        <v>1.0867610000000001</v>
      </c>
      <c r="BU171" s="4">
        <v>4.3114590000000002</v>
      </c>
      <c r="BV171" s="4">
        <v>21.952572</v>
      </c>
      <c r="BW171" s="4">
        <f t="shared" si="25"/>
        <v>1.1390874678</v>
      </c>
      <c r="BY171" s="4">
        <f t="shared" si="26"/>
        <v>11412.964734814879</v>
      </c>
      <c r="BZ171" s="4">
        <f t="shared" si="27"/>
        <v>4.0809813362370004</v>
      </c>
      <c r="CA171" s="4">
        <f t="shared" si="28"/>
        <v>53.115541699330805</v>
      </c>
      <c r="CB171" s="4">
        <f t="shared" si="29"/>
        <v>0.12704593481136001</v>
      </c>
    </row>
    <row r="172" spans="1:80" x14ac:dyDescent="0.25">
      <c r="A172" s="4">
        <v>42801</v>
      </c>
      <c r="B172" s="3">
        <v>0.657185625</v>
      </c>
      <c r="C172" s="4">
        <v>8.9580000000000002</v>
      </c>
      <c r="D172" s="4">
        <v>5.0000000000000001E-3</v>
      </c>
      <c r="E172" s="4">
        <v>49.566327000000001</v>
      </c>
      <c r="F172" s="4">
        <v>457.8</v>
      </c>
      <c r="G172" s="4">
        <v>155.69999999999999</v>
      </c>
      <c r="H172" s="4">
        <v>1.5</v>
      </c>
      <c r="J172" s="4">
        <v>8.3000000000000007</v>
      </c>
      <c r="K172" s="4">
        <v>0.93030000000000002</v>
      </c>
      <c r="L172" s="4">
        <v>8.3331999999999997</v>
      </c>
      <c r="M172" s="4">
        <v>4.5999999999999999E-3</v>
      </c>
      <c r="N172" s="4">
        <v>425.8383</v>
      </c>
      <c r="O172" s="4">
        <v>144.88579999999999</v>
      </c>
      <c r="P172" s="4">
        <v>570.70000000000005</v>
      </c>
      <c r="Q172" s="4">
        <v>369.45960000000002</v>
      </c>
      <c r="R172" s="4">
        <v>125.7037</v>
      </c>
      <c r="S172" s="4">
        <v>495.2</v>
      </c>
      <c r="T172" s="4">
        <v>1.4659</v>
      </c>
      <c r="W172" s="4">
        <v>0</v>
      </c>
      <c r="X172" s="4">
        <v>7.7213000000000003</v>
      </c>
      <c r="Y172" s="4">
        <v>12</v>
      </c>
      <c r="Z172" s="4">
        <v>809</v>
      </c>
      <c r="AA172" s="4">
        <v>825</v>
      </c>
      <c r="AB172" s="4">
        <v>847</v>
      </c>
      <c r="AC172" s="4">
        <v>33</v>
      </c>
      <c r="AD172" s="4">
        <v>18.48</v>
      </c>
      <c r="AE172" s="4">
        <v>0.42</v>
      </c>
      <c r="AF172" s="4">
        <v>958</v>
      </c>
      <c r="AG172" s="4">
        <v>10</v>
      </c>
      <c r="AH172" s="4">
        <v>29.239000000000001</v>
      </c>
      <c r="AI172" s="4">
        <v>31</v>
      </c>
      <c r="AJ172" s="4">
        <v>191</v>
      </c>
      <c r="AK172" s="4">
        <v>189</v>
      </c>
      <c r="AL172" s="4">
        <v>3.6</v>
      </c>
      <c r="AM172" s="4">
        <v>195.1</v>
      </c>
      <c r="AN172" s="4" t="s">
        <v>155</v>
      </c>
      <c r="AO172" s="4">
        <v>2</v>
      </c>
      <c r="AP172" s="4">
        <v>0.86553240740740733</v>
      </c>
      <c r="AQ172" s="4">
        <v>47.159540999999997</v>
      </c>
      <c r="AR172" s="4">
        <v>-88.489941999999999</v>
      </c>
      <c r="AS172" s="4">
        <v>314.2</v>
      </c>
      <c r="AT172" s="4">
        <v>29</v>
      </c>
      <c r="AU172" s="4">
        <v>12</v>
      </c>
      <c r="AV172" s="4">
        <v>8</v>
      </c>
      <c r="AW172" s="4" t="s">
        <v>417</v>
      </c>
      <c r="AX172" s="4">
        <v>1.2</v>
      </c>
      <c r="AY172" s="4">
        <v>1.2416</v>
      </c>
      <c r="AZ172" s="4">
        <v>2.5708000000000002</v>
      </c>
      <c r="BA172" s="4">
        <v>13.836</v>
      </c>
      <c r="BB172" s="4">
        <v>23.48</v>
      </c>
      <c r="BC172" s="4">
        <v>1.7</v>
      </c>
      <c r="BD172" s="4">
        <v>7.4950000000000001</v>
      </c>
      <c r="BE172" s="4">
        <v>3090.26</v>
      </c>
      <c r="BF172" s="4">
        <v>1.0880000000000001</v>
      </c>
      <c r="BG172" s="4">
        <v>16.536999999999999</v>
      </c>
      <c r="BH172" s="4">
        <v>5.6269999999999998</v>
      </c>
      <c r="BI172" s="4">
        <v>22.164000000000001</v>
      </c>
      <c r="BJ172" s="4">
        <v>14.348000000000001</v>
      </c>
      <c r="BK172" s="4">
        <v>4.8819999999999997</v>
      </c>
      <c r="BL172" s="4">
        <v>19.23</v>
      </c>
      <c r="BM172" s="4">
        <v>1.77E-2</v>
      </c>
      <c r="BQ172" s="4">
        <v>2081.9560000000001</v>
      </c>
      <c r="BR172" s="4">
        <v>0.19291800000000001</v>
      </c>
      <c r="BS172" s="4">
        <v>-5</v>
      </c>
      <c r="BT172" s="4">
        <v>1.086239</v>
      </c>
      <c r="BU172" s="4">
        <v>4.7144339999999998</v>
      </c>
      <c r="BV172" s="4">
        <v>21.942028000000001</v>
      </c>
      <c r="BW172" s="4">
        <f t="shared" si="25"/>
        <v>1.2455534627999998</v>
      </c>
      <c r="BY172" s="4">
        <f t="shared" si="26"/>
        <v>12479.657047878743</v>
      </c>
      <c r="BZ172" s="4">
        <f t="shared" si="27"/>
        <v>4.3937619708672004</v>
      </c>
      <c r="CA172" s="4">
        <f t="shared" si="28"/>
        <v>57.942735990811201</v>
      </c>
      <c r="CB172" s="4">
        <f t="shared" si="29"/>
        <v>7.1479399709880001E-2</v>
      </c>
    </row>
    <row r="173" spans="1:80" x14ac:dyDescent="0.25">
      <c r="A173" s="4">
        <v>42801</v>
      </c>
      <c r="B173" s="3">
        <v>0.65719719907407403</v>
      </c>
      <c r="C173" s="4">
        <v>8.98</v>
      </c>
      <c r="D173" s="4">
        <v>4.1000000000000003E-3</v>
      </c>
      <c r="E173" s="4">
        <v>41.062925</v>
      </c>
      <c r="F173" s="4">
        <v>457.1</v>
      </c>
      <c r="G173" s="4">
        <v>161.30000000000001</v>
      </c>
      <c r="H173" s="4">
        <v>2.8</v>
      </c>
      <c r="J173" s="4">
        <v>8.3000000000000007</v>
      </c>
      <c r="K173" s="4">
        <v>0.93010000000000004</v>
      </c>
      <c r="L173" s="4">
        <v>8.3522999999999996</v>
      </c>
      <c r="M173" s="4">
        <v>3.8E-3</v>
      </c>
      <c r="N173" s="4">
        <v>425.17160000000001</v>
      </c>
      <c r="O173" s="4">
        <v>150.02780000000001</v>
      </c>
      <c r="P173" s="4">
        <v>575.20000000000005</v>
      </c>
      <c r="Q173" s="4">
        <v>368.88990000000001</v>
      </c>
      <c r="R173" s="4">
        <v>130.16800000000001</v>
      </c>
      <c r="S173" s="4">
        <v>499.1</v>
      </c>
      <c r="T173" s="4">
        <v>2.7704</v>
      </c>
      <c r="W173" s="4">
        <v>0</v>
      </c>
      <c r="X173" s="4">
        <v>7.7198000000000002</v>
      </c>
      <c r="Y173" s="4">
        <v>12</v>
      </c>
      <c r="Z173" s="4">
        <v>809</v>
      </c>
      <c r="AA173" s="4">
        <v>825</v>
      </c>
      <c r="AB173" s="4">
        <v>847</v>
      </c>
      <c r="AC173" s="4">
        <v>33</v>
      </c>
      <c r="AD173" s="4">
        <v>18.489999999999998</v>
      </c>
      <c r="AE173" s="4">
        <v>0.42</v>
      </c>
      <c r="AF173" s="4">
        <v>957</v>
      </c>
      <c r="AG173" s="4">
        <v>10</v>
      </c>
      <c r="AH173" s="4">
        <v>29</v>
      </c>
      <c r="AI173" s="4">
        <v>31</v>
      </c>
      <c r="AJ173" s="4">
        <v>191</v>
      </c>
      <c r="AK173" s="4">
        <v>189</v>
      </c>
      <c r="AL173" s="4">
        <v>3.6</v>
      </c>
      <c r="AM173" s="4">
        <v>195.5</v>
      </c>
      <c r="AN173" s="4" t="s">
        <v>155</v>
      </c>
      <c r="AO173" s="4">
        <v>2</v>
      </c>
      <c r="AP173" s="4">
        <v>0.86554398148148148</v>
      </c>
      <c r="AQ173" s="4">
        <v>47.159457000000003</v>
      </c>
      <c r="AR173" s="4">
        <v>-88.489816000000005</v>
      </c>
      <c r="AS173" s="4">
        <v>314.10000000000002</v>
      </c>
      <c r="AT173" s="4">
        <v>29.3</v>
      </c>
      <c r="AU173" s="4">
        <v>12</v>
      </c>
      <c r="AV173" s="4">
        <v>8</v>
      </c>
      <c r="AW173" s="4" t="s">
        <v>417</v>
      </c>
      <c r="AX173" s="4">
        <v>1.2</v>
      </c>
      <c r="AY173" s="4">
        <v>1.5354000000000001</v>
      </c>
      <c r="AZ173" s="4">
        <v>2.7</v>
      </c>
      <c r="BA173" s="4">
        <v>13.836</v>
      </c>
      <c r="BB173" s="4">
        <v>23.42</v>
      </c>
      <c r="BC173" s="4">
        <v>1.69</v>
      </c>
      <c r="BD173" s="4">
        <v>7.5149999999999997</v>
      </c>
      <c r="BE173" s="4">
        <v>3090.4760000000001</v>
      </c>
      <c r="BF173" s="4">
        <v>0.89900000000000002</v>
      </c>
      <c r="BG173" s="4">
        <v>16.475000000000001</v>
      </c>
      <c r="BH173" s="4">
        <v>5.8129999999999997</v>
      </c>
      <c r="BI173" s="4">
        <v>22.288</v>
      </c>
      <c r="BJ173" s="4">
        <v>14.294</v>
      </c>
      <c r="BK173" s="4">
        <v>5.0439999999999996</v>
      </c>
      <c r="BL173" s="4">
        <v>19.338000000000001</v>
      </c>
      <c r="BM173" s="4">
        <v>3.3300000000000003E-2</v>
      </c>
      <c r="BQ173" s="4">
        <v>2076.9479999999999</v>
      </c>
      <c r="BR173" s="4">
        <v>0.177648</v>
      </c>
      <c r="BS173" s="4">
        <v>-5</v>
      </c>
      <c r="BT173" s="4">
        <v>1.0852390000000001</v>
      </c>
      <c r="BU173" s="4">
        <v>4.3412730000000002</v>
      </c>
      <c r="BV173" s="4">
        <v>21.921828000000001</v>
      </c>
      <c r="BW173" s="4">
        <f t="shared" si="25"/>
        <v>1.1469643266</v>
      </c>
      <c r="BY173" s="4">
        <f t="shared" si="26"/>
        <v>11492.659573661058</v>
      </c>
      <c r="BZ173" s="4">
        <f t="shared" si="27"/>
        <v>3.3431422721682003</v>
      </c>
      <c r="CA173" s="4">
        <f t="shared" si="28"/>
        <v>53.155590254029207</v>
      </c>
      <c r="CB173" s="4">
        <f t="shared" si="29"/>
        <v>0.12383385724494</v>
      </c>
    </row>
    <row r="174" spans="1:80" x14ac:dyDescent="0.25">
      <c r="A174" s="4">
        <v>42801</v>
      </c>
      <c r="B174" s="3">
        <v>0.65720877314814818</v>
      </c>
      <c r="C174" s="4">
        <v>9.1920000000000002</v>
      </c>
      <c r="D174" s="4">
        <v>4.0000000000000001E-3</v>
      </c>
      <c r="E174" s="4">
        <v>40</v>
      </c>
      <c r="F174" s="4">
        <v>454.9</v>
      </c>
      <c r="G174" s="4">
        <v>173.7</v>
      </c>
      <c r="H174" s="4">
        <v>0</v>
      </c>
      <c r="J174" s="4">
        <v>8.3000000000000007</v>
      </c>
      <c r="K174" s="4">
        <v>0.9284</v>
      </c>
      <c r="L174" s="4">
        <v>8.5335999999999999</v>
      </c>
      <c r="M174" s="4">
        <v>3.7000000000000002E-3</v>
      </c>
      <c r="N174" s="4">
        <v>422.363</v>
      </c>
      <c r="O174" s="4">
        <v>161.26</v>
      </c>
      <c r="P174" s="4">
        <v>583.6</v>
      </c>
      <c r="Q174" s="4">
        <v>366.44439999999997</v>
      </c>
      <c r="R174" s="4">
        <v>139.9101</v>
      </c>
      <c r="S174" s="4">
        <v>506.4</v>
      </c>
      <c r="T174" s="4">
        <v>0</v>
      </c>
      <c r="W174" s="4">
        <v>0</v>
      </c>
      <c r="X174" s="4">
        <v>7.7057000000000002</v>
      </c>
      <c r="Y174" s="4">
        <v>11.9</v>
      </c>
      <c r="Z174" s="4">
        <v>810</v>
      </c>
      <c r="AA174" s="4">
        <v>826</v>
      </c>
      <c r="AB174" s="4">
        <v>849</v>
      </c>
      <c r="AC174" s="4">
        <v>33</v>
      </c>
      <c r="AD174" s="4">
        <v>18.48</v>
      </c>
      <c r="AE174" s="4">
        <v>0.42</v>
      </c>
      <c r="AF174" s="4">
        <v>958</v>
      </c>
      <c r="AG174" s="4">
        <v>10</v>
      </c>
      <c r="AH174" s="4">
        <v>29</v>
      </c>
      <c r="AI174" s="4">
        <v>31</v>
      </c>
      <c r="AJ174" s="4">
        <v>191</v>
      </c>
      <c r="AK174" s="4">
        <v>189</v>
      </c>
      <c r="AL174" s="4">
        <v>3.4</v>
      </c>
      <c r="AM174" s="4">
        <v>195.9</v>
      </c>
      <c r="AN174" s="4" t="s">
        <v>155</v>
      </c>
      <c r="AO174" s="4">
        <v>2</v>
      </c>
      <c r="AP174" s="4">
        <v>0.86555555555555552</v>
      </c>
      <c r="AQ174" s="4">
        <v>47.159374</v>
      </c>
      <c r="AR174" s="4">
        <v>-88.489693000000003</v>
      </c>
      <c r="AS174" s="4">
        <v>314.3</v>
      </c>
      <c r="AT174" s="4">
        <v>29</v>
      </c>
      <c r="AU174" s="4">
        <v>12</v>
      </c>
      <c r="AV174" s="4">
        <v>8</v>
      </c>
      <c r="AW174" s="4" t="s">
        <v>417</v>
      </c>
      <c r="AX174" s="4">
        <v>1.1292</v>
      </c>
      <c r="AY174" s="4">
        <v>1.6</v>
      </c>
      <c r="AZ174" s="4">
        <v>2.5583999999999998</v>
      </c>
      <c r="BA174" s="4">
        <v>13.836</v>
      </c>
      <c r="BB174" s="4">
        <v>22.91</v>
      </c>
      <c r="BC174" s="4">
        <v>1.66</v>
      </c>
      <c r="BD174" s="4">
        <v>7.7130000000000001</v>
      </c>
      <c r="BE174" s="4">
        <v>3090.3330000000001</v>
      </c>
      <c r="BF174" s="4">
        <v>0.85599999999999998</v>
      </c>
      <c r="BG174" s="4">
        <v>16.018000000000001</v>
      </c>
      <c r="BH174" s="4">
        <v>6.1159999999999997</v>
      </c>
      <c r="BI174" s="4">
        <v>22.132999999999999</v>
      </c>
      <c r="BJ174" s="4">
        <v>13.897</v>
      </c>
      <c r="BK174" s="4">
        <v>5.306</v>
      </c>
      <c r="BL174" s="4">
        <v>19.202999999999999</v>
      </c>
      <c r="BM174" s="4">
        <v>0</v>
      </c>
      <c r="BQ174" s="4">
        <v>2029.002</v>
      </c>
      <c r="BR174" s="4">
        <v>0.199679</v>
      </c>
      <c r="BS174" s="4">
        <v>-5</v>
      </c>
      <c r="BT174" s="4">
        <v>1.085</v>
      </c>
      <c r="BU174" s="4">
        <v>4.8796549999999996</v>
      </c>
      <c r="BV174" s="4">
        <v>21.917000000000002</v>
      </c>
      <c r="BW174" s="4">
        <f t="shared" si="25"/>
        <v>1.2892048509999998</v>
      </c>
      <c r="BY174" s="4">
        <f t="shared" si="26"/>
        <v>12917.32145242351</v>
      </c>
      <c r="BZ174" s="4">
        <f t="shared" si="27"/>
        <v>3.5780050768879996</v>
      </c>
      <c r="CA174" s="4">
        <f t="shared" si="28"/>
        <v>58.088243637280996</v>
      </c>
      <c r="CB174" s="4">
        <f t="shared" si="29"/>
        <v>0</v>
      </c>
    </row>
    <row r="175" spans="1:80" x14ac:dyDescent="0.25">
      <c r="B175" s="3"/>
    </row>
    <row r="176" spans="1:80" x14ac:dyDescent="0.25">
      <c r="B176" s="3"/>
    </row>
    <row r="177" spans="2:2" x14ac:dyDescent="0.25">
      <c r="B177" s="3"/>
    </row>
    <row r="178" spans="2:2" x14ac:dyDescent="0.25">
      <c r="B178" s="3"/>
    </row>
    <row r="179" spans="2:2" x14ac:dyDescent="0.25">
      <c r="B179" s="3"/>
    </row>
    <row r="180" spans="2:2" x14ac:dyDescent="0.25">
      <c r="B180" s="3"/>
    </row>
    <row r="181" spans="2:2" x14ac:dyDescent="0.25">
      <c r="B181" s="3"/>
    </row>
    <row r="182" spans="2:2" x14ac:dyDescent="0.25">
      <c r="B182" s="3"/>
    </row>
    <row r="183" spans="2:2" x14ac:dyDescent="0.25">
      <c r="B183" s="3"/>
    </row>
    <row r="184" spans="2:2" x14ac:dyDescent="0.25">
      <c r="B184" s="3"/>
    </row>
    <row r="185" spans="2:2" x14ac:dyDescent="0.25">
      <c r="B185" s="3"/>
    </row>
    <row r="186" spans="2:2" x14ac:dyDescent="0.25">
      <c r="B186" s="3"/>
    </row>
    <row r="187" spans="2:2" x14ac:dyDescent="0.25">
      <c r="B187" s="3"/>
    </row>
  </sheetData>
  <customSheetViews>
    <customSheetView guid="{2B424CCC-7244-4294-A128-8AE125D4F682}">
      <pane ySplit="9" topLeftCell="A10" activePane="bottomLeft" state="frozen"/>
      <selection pane="bottomLeft" activeCell="BW16" sqref="BW1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83"/>
  <sheetViews>
    <sheetView workbookViewId="0">
      <pane xSplit="2" ySplit="9" topLeftCell="BQ10" activePane="bottomRight" state="frozen"/>
      <selection pane="topRight" activeCell="C1" sqref="C1"/>
      <selection pane="bottomLeft" activeCell="A10" sqref="A10"/>
      <selection pane="bottomRight" activeCell="BY8" sqref="BY8:CB8"/>
    </sheetView>
  </sheetViews>
  <sheetFormatPr defaultRowHeight="15" x14ac:dyDescent="0.25"/>
  <cols>
    <col min="1" max="1" width="13.85546875" style="2" bestFit="1" customWidth="1"/>
    <col min="2" max="2" width="13.28515625" style="8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77" width="12" style="4" bestFit="1" customWidth="1"/>
    <col min="78" max="80" width="9.140625" style="4"/>
    <col min="81" max="81" width="14.7109375" style="4" bestFit="1" customWidth="1"/>
    <col min="82" max="82" width="3.28515625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6" t="s">
        <v>0</v>
      </c>
      <c r="B1" s="7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173</v>
      </c>
      <c r="BY1" s="1" t="s">
        <v>2</v>
      </c>
      <c r="BZ1" s="1" t="s">
        <v>3</v>
      </c>
      <c r="CA1" s="1" t="s">
        <v>4</v>
      </c>
      <c r="CB1" s="1" t="s">
        <v>175</v>
      </c>
      <c r="CC1" s="1" t="s">
        <v>189</v>
      </c>
      <c r="CE1" s="1" t="s">
        <v>2</v>
      </c>
      <c r="CF1" s="1" t="s">
        <v>3</v>
      </c>
      <c r="CG1" s="1" t="s">
        <v>4</v>
      </c>
      <c r="CH1" s="1" t="s">
        <v>175</v>
      </c>
      <c r="CI1" s="1" t="s">
        <v>189</v>
      </c>
    </row>
    <row r="2" spans="1:87" s="1" customFormat="1" x14ac:dyDescent="0.25">
      <c r="A2" s="6" t="s">
        <v>72</v>
      </c>
      <c r="B2" s="7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193</v>
      </c>
      <c r="CI2" s="1" t="s">
        <v>193</v>
      </c>
    </row>
    <row r="3" spans="1:87" s="1" customFormat="1" x14ac:dyDescent="0.25">
      <c r="A3" s="6" t="s">
        <v>145</v>
      </c>
      <c r="B3" s="7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174</v>
      </c>
      <c r="BY3" s="1" t="s">
        <v>188</v>
      </c>
      <c r="BZ3" s="1" t="s">
        <v>188</v>
      </c>
      <c r="CA3" s="1" t="s">
        <v>188</v>
      </c>
      <c r="CB3" s="1" t="s">
        <v>188</v>
      </c>
      <c r="CC3" s="1" t="s">
        <v>188</v>
      </c>
      <c r="CE3" s="1" t="s">
        <v>176</v>
      </c>
      <c r="CF3" s="1" t="s">
        <v>176</v>
      </c>
      <c r="CG3" s="1" t="s">
        <v>176</v>
      </c>
      <c r="CH3" s="1" t="s">
        <v>176</v>
      </c>
      <c r="CI3" s="1" t="s">
        <v>176</v>
      </c>
    </row>
    <row r="4" spans="1:87" s="14" customFormat="1" x14ac:dyDescent="0.25">
      <c r="A4" s="6" t="str">
        <f>'Lap Breaks'!B2</f>
        <v>Cells 385-548</v>
      </c>
    </row>
    <row r="5" spans="1:87" s="14" customFormat="1" x14ac:dyDescent="0.25">
      <c r="A5" s="14" t="s">
        <v>169</v>
      </c>
      <c r="C5" s="14">
        <f>AVERAGE(C10:C200)</f>
        <v>9.2408109756097634</v>
      </c>
      <c r="D5" s="14">
        <f t="shared" ref="D5:BO5" si="0">AVERAGE(D10:D200)</f>
        <v>4.4493902439024409E-3</v>
      </c>
      <c r="E5" s="14">
        <f t="shared" si="0"/>
        <v>44.504713445121936</v>
      </c>
      <c r="F5" s="14">
        <f t="shared" si="0"/>
        <v>431.83048780487792</v>
      </c>
      <c r="G5" s="14">
        <f t="shared" si="0"/>
        <v>148.86829268292681</v>
      </c>
      <c r="H5" s="14">
        <f t="shared" si="0"/>
        <v>-0.24268292682926831</v>
      </c>
      <c r="I5" s="14" t="e">
        <f t="shared" si="0"/>
        <v>#DIV/0!</v>
      </c>
      <c r="J5" s="14">
        <f t="shared" si="0"/>
        <v>7.7912195121951218</v>
      </c>
      <c r="K5" s="14">
        <f t="shared" si="0"/>
        <v>0.92839817073170761</v>
      </c>
      <c r="L5" s="14">
        <f t="shared" si="0"/>
        <v>8.5419847560975626</v>
      </c>
      <c r="M5" s="14">
        <f t="shared" si="0"/>
        <v>4.2158536585365858E-3</v>
      </c>
      <c r="N5" s="14">
        <f t="shared" si="0"/>
        <v>401.09201524390238</v>
      </c>
      <c r="O5" s="14">
        <f t="shared" si="0"/>
        <v>138.30959573170725</v>
      </c>
      <c r="P5" s="14">
        <f t="shared" si="0"/>
        <v>539.3969512195124</v>
      </c>
      <c r="Q5" s="14">
        <f t="shared" si="0"/>
        <v>347.92529451219508</v>
      </c>
      <c r="R5" s="14">
        <f t="shared" si="0"/>
        <v>119.95892987804883</v>
      </c>
      <c r="S5" s="14">
        <f t="shared" si="0"/>
        <v>467.88292682926823</v>
      </c>
      <c r="T5" s="14">
        <f t="shared" si="0"/>
        <v>0.73597134146341481</v>
      </c>
      <c r="U5" s="14" t="e">
        <f t="shared" si="0"/>
        <v>#DIV/0!</v>
      </c>
      <c r="V5" s="14" t="e">
        <f t="shared" si="0"/>
        <v>#DIV/0!</v>
      </c>
      <c r="W5" s="14">
        <f t="shared" si="0"/>
        <v>0</v>
      </c>
      <c r="X5" s="14">
        <f t="shared" si="0"/>
        <v>7.2795286585365817</v>
      </c>
      <c r="Y5" s="14">
        <f t="shared" si="0"/>
        <v>11.896341463414643</v>
      </c>
      <c r="Z5" s="14">
        <f t="shared" si="0"/>
        <v>811.21951219512198</v>
      </c>
      <c r="AA5" s="14">
        <f t="shared" si="0"/>
        <v>827.68902439024396</v>
      </c>
      <c r="AB5" s="14">
        <f t="shared" si="0"/>
        <v>848.11585365853659</v>
      </c>
      <c r="AC5" s="14">
        <f t="shared" si="0"/>
        <v>33.230487804878052</v>
      </c>
      <c r="AD5" s="14">
        <f t="shared" si="0"/>
        <v>18.38158536585366</v>
      </c>
      <c r="AE5" s="14">
        <f t="shared" si="0"/>
        <v>0.4207317073170731</v>
      </c>
      <c r="AF5" s="14">
        <f t="shared" si="0"/>
        <v>957.11585365853659</v>
      </c>
      <c r="AG5" s="14">
        <f t="shared" si="0"/>
        <v>9.8060975609756103</v>
      </c>
      <c r="AH5" s="14">
        <f t="shared" si="0"/>
        <v>27.629501463414638</v>
      </c>
      <c r="AI5" s="14">
        <f t="shared" si="0"/>
        <v>31</v>
      </c>
      <c r="AJ5" s="14">
        <f t="shared" si="0"/>
        <v>190.83048780487806</v>
      </c>
      <c r="AK5" s="14">
        <f t="shared" si="0"/>
        <v>189.1310975609756</v>
      </c>
      <c r="AL5" s="14">
        <f t="shared" si="0"/>
        <v>3.6420731707317118</v>
      </c>
      <c r="AM5" s="14">
        <f t="shared" si="0"/>
        <v>195.76280487804874</v>
      </c>
      <c r="AN5" s="14" t="e">
        <f t="shared" si="0"/>
        <v>#DIV/0!</v>
      </c>
      <c r="AO5" s="14">
        <f t="shared" si="0"/>
        <v>1.8231707317073171</v>
      </c>
      <c r="AP5" s="14">
        <f t="shared" si="0"/>
        <v>0.8664987014453478</v>
      </c>
      <c r="AQ5" s="14">
        <f t="shared" si="0"/>
        <v>47.16146967682927</v>
      </c>
      <c r="AR5" s="14">
        <f t="shared" si="0"/>
        <v>-88.487491262195135</v>
      </c>
      <c r="AS5" s="14">
        <f t="shared" si="0"/>
        <v>314.75975609756097</v>
      </c>
      <c r="AT5" s="14">
        <f t="shared" si="0"/>
        <v>28.571951219512197</v>
      </c>
      <c r="AU5" s="14">
        <f t="shared" si="0"/>
        <v>12</v>
      </c>
      <c r="AV5" s="14">
        <f t="shared" si="0"/>
        <v>8.3475609756097562</v>
      </c>
      <c r="AW5" s="14" t="e">
        <f t="shared" si="0"/>
        <v>#DIV/0!</v>
      </c>
      <c r="AX5" s="14">
        <f t="shared" si="0"/>
        <v>1.5445133414634145</v>
      </c>
      <c r="AY5" s="14">
        <f t="shared" si="0"/>
        <v>1.6356143231707316</v>
      </c>
      <c r="AZ5" s="14">
        <f t="shared" si="0"/>
        <v>2.8324882560975615</v>
      </c>
      <c r="BA5" s="14">
        <f t="shared" si="0"/>
        <v>13.835999999999991</v>
      </c>
      <c r="BB5" s="14">
        <f t="shared" si="0"/>
        <v>24.432682926829262</v>
      </c>
      <c r="BC5" s="14">
        <f t="shared" si="0"/>
        <v>1.7660975609756098</v>
      </c>
      <c r="BD5" s="14">
        <f t="shared" si="0"/>
        <v>7.7481219512195123</v>
      </c>
      <c r="BE5" s="14">
        <f t="shared" si="0"/>
        <v>3090.8045670731699</v>
      </c>
      <c r="BF5" s="14">
        <f t="shared" si="0"/>
        <v>1.1333963414634143</v>
      </c>
      <c r="BG5" s="14">
        <f t="shared" si="0"/>
        <v>16.288317073170745</v>
      </c>
      <c r="BH5" s="14">
        <f t="shared" si="0"/>
        <v>5.6617987804878034</v>
      </c>
      <c r="BI5" s="14">
        <f t="shared" si="0"/>
        <v>21.950134146341465</v>
      </c>
      <c r="BJ5" s="14">
        <f t="shared" si="0"/>
        <v>14.128621951219513</v>
      </c>
      <c r="BK5" s="14">
        <f t="shared" si="0"/>
        <v>4.9103353658536557</v>
      </c>
      <c r="BL5" s="14">
        <f t="shared" si="0"/>
        <v>19.039012195121959</v>
      </c>
      <c r="BM5" s="14">
        <f t="shared" si="0"/>
        <v>8.5207317073170714E-3</v>
      </c>
      <c r="BN5" s="14" t="e">
        <f t="shared" si="0"/>
        <v>#DIV/0!</v>
      </c>
      <c r="BO5" s="14" t="e">
        <f t="shared" si="0"/>
        <v>#DIV/0!</v>
      </c>
      <c r="BP5" s="14" t="e">
        <f t="shared" ref="BP5:BV5" si="1">AVERAGE(BP10:BP200)</f>
        <v>#DIV/0!</v>
      </c>
      <c r="BQ5" s="14">
        <f t="shared" si="1"/>
        <v>2248.9887378048797</v>
      </c>
      <c r="BR5" s="14">
        <f t="shared" si="1"/>
        <v>0.21153377439024393</v>
      </c>
      <c r="BS5" s="14">
        <f t="shared" si="1"/>
        <v>-5</v>
      </c>
      <c r="BT5" s="14">
        <f t="shared" si="1"/>
        <v>1.0837325426829267</v>
      </c>
      <c r="BU5" s="14">
        <f t="shared" si="1"/>
        <v>5.1693565121951215</v>
      </c>
      <c r="BV5" s="14">
        <f t="shared" si="1"/>
        <v>21.891397365853667</v>
      </c>
      <c r="BW5" s="14">
        <f>AVERAGE(BW10:BW200)</f>
        <v>1.3657439905219504</v>
      </c>
      <c r="BX5" s="21"/>
      <c r="BY5" s="14">
        <f>AVERAGE(BY10:BY200)</f>
        <v>13682.147028001054</v>
      </c>
      <c r="BZ5" s="14">
        <f t="shared" ref="BZ5:CB5" si="2">AVERAGE(BZ10:BZ200)</f>
        <v>3.8101557106450676</v>
      </c>
      <c r="CA5" s="14">
        <f t="shared" si="2"/>
        <v>56.359435046023485</v>
      </c>
      <c r="CB5" s="14">
        <f t="shared" si="2"/>
        <v>3.7996623581483917E-2</v>
      </c>
      <c r="CC5" s="22">
        <f>BZ8/(173/3600)+CB8/(173/3600)+CA8/(173/3600)</f>
        <v>57.075400753531824</v>
      </c>
      <c r="CD5" s="21"/>
      <c r="CE5" s="20">
        <f>BY8/$AT8</f>
        <v>478.86638622906929</v>
      </c>
      <c r="CF5" s="20">
        <f>BZ8/$AT8</f>
        <v>0.13335301048823917</v>
      </c>
      <c r="CG5" s="20">
        <f>CA8/$AT8</f>
        <v>1.9725441434862461</v>
      </c>
      <c r="CH5" s="20">
        <f>CB8/$AT8</f>
        <v>1.3298574986903757E-3</v>
      </c>
      <c r="CI5" s="23">
        <f>(BZ8+CB8+CA8)/AT8</f>
        <v>2.1072270114731753</v>
      </c>
    </row>
    <row r="6" spans="1:87" s="14" customFormat="1" x14ac:dyDescent="0.25">
      <c r="A6" s="14" t="s">
        <v>170</v>
      </c>
      <c r="C6" s="14">
        <f>MIN(C10:C200)</f>
        <v>3.38</v>
      </c>
      <c r="D6" s="14">
        <f t="shared" ref="D6:BO6" si="3">MIN(D10:D200)</f>
        <v>-2.8999999999999998E-3</v>
      </c>
      <c r="E6" s="14">
        <f t="shared" si="3"/>
        <v>-29.194741</v>
      </c>
      <c r="F6" s="14">
        <f t="shared" si="3"/>
        <v>301.2</v>
      </c>
      <c r="G6" s="14">
        <f t="shared" si="3"/>
        <v>97.4</v>
      </c>
      <c r="H6" s="14">
        <f t="shared" si="3"/>
        <v>-5.7</v>
      </c>
      <c r="I6" s="14">
        <f t="shared" si="3"/>
        <v>0</v>
      </c>
      <c r="J6" s="14">
        <f t="shared" si="3"/>
        <v>2.5</v>
      </c>
      <c r="K6" s="14">
        <f t="shared" si="3"/>
        <v>0.89970000000000006</v>
      </c>
      <c r="L6" s="14">
        <f t="shared" si="3"/>
        <v>3.2972999999999999</v>
      </c>
      <c r="M6" s="14">
        <f t="shared" si="3"/>
        <v>0</v>
      </c>
      <c r="N6" s="14">
        <f t="shared" si="3"/>
        <v>292.67129999999997</v>
      </c>
      <c r="O6" s="14">
        <f t="shared" si="3"/>
        <v>90.124700000000004</v>
      </c>
      <c r="P6" s="14">
        <f t="shared" si="3"/>
        <v>442.2</v>
      </c>
      <c r="Q6" s="14">
        <f t="shared" si="3"/>
        <v>253.5865</v>
      </c>
      <c r="R6" s="14">
        <f t="shared" si="3"/>
        <v>78.302400000000006</v>
      </c>
      <c r="S6" s="14">
        <f t="shared" si="3"/>
        <v>383.2</v>
      </c>
      <c r="T6" s="14">
        <f t="shared" si="3"/>
        <v>0</v>
      </c>
      <c r="U6" s="14">
        <f t="shared" si="3"/>
        <v>0</v>
      </c>
      <c r="V6" s="14">
        <f t="shared" si="3"/>
        <v>0</v>
      </c>
      <c r="W6" s="14">
        <f t="shared" si="3"/>
        <v>0</v>
      </c>
      <c r="X6" s="14">
        <f t="shared" si="3"/>
        <v>2.2517999999999998</v>
      </c>
      <c r="Y6" s="14">
        <f t="shared" si="3"/>
        <v>11.8</v>
      </c>
      <c r="Z6" s="14">
        <f t="shared" si="3"/>
        <v>804</v>
      </c>
      <c r="AA6" s="14">
        <f t="shared" si="3"/>
        <v>819</v>
      </c>
      <c r="AB6" s="14">
        <f t="shared" si="3"/>
        <v>841</v>
      </c>
      <c r="AC6" s="14">
        <f t="shared" si="3"/>
        <v>31</v>
      </c>
      <c r="AD6" s="14">
        <f t="shared" si="3"/>
        <v>17.29</v>
      </c>
      <c r="AE6" s="14">
        <f t="shared" si="3"/>
        <v>0.4</v>
      </c>
      <c r="AF6" s="14">
        <f t="shared" si="3"/>
        <v>956</v>
      </c>
      <c r="AG6" s="14">
        <f t="shared" si="3"/>
        <v>9</v>
      </c>
      <c r="AH6" s="14">
        <f t="shared" si="3"/>
        <v>26</v>
      </c>
      <c r="AI6" s="14">
        <f t="shared" si="3"/>
        <v>31</v>
      </c>
      <c r="AJ6" s="14">
        <f t="shared" si="3"/>
        <v>190</v>
      </c>
      <c r="AK6" s="14">
        <f t="shared" si="3"/>
        <v>187.2</v>
      </c>
      <c r="AL6" s="14">
        <f t="shared" si="3"/>
        <v>3.3</v>
      </c>
      <c r="AM6" s="14">
        <f t="shared" si="3"/>
        <v>195</v>
      </c>
      <c r="AN6" s="14">
        <f t="shared" si="3"/>
        <v>0</v>
      </c>
      <c r="AO6" s="14">
        <f t="shared" si="3"/>
        <v>1</v>
      </c>
      <c r="AP6" s="14">
        <f t="shared" si="3"/>
        <v>0.86555555555555552</v>
      </c>
      <c r="AQ6" s="14">
        <f t="shared" si="3"/>
        <v>47.158524999999997</v>
      </c>
      <c r="AR6" s="14">
        <f t="shared" si="3"/>
        <v>-88.491996999999998</v>
      </c>
      <c r="AS6" s="14">
        <f t="shared" si="3"/>
        <v>308.89999999999998</v>
      </c>
      <c r="AT6" s="14">
        <f t="shared" si="3"/>
        <v>17.399999999999999</v>
      </c>
      <c r="AU6" s="14">
        <f t="shared" si="3"/>
        <v>12</v>
      </c>
      <c r="AV6" s="14">
        <f t="shared" si="3"/>
        <v>7</v>
      </c>
      <c r="AW6" s="14">
        <f t="shared" si="3"/>
        <v>0</v>
      </c>
      <c r="AX6" s="14">
        <f t="shared" si="3"/>
        <v>1</v>
      </c>
      <c r="AY6" s="14">
        <f t="shared" si="3"/>
        <v>1</v>
      </c>
      <c r="AZ6" s="14">
        <f t="shared" si="3"/>
        <v>1.9</v>
      </c>
      <c r="BA6" s="14">
        <f t="shared" si="3"/>
        <v>13.836</v>
      </c>
      <c r="BB6" s="14">
        <f t="shared" si="3"/>
        <v>16.41</v>
      </c>
      <c r="BC6" s="14">
        <f t="shared" si="3"/>
        <v>1.19</v>
      </c>
      <c r="BD6" s="14">
        <f t="shared" si="3"/>
        <v>2.5070000000000001</v>
      </c>
      <c r="BE6" s="14">
        <f t="shared" si="3"/>
        <v>3087.297</v>
      </c>
      <c r="BF6" s="14">
        <f t="shared" si="3"/>
        <v>0</v>
      </c>
      <c r="BG6" s="14">
        <f t="shared" si="3"/>
        <v>9.4329999999999998</v>
      </c>
      <c r="BH6" s="14">
        <f t="shared" si="3"/>
        <v>2.7530000000000001</v>
      </c>
      <c r="BI6" s="14">
        <f t="shared" si="3"/>
        <v>12.46</v>
      </c>
      <c r="BJ6" s="14">
        <f t="shared" si="3"/>
        <v>8.1839999999999993</v>
      </c>
      <c r="BK6" s="14">
        <f t="shared" si="3"/>
        <v>2.3879999999999999</v>
      </c>
      <c r="BL6" s="14">
        <f t="shared" si="3"/>
        <v>10.811</v>
      </c>
      <c r="BM6" s="14">
        <f t="shared" si="3"/>
        <v>0</v>
      </c>
      <c r="BN6" s="14">
        <f t="shared" si="3"/>
        <v>0</v>
      </c>
      <c r="BO6" s="14">
        <f t="shared" si="3"/>
        <v>0</v>
      </c>
      <c r="BP6" s="14">
        <f t="shared" ref="BP6:BV6" si="4">MIN(BP10:BP200)</f>
        <v>0</v>
      </c>
      <c r="BQ6" s="14">
        <f t="shared" si="4"/>
        <v>435.49900000000002</v>
      </c>
      <c r="BR6" s="14">
        <f t="shared" si="4"/>
        <v>3.8390000000000001E-2</v>
      </c>
      <c r="BS6" s="14">
        <f t="shared" si="4"/>
        <v>-5</v>
      </c>
      <c r="BT6" s="14">
        <f t="shared" si="4"/>
        <v>1.0731949999999999</v>
      </c>
      <c r="BU6" s="14">
        <f t="shared" si="4"/>
        <v>0.93815599999999999</v>
      </c>
      <c r="BV6" s="14">
        <f t="shared" si="4"/>
        <v>21.678539000000001</v>
      </c>
      <c r="BW6" s="14">
        <f>MIN(BW10:BW200)</f>
        <v>0.2478608152</v>
      </c>
      <c r="BX6" s="21"/>
      <c r="BY6" s="14">
        <f>MIN(BY10:BY200)</f>
        <v>2488.0164122950223</v>
      </c>
      <c r="BZ6" s="14">
        <f t="shared" ref="BZ6:CB6" si="5">MIN(BZ10:BZ200)</f>
        <v>0</v>
      </c>
      <c r="CA6" s="14">
        <f t="shared" si="5"/>
        <v>14.975541245596002</v>
      </c>
      <c r="CB6" s="14">
        <f t="shared" si="5"/>
        <v>0</v>
      </c>
      <c r="CC6" s="21"/>
      <c r="CD6" s="21"/>
      <c r="CE6" s="24"/>
      <c r="CF6" s="24"/>
      <c r="CG6" s="24"/>
      <c r="CH6" s="24"/>
      <c r="CI6" s="21"/>
    </row>
    <row r="7" spans="1:87" s="14" customFormat="1" x14ac:dyDescent="0.25">
      <c r="A7" s="14" t="s">
        <v>171</v>
      </c>
      <c r="C7" s="14">
        <f>MAX(C10:C200)</f>
        <v>13.04</v>
      </c>
      <c r="D7" s="14">
        <f t="shared" ref="D7:BO7" si="6">MAX(D10:D200)</f>
        <v>1.2800000000000001E-2</v>
      </c>
      <c r="E7" s="14">
        <f t="shared" si="6"/>
        <v>127.97402599999999</v>
      </c>
      <c r="F7" s="14">
        <f t="shared" si="6"/>
        <v>527</v>
      </c>
      <c r="G7" s="14">
        <f t="shared" si="6"/>
        <v>220.7</v>
      </c>
      <c r="H7" s="14">
        <f t="shared" si="6"/>
        <v>8.1</v>
      </c>
      <c r="I7" s="14">
        <f t="shared" si="6"/>
        <v>0</v>
      </c>
      <c r="J7" s="14">
        <f t="shared" si="6"/>
        <v>15.88</v>
      </c>
      <c r="K7" s="14">
        <f t="shared" si="6"/>
        <v>0.97550000000000003</v>
      </c>
      <c r="L7" s="14">
        <f t="shared" si="6"/>
        <v>11.732200000000001</v>
      </c>
      <c r="M7" s="14">
        <f t="shared" si="6"/>
        <v>1.2E-2</v>
      </c>
      <c r="N7" s="14">
        <f t="shared" si="6"/>
        <v>496.00439999999998</v>
      </c>
      <c r="O7" s="14">
        <f t="shared" si="6"/>
        <v>205.38290000000001</v>
      </c>
      <c r="P7" s="14">
        <f t="shared" si="6"/>
        <v>621.1</v>
      </c>
      <c r="Q7" s="14">
        <f t="shared" si="6"/>
        <v>430.93950000000001</v>
      </c>
      <c r="R7" s="14">
        <f t="shared" si="6"/>
        <v>178.19749999999999</v>
      </c>
      <c r="S7" s="14">
        <f t="shared" si="6"/>
        <v>538.9</v>
      </c>
      <c r="T7" s="14">
        <f t="shared" si="6"/>
        <v>8.0661000000000005</v>
      </c>
      <c r="U7" s="14">
        <f t="shared" si="6"/>
        <v>0</v>
      </c>
      <c r="V7" s="14">
        <f t="shared" si="6"/>
        <v>0</v>
      </c>
      <c r="W7" s="14">
        <f t="shared" si="6"/>
        <v>0</v>
      </c>
      <c r="X7" s="14">
        <f t="shared" si="6"/>
        <v>15.3018</v>
      </c>
      <c r="Y7" s="14">
        <f t="shared" si="6"/>
        <v>12.2</v>
      </c>
      <c r="Z7" s="14">
        <f t="shared" si="6"/>
        <v>818</v>
      </c>
      <c r="AA7" s="14">
        <f t="shared" si="6"/>
        <v>834</v>
      </c>
      <c r="AB7" s="14">
        <f t="shared" si="6"/>
        <v>855</v>
      </c>
      <c r="AC7" s="14">
        <f t="shared" si="6"/>
        <v>35</v>
      </c>
      <c r="AD7" s="14">
        <f t="shared" si="6"/>
        <v>19.64</v>
      </c>
      <c r="AE7" s="14">
        <f t="shared" si="6"/>
        <v>0.45</v>
      </c>
      <c r="AF7" s="14">
        <f t="shared" si="6"/>
        <v>958</v>
      </c>
      <c r="AG7" s="14">
        <f t="shared" si="6"/>
        <v>10</v>
      </c>
      <c r="AH7" s="14">
        <f t="shared" si="6"/>
        <v>29</v>
      </c>
      <c r="AI7" s="14">
        <f t="shared" si="6"/>
        <v>31</v>
      </c>
      <c r="AJ7" s="14">
        <f t="shared" si="6"/>
        <v>191.8</v>
      </c>
      <c r="AK7" s="14">
        <f t="shared" si="6"/>
        <v>191</v>
      </c>
      <c r="AL7" s="14">
        <f t="shared" si="6"/>
        <v>3.9</v>
      </c>
      <c r="AM7" s="14">
        <f t="shared" si="6"/>
        <v>196</v>
      </c>
      <c r="AN7" s="14">
        <f t="shared" si="6"/>
        <v>0</v>
      </c>
      <c r="AO7" s="14">
        <f t="shared" si="6"/>
        <v>2</v>
      </c>
      <c r="AP7" s="14">
        <f t="shared" si="6"/>
        <v>0.86744212962962963</v>
      </c>
      <c r="AQ7" s="14">
        <f t="shared" si="6"/>
        <v>47.164396000000004</v>
      </c>
      <c r="AR7" s="14">
        <f t="shared" si="6"/>
        <v>-88.483943999999994</v>
      </c>
      <c r="AS7" s="14">
        <f t="shared" si="6"/>
        <v>322.2</v>
      </c>
      <c r="AT7" s="14">
        <f t="shared" si="6"/>
        <v>37</v>
      </c>
      <c r="AU7" s="14">
        <f t="shared" si="6"/>
        <v>12</v>
      </c>
      <c r="AV7" s="14">
        <f t="shared" si="6"/>
        <v>9</v>
      </c>
      <c r="AW7" s="14">
        <f t="shared" si="6"/>
        <v>0</v>
      </c>
      <c r="AX7" s="14">
        <f t="shared" si="6"/>
        <v>3.1</v>
      </c>
      <c r="AY7" s="14">
        <f t="shared" si="6"/>
        <v>3.3708</v>
      </c>
      <c r="AZ7" s="14">
        <f t="shared" si="6"/>
        <v>4.4000000000000004</v>
      </c>
      <c r="BA7" s="14">
        <f t="shared" si="6"/>
        <v>13.836</v>
      </c>
      <c r="BB7" s="14">
        <f t="shared" si="6"/>
        <v>60.69</v>
      </c>
      <c r="BC7" s="14">
        <f t="shared" si="6"/>
        <v>4.3899999999999997</v>
      </c>
      <c r="BD7" s="14">
        <f t="shared" si="6"/>
        <v>11.147</v>
      </c>
      <c r="BE7" s="14">
        <f t="shared" si="6"/>
        <v>3108.933</v>
      </c>
      <c r="BF7" s="14">
        <f t="shared" si="6"/>
        <v>5.6429999999999998</v>
      </c>
      <c r="BG7" s="14">
        <f t="shared" si="6"/>
        <v>33.884</v>
      </c>
      <c r="BH7" s="14">
        <f t="shared" si="6"/>
        <v>15.564</v>
      </c>
      <c r="BI7" s="14">
        <f t="shared" si="6"/>
        <v>49.448</v>
      </c>
      <c r="BJ7" s="14">
        <f t="shared" si="6"/>
        <v>29.359000000000002</v>
      </c>
      <c r="BK7" s="14">
        <f t="shared" si="6"/>
        <v>13.486000000000001</v>
      </c>
      <c r="BL7" s="14">
        <f t="shared" si="6"/>
        <v>42.844999999999999</v>
      </c>
      <c r="BM7" s="14">
        <f t="shared" si="6"/>
        <v>9.6699999999999994E-2</v>
      </c>
      <c r="BN7" s="14">
        <f t="shared" si="6"/>
        <v>0</v>
      </c>
      <c r="BO7" s="14">
        <f t="shared" si="6"/>
        <v>0</v>
      </c>
      <c r="BP7" s="14">
        <f t="shared" ref="BP7:BV7" si="7">MAX(BP10:BP200)</f>
        <v>0</v>
      </c>
      <c r="BQ7" s="14">
        <f t="shared" si="7"/>
        <v>9885.3089999999993</v>
      </c>
      <c r="BR7" s="14">
        <f t="shared" si="7"/>
        <v>0.42170400000000002</v>
      </c>
      <c r="BS7" s="14">
        <f t="shared" si="7"/>
        <v>-5</v>
      </c>
      <c r="BT7" s="14">
        <f t="shared" si="7"/>
        <v>1.098522</v>
      </c>
      <c r="BU7" s="14">
        <f t="shared" si="7"/>
        <v>10.305391</v>
      </c>
      <c r="BV7" s="14">
        <f t="shared" si="7"/>
        <v>22.190144</v>
      </c>
      <c r="BW7" s="14">
        <f>MAX(BW10:BW200)</f>
        <v>2.7226843021999998</v>
      </c>
      <c r="BX7" s="21"/>
      <c r="BY7" s="14">
        <f>MAX(BY10:BY200)</f>
        <v>27256.038404932977</v>
      </c>
      <c r="BZ7" s="14">
        <f t="shared" ref="BZ7:CB7" si="8">MAX(BZ10:BZ200)</f>
        <v>12.446309688822998</v>
      </c>
      <c r="CA7" s="14">
        <f t="shared" si="8"/>
        <v>91.08245418548799</v>
      </c>
      <c r="CB7" s="14">
        <f t="shared" si="8"/>
        <v>0.52085230536408</v>
      </c>
      <c r="CC7" s="21"/>
      <c r="CD7" s="21"/>
      <c r="CE7" s="25"/>
      <c r="CF7" s="25"/>
      <c r="CG7" s="25"/>
      <c r="CH7" s="25"/>
      <c r="CI7" s="21"/>
    </row>
    <row r="8" spans="1:87" s="14" customFormat="1" x14ac:dyDescent="0.25">
      <c r="A8" s="14" t="s">
        <v>172</v>
      </c>
      <c r="B8" s="16">
        <f>B173-B10</f>
        <v>1.8865740740739989E-3</v>
      </c>
      <c r="AT8" s="15">
        <f>SUM(AT10:AT200)/3600</f>
        <v>1.3016111111111111</v>
      </c>
      <c r="BU8" s="26">
        <f>SUM(BU10:BU200)/3600</f>
        <v>0.23549290777777776</v>
      </c>
      <c r="BV8" s="21"/>
      <c r="BW8" s="26">
        <f>SUM(BW10:BW200)/3600</f>
        <v>6.2217226234888852E-2</v>
      </c>
      <c r="BX8" s="21"/>
      <c r="BY8" s="26">
        <f>SUM(BY10:BY200)/3600</f>
        <v>623.29780905338134</v>
      </c>
      <c r="BZ8" s="26">
        <f t="shared" ref="BZ8:CB8" si="9">SUM(BZ10:BZ200)/3600</f>
        <v>0.17357376015160864</v>
      </c>
      <c r="CA8" s="26">
        <f t="shared" si="9"/>
        <v>2.5674853743188475</v>
      </c>
      <c r="CB8" s="26">
        <f t="shared" si="9"/>
        <v>1.7309572964898229E-3</v>
      </c>
      <c r="CC8" s="27">
        <f>SUM(BZ8:CB8)</f>
        <v>2.7427900917669459</v>
      </c>
      <c r="CD8" s="21"/>
      <c r="CE8" s="21"/>
      <c r="CF8" s="21"/>
      <c r="CG8" s="21"/>
      <c r="CH8" s="21"/>
      <c r="CI8" s="27"/>
    </row>
    <row r="9" spans="1:87" s="14" customFormat="1" x14ac:dyDescent="0.25">
      <c r="B9" s="16"/>
      <c r="AT9" s="17"/>
      <c r="BU9" s="4"/>
      <c r="BV9" s="4"/>
      <c r="BW9" s="28">
        <f>AT8/BW8</f>
        <v>20.92042975681904</v>
      </c>
      <c r="BX9" s="29" t="s">
        <v>191</v>
      </c>
      <c r="BY9" s="4"/>
      <c r="BZ9" s="4"/>
      <c r="CA9" s="4"/>
      <c r="CB9" s="4"/>
      <c r="CC9" s="4"/>
      <c r="CD9" s="4"/>
      <c r="CE9" s="30" t="s">
        <v>192</v>
      </c>
      <c r="CF9" s="4"/>
      <c r="CG9" s="4"/>
      <c r="CH9" s="4"/>
      <c r="CI9" s="4"/>
    </row>
    <row r="10" spans="1:87" x14ac:dyDescent="0.25">
      <c r="A10" s="2">
        <v>42801</v>
      </c>
      <c r="B10" s="3">
        <v>0.65720877314814818</v>
      </c>
      <c r="C10" s="4">
        <v>9.1920000000000002</v>
      </c>
      <c r="D10" s="4">
        <v>4.0000000000000001E-3</v>
      </c>
      <c r="E10" s="4">
        <v>40</v>
      </c>
      <c r="F10" s="4">
        <v>454.9</v>
      </c>
      <c r="G10" s="4">
        <v>173.7</v>
      </c>
      <c r="H10" s="4">
        <v>0</v>
      </c>
      <c r="J10" s="4">
        <v>8.3000000000000007</v>
      </c>
      <c r="K10" s="4">
        <v>0.9284</v>
      </c>
      <c r="L10" s="4">
        <v>8.5335999999999999</v>
      </c>
      <c r="M10" s="4">
        <v>3.7000000000000002E-3</v>
      </c>
      <c r="N10" s="4">
        <v>422.363</v>
      </c>
      <c r="O10" s="4">
        <v>161.26</v>
      </c>
      <c r="P10" s="4">
        <v>583.6</v>
      </c>
      <c r="Q10" s="4">
        <v>366.44439999999997</v>
      </c>
      <c r="R10" s="4">
        <v>139.9101</v>
      </c>
      <c r="S10" s="4">
        <v>506.4</v>
      </c>
      <c r="T10" s="4">
        <v>0</v>
      </c>
      <c r="W10" s="4">
        <v>0</v>
      </c>
      <c r="X10" s="4">
        <v>7.7057000000000002</v>
      </c>
      <c r="Y10" s="4">
        <v>11.9</v>
      </c>
      <c r="Z10" s="4">
        <v>810</v>
      </c>
      <c r="AA10" s="4">
        <v>826</v>
      </c>
      <c r="AB10" s="4">
        <v>849</v>
      </c>
      <c r="AC10" s="4">
        <v>33</v>
      </c>
      <c r="AD10" s="4">
        <v>18.48</v>
      </c>
      <c r="AE10" s="4">
        <v>0.42</v>
      </c>
      <c r="AF10" s="4">
        <v>958</v>
      </c>
      <c r="AG10" s="4">
        <v>10</v>
      </c>
      <c r="AH10" s="4">
        <v>29</v>
      </c>
      <c r="AI10" s="4">
        <v>31</v>
      </c>
      <c r="AJ10" s="4">
        <v>191</v>
      </c>
      <c r="AK10" s="4">
        <v>189</v>
      </c>
      <c r="AL10" s="4">
        <v>3.4</v>
      </c>
      <c r="AM10" s="4">
        <v>195.9</v>
      </c>
      <c r="AN10" s="4" t="s">
        <v>155</v>
      </c>
      <c r="AO10" s="4">
        <v>2</v>
      </c>
      <c r="AP10" s="5">
        <v>0.86555555555555552</v>
      </c>
      <c r="AQ10" s="4">
        <v>47.159374</v>
      </c>
      <c r="AR10" s="4">
        <v>-88.489693000000003</v>
      </c>
      <c r="AS10" s="4">
        <v>314.3</v>
      </c>
      <c r="AT10" s="4">
        <v>29</v>
      </c>
      <c r="AU10" s="4">
        <v>12</v>
      </c>
      <c r="AV10" s="4">
        <v>8</v>
      </c>
      <c r="AW10" s="4" t="s">
        <v>417</v>
      </c>
      <c r="AX10" s="4">
        <v>1.1292</v>
      </c>
      <c r="AY10" s="4">
        <v>1.6</v>
      </c>
      <c r="AZ10" s="4">
        <v>2.5583999999999998</v>
      </c>
      <c r="BA10" s="4">
        <v>13.836</v>
      </c>
      <c r="BB10" s="4">
        <v>22.91</v>
      </c>
      <c r="BC10" s="4">
        <v>1.66</v>
      </c>
      <c r="BD10" s="4">
        <v>7.7130000000000001</v>
      </c>
      <c r="BE10" s="4">
        <v>3090.3330000000001</v>
      </c>
      <c r="BF10" s="4">
        <v>0.85599999999999998</v>
      </c>
      <c r="BG10" s="4">
        <v>16.018000000000001</v>
      </c>
      <c r="BH10" s="4">
        <v>6.1159999999999997</v>
      </c>
      <c r="BI10" s="4">
        <v>22.132999999999999</v>
      </c>
      <c r="BJ10" s="4">
        <v>13.897</v>
      </c>
      <c r="BK10" s="4">
        <v>5.306</v>
      </c>
      <c r="BL10" s="4">
        <v>19.202999999999999</v>
      </c>
      <c r="BM10" s="4">
        <v>0</v>
      </c>
      <c r="BQ10" s="4">
        <v>2029.002</v>
      </c>
      <c r="BR10" s="4">
        <v>0.199679</v>
      </c>
      <c r="BS10" s="4">
        <v>-5</v>
      </c>
      <c r="BT10" s="4">
        <v>1.085</v>
      </c>
      <c r="BU10" s="4">
        <v>4.8796549999999996</v>
      </c>
      <c r="BV10" s="4">
        <v>21.917000000000002</v>
      </c>
      <c r="BW10" s="4">
        <f>BU10*0.2642</f>
        <v>1.2892048509999998</v>
      </c>
      <c r="BY10" s="4">
        <f>BE10*$BU10*0.8566</f>
        <v>12917.32145242351</v>
      </c>
      <c r="BZ10" s="4">
        <f>BF10*$BU10*0.8566</f>
        <v>3.5780050768879996</v>
      </c>
      <c r="CA10" s="4">
        <f>BJ10*$BU10*0.8566</f>
        <v>58.088243637280996</v>
      </c>
      <c r="CB10" s="4">
        <f>BM10*$BU10*0.8566</f>
        <v>0</v>
      </c>
    </row>
    <row r="11" spans="1:87" x14ac:dyDescent="0.25">
      <c r="A11" s="2">
        <v>42801</v>
      </c>
      <c r="B11" s="3">
        <v>0.65722034722222222</v>
      </c>
      <c r="C11" s="4">
        <v>9.7850000000000001</v>
      </c>
      <c r="D11" s="4">
        <v>7.3000000000000001E-3</v>
      </c>
      <c r="E11" s="4">
        <v>72.709676999999999</v>
      </c>
      <c r="F11" s="4">
        <v>453.6</v>
      </c>
      <c r="G11" s="4">
        <v>175.9</v>
      </c>
      <c r="H11" s="4">
        <v>0.6</v>
      </c>
      <c r="J11" s="4">
        <v>8.3000000000000007</v>
      </c>
      <c r="K11" s="4">
        <v>0.92379999999999995</v>
      </c>
      <c r="L11" s="4">
        <v>9.0389999999999997</v>
      </c>
      <c r="M11" s="4">
        <v>6.7000000000000002E-3</v>
      </c>
      <c r="N11" s="4">
        <v>419.01740000000001</v>
      </c>
      <c r="O11" s="4">
        <v>162.49610000000001</v>
      </c>
      <c r="P11" s="4">
        <v>581.5</v>
      </c>
      <c r="Q11" s="4">
        <v>363.5378</v>
      </c>
      <c r="R11" s="4">
        <v>140.98089999999999</v>
      </c>
      <c r="S11" s="4">
        <v>504.5</v>
      </c>
      <c r="T11" s="4">
        <v>0.55530000000000002</v>
      </c>
      <c r="W11" s="4">
        <v>0</v>
      </c>
      <c r="X11" s="4">
        <v>7.6675000000000004</v>
      </c>
      <c r="Y11" s="4">
        <v>11.9</v>
      </c>
      <c r="Z11" s="4">
        <v>811</v>
      </c>
      <c r="AA11" s="4">
        <v>828</v>
      </c>
      <c r="AB11" s="4">
        <v>849</v>
      </c>
      <c r="AC11" s="4">
        <v>33</v>
      </c>
      <c r="AD11" s="4">
        <v>18.48</v>
      </c>
      <c r="AE11" s="4">
        <v>0.42</v>
      </c>
      <c r="AF11" s="4">
        <v>958</v>
      </c>
      <c r="AG11" s="4">
        <v>10</v>
      </c>
      <c r="AH11" s="4">
        <v>29</v>
      </c>
      <c r="AI11" s="4">
        <v>31</v>
      </c>
      <c r="AJ11" s="4">
        <v>191</v>
      </c>
      <c r="AK11" s="4">
        <v>188.2</v>
      </c>
      <c r="AL11" s="4">
        <v>3.4</v>
      </c>
      <c r="AM11" s="4">
        <v>196</v>
      </c>
      <c r="AN11" s="4" t="s">
        <v>155</v>
      </c>
      <c r="AO11" s="4">
        <v>2</v>
      </c>
      <c r="AP11" s="5">
        <v>0.86556712962962967</v>
      </c>
      <c r="AQ11" s="4">
        <v>47.159292000000001</v>
      </c>
      <c r="AR11" s="4">
        <v>-88.489569000000003</v>
      </c>
      <c r="AS11" s="4">
        <v>314.3</v>
      </c>
      <c r="AT11" s="4">
        <v>29</v>
      </c>
      <c r="AU11" s="4">
        <v>12</v>
      </c>
      <c r="AV11" s="4">
        <v>8</v>
      </c>
      <c r="AW11" s="4" t="s">
        <v>417</v>
      </c>
      <c r="AX11" s="4">
        <v>1.0354000000000001</v>
      </c>
      <c r="AY11" s="4">
        <v>1.6354</v>
      </c>
      <c r="AZ11" s="4">
        <v>2.3353999999999999</v>
      </c>
      <c r="BA11" s="4">
        <v>13.836</v>
      </c>
      <c r="BB11" s="4">
        <v>21.56</v>
      </c>
      <c r="BC11" s="4">
        <v>1.56</v>
      </c>
      <c r="BD11" s="4">
        <v>8.2490000000000006</v>
      </c>
      <c r="BE11" s="4">
        <v>3088.549</v>
      </c>
      <c r="BF11" s="4">
        <v>1.4610000000000001</v>
      </c>
      <c r="BG11" s="4">
        <v>14.993</v>
      </c>
      <c r="BH11" s="4">
        <v>5.8140000000000001</v>
      </c>
      <c r="BI11" s="4">
        <v>20.808</v>
      </c>
      <c r="BJ11" s="4">
        <v>13.007999999999999</v>
      </c>
      <c r="BK11" s="4">
        <v>5.0449999999999999</v>
      </c>
      <c r="BL11" s="4">
        <v>18.053000000000001</v>
      </c>
      <c r="BM11" s="4">
        <v>6.1999999999999998E-3</v>
      </c>
      <c r="BQ11" s="4">
        <v>1904.96</v>
      </c>
      <c r="BR11" s="4">
        <v>0.215088</v>
      </c>
      <c r="BS11" s="4">
        <v>-5</v>
      </c>
      <c r="BT11" s="4">
        <v>1.084239</v>
      </c>
      <c r="BU11" s="4">
        <v>5.2562129999999998</v>
      </c>
      <c r="BV11" s="4">
        <v>21.901627999999999</v>
      </c>
      <c r="BW11" s="4">
        <f t="shared" ref="BW11:BW74" si="10">BU11*0.2642</f>
        <v>1.3886914745999999</v>
      </c>
      <c r="BY11" s="4">
        <f t="shared" ref="BY11:BY74" si="11">BE11*$BU11*0.8566</f>
        <v>13906.105565469035</v>
      </c>
      <c r="BZ11" s="4">
        <f t="shared" ref="BZ11:BZ74" si="12">BF11*$BU11*0.8566</f>
        <v>6.5781116735238001</v>
      </c>
      <c r="CA11" s="4">
        <f t="shared" ref="CA11:CA74" si="13">BJ11*$BU11*0.8566</f>
        <v>58.568156501846396</v>
      </c>
      <c r="CB11" s="4">
        <f t="shared" ref="CB11:CB74" si="14">BM11*$BU11*0.8566</f>
        <v>2.7915326745959999E-2</v>
      </c>
    </row>
    <row r="12" spans="1:87" x14ac:dyDescent="0.25">
      <c r="A12" s="2">
        <v>42801</v>
      </c>
      <c r="B12" s="3">
        <v>0.65723192129629626</v>
      </c>
      <c r="C12" s="4">
        <v>10.817</v>
      </c>
      <c r="D12" s="4">
        <v>7.4999999999999997E-3</v>
      </c>
      <c r="E12" s="4">
        <v>74.630090999999993</v>
      </c>
      <c r="F12" s="4">
        <v>440.5</v>
      </c>
      <c r="G12" s="4">
        <v>163</v>
      </c>
      <c r="H12" s="4">
        <v>3.2</v>
      </c>
      <c r="J12" s="4">
        <v>7.81</v>
      </c>
      <c r="K12" s="4">
        <v>0.91600000000000004</v>
      </c>
      <c r="L12" s="4">
        <v>9.9092000000000002</v>
      </c>
      <c r="M12" s="4">
        <v>6.7999999999999996E-3</v>
      </c>
      <c r="N12" s="4">
        <v>403.5172</v>
      </c>
      <c r="O12" s="4">
        <v>149.3151</v>
      </c>
      <c r="P12" s="4">
        <v>552.79999999999995</v>
      </c>
      <c r="Q12" s="4">
        <v>350.0899</v>
      </c>
      <c r="R12" s="4">
        <v>129.54519999999999</v>
      </c>
      <c r="S12" s="4">
        <v>479.6</v>
      </c>
      <c r="T12" s="4">
        <v>3.1714000000000002</v>
      </c>
      <c r="W12" s="4">
        <v>0</v>
      </c>
      <c r="X12" s="4">
        <v>7.1544999999999996</v>
      </c>
      <c r="Y12" s="4">
        <v>11.9</v>
      </c>
      <c r="Z12" s="4">
        <v>812</v>
      </c>
      <c r="AA12" s="4">
        <v>828</v>
      </c>
      <c r="AB12" s="4">
        <v>851</v>
      </c>
      <c r="AC12" s="4">
        <v>33</v>
      </c>
      <c r="AD12" s="4">
        <v>18.48</v>
      </c>
      <c r="AE12" s="4">
        <v>0.42</v>
      </c>
      <c r="AF12" s="4">
        <v>958</v>
      </c>
      <c r="AG12" s="4">
        <v>10</v>
      </c>
      <c r="AH12" s="4">
        <v>29</v>
      </c>
      <c r="AI12" s="4">
        <v>31</v>
      </c>
      <c r="AJ12" s="4">
        <v>191</v>
      </c>
      <c r="AK12" s="4">
        <v>188.8</v>
      </c>
      <c r="AL12" s="4">
        <v>3.6</v>
      </c>
      <c r="AM12" s="4">
        <v>196</v>
      </c>
      <c r="AN12" s="4" t="s">
        <v>155</v>
      </c>
      <c r="AO12" s="4">
        <v>2</v>
      </c>
      <c r="AP12" s="5">
        <v>0.8655787037037036</v>
      </c>
      <c r="AQ12" s="4">
        <v>47.159210000000002</v>
      </c>
      <c r="AR12" s="4">
        <v>-88.489445000000003</v>
      </c>
      <c r="AS12" s="4">
        <v>314.2</v>
      </c>
      <c r="AT12" s="4">
        <v>28.9</v>
      </c>
      <c r="AU12" s="4">
        <v>12</v>
      </c>
      <c r="AV12" s="4">
        <v>8</v>
      </c>
      <c r="AW12" s="4" t="s">
        <v>417</v>
      </c>
      <c r="AX12" s="4">
        <v>1.1354</v>
      </c>
      <c r="AY12" s="4">
        <v>1.7707999999999999</v>
      </c>
      <c r="AZ12" s="4">
        <v>2.4708000000000001</v>
      </c>
      <c r="BA12" s="4">
        <v>13.836</v>
      </c>
      <c r="BB12" s="4">
        <v>19.59</v>
      </c>
      <c r="BC12" s="4">
        <v>1.42</v>
      </c>
      <c r="BD12" s="4">
        <v>9.1649999999999991</v>
      </c>
      <c r="BE12" s="4">
        <v>3087.4340000000002</v>
      </c>
      <c r="BF12" s="4">
        <v>1.3560000000000001</v>
      </c>
      <c r="BG12" s="4">
        <v>13.166</v>
      </c>
      <c r="BH12" s="4">
        <v>4.8719999999999999</v>
      </c>
      <c r="BI12" s="4">
        <v>18.038</v>
      </c>
      <c r="BJ12" s="4">
        <v>11.423</v>
      </c>
      <c r="BK12" s="4">
        <v>4.2270000000000003</v>
      </c>
      <c r="BL12" s="4">
        <v>15.65</v>
      </c>
      <c r="BM12" s="4">
        <v>3.2099999999999997E-2</v>
      </c>
      <c r="BQ12" s="4">
        <v>1620.82</v>
      </c>
      <c r="BR12" s="4">
        <v>0.22156100000000001</v>
      </c>
      <c r="BS12" s="4">
        <v>-5</v>
      </c>
      <c r="BT12" s="4">
        <v>1.08324</v>
      </c>
      <c r="BU12" s="4">
        <v>5.4144069999999997</v>
      </c>
      <c r="BV12" s="4">
        <v>21.881443000000001</v>
      </c>
      <c r="BW12" s="4">
        <f t="shared" si="10"/>
        <v>1.4304863293999999</v>
      </c>
      <c r="BY12" s="4">
        <f t="shared" si="11"/>
        <v>14319.460342519111</v>
      </c>
      <c r="BZ12" s="4">
        <f t="shared" si="12"/>
        <v>6.2891022850872007</v>
      </c>
      <c r="CA12" s="4">
        <f t="shared" si="13"/>
        <v>52.979657376512598</v>
      </c>
      <c r="CB12" s="4">
        <f t="shared" si="14"/>
        <v>0.14887919126201998</v>
      </c>
    </row>
    <row r="13" spans="1:87" x14ac:dyDescent="0.25">
      <c r="A13" s="2">
        <v>42801</v>
      </c>
      <c r="B13" s="3">
        <v>0.65724349537037041</v>
      </c>
      <c r="C13" s="4">
        <v>11.093999999999999</v>
      </c>
      <c r="D13" s="4">
        <v>2.8E-3</v>
      </c>
      <c r="E13" s="4">
        <v>28.056713999999999</v>
      </c>
      <c r="F13" s="4">
        <v>422.8</v>
      </c>
      <c r="G13" s="4">
        <v>162.80000000000001</v>
      </c>
      <c r="H13" s="4">
        <v>0</v>
      </c>
      <c r="J13" s="4">
        <v>6.47</v>
      </c>
      <c r="K13" s="4">
        <v>0.91410000000000002</v>
      </c>
      <c r="L13" s="4">
        <v>10.1409</v>
      </c>
      <c r="M13" s="4">
        <v>2.5999999999999999E-3</v>
      </c>
      <c r="N13" s="4">
        <v>386.47800000000001</v>
      </c>
      <c r="O13" s="4">
        <v>148.82089999999999</v>
      </c>
      <c r="P13" s="4">
        <v>535.29999999999995</v>
      </c>
      <c r="Q13" s="4">
        <v>335.30680000000001</v>
      </c>
      <c r="R13" s="4">
        <v>129.1164</v>
      </c>
      <c r="S13" s="4">
        <v>464.4</v>
      </c>
      <c r="T13" s="4">
        <v>0</v>
      </c>
      <c r="W13" s="4">
        <v>0</v>
      </c>
      <c r="X13" s="4">
        <v>5.9101999999999997</v>
      </c>
      <c r="Y13" s="4">
        <v>11.9</v>
      </c>
      <c r="Z13" s="4">
        <v>813</v>
      </c>
      <c r="AA13" s="4">
        <v>830</v>
      </c>
      <c r="AB13" s="4">
        <v>850</v>
      </c>
      <c r="AC13" s="4">
        <v>33</v>
      </c>
      <c r="AD13" s="4">
        <v>18.48</v>
      </c>
      <c r="AE13" s="4">
        <v>0.42</v>
      </c>
      <c r="AF13" s="4">
        <v>958</v>
      </c>
      <c r="AG13" s="4">
        <v>10</v>
      </c>
      <c r="AH13" s="4">
        <v>29</v>
      </c>
      <c r="AI13" s="4">
        <v>31</v>
      </c>
      <c r="AJ13" s="4">
        <v>191</v>
      </c>
      <c r="AK13" s="4">
        <v>188.2</v>
      </c>
      <c r="AL13" s="4">
        <v>3.7</v>
      </c>
      <c r="AM13" s="4">
        <v>196</v>
      </c>
      <c r="AN13" s="4" t="s">
        <v>155</v>
      </c>
      <c r="AO13" s="4">
        <v>2</v>
      </c>
      <c r="AP13" s="5">
        <v>0.86559027777777775</v>
      </c>
      <c r="AQ13" s="4">
        <v>47.159132999999997</v>
      </c>
      <c r="AR13" s="4">
        <v>-88.489317999999997</v>
      </c>
      <c r="AS13" s="4">
        <v>314.3</v>
      </c>
      <c r="AT13" s="4">
        <v>29.2</v>
      </c>
      <c r="AU13" s="4">
        <v>12</v>
      </c>
      <c r="AV13" s="4">
        <v>8</v>
      </c>
      <c r="AW13" s="4" t="s">
        <v>417</v>
      </c>
      <c r="AX13" s="4">
        <v>1.235365</v>
      </c>
      <c r="AY13" s="4">
        <v>1.581718</v>
      </c>
      <c r="AZ13" s="4">
        <v>2.6</v>
      </c>
      <c r="BA13" s="4">
        <v>13.836</v>
      </c>
      <c r="BB13" s="4">
        <v>19.13</v>
      </c>
      <c r="BC13" s="4">
        <v>1.38</v>
      </c>
      <c r="BD13" s="4">
        <v>9.4009999999999998</v>
      </c>
      <c r="BE13" s="4">
        <v>3088.6039999999998</v>
      </c>
      <c r="BF13" s="4">
        <v>0.497</v>
      </c>
      <c r="BG13" s="4">
        <v>12.327</v>
      </c>
      <c r="BH13" s="4">
        <v>4.7469999999999999</v>
      </c>
      <c r="BI13" s="4">
        <v>17.073</v>
      </c>
      <c r="BJ13" s="4">
        <v>10.695</v>
      </c>
      <c r="BK13" s="4">
        <v>4.1180000000000003</v>
      </c>
      <c r="BL13" s="4">
        <v>14.813000000000001</v>
      </c>
      <c r="BM13" s="4">
        <v>0</v>
      </c>
      <c r="BQ13" s="4">
        <v>1308.8340000000001</v>
      </c>
      <c r="BR13" s="4">
        <v>0.210067</v>
      </c>
      <c r="BS13" s="4">
        <v>-5</v>
      </c>
      <c r="BT13" s="4">
        <v>1.083</v>
      </c>
      <c r="BU13" s="4">
        <v>5.1335139999999999</v>
      </c>
      <c r="BV13" s="4">
        <v>21.8766</v>
      </c>
      <c r="BW13" s="4">
        <f t="shared" si="10"/>
        <v>1.3562743987999999</v>
      </c>
      <c r="BY13" s="4">
        <f t="shared" si="11"/>
        <v>13581.728679659011</v>
      </c>
      <c r="BZ13" s="4">
        <f t="shared" si="12"/>
        <v>2.1854919419228001</v>
      </c>
      <c r="CA13" s="4">
        <f t="shared" si="13"/>
        <v>47.029851748218</v>
      </c>
      <c r="CB13" s="4">
        <f t="shared" si="14"/>
        <v>0</v>
      </c>
    </row>
    <row r="14" spans="1:87" x14ac:dyDescent="0.25">
      <c r="A14" s="2">
        <v>42801</v>
      </c>
      <c r="B14" s="3">
        <v>0.65725506944444445</v>
      </c>
      <c r="C14" s="4">
        <v>11.792999999999999</v>
      </c>
      <c r="D14" s="4">
        <v>2E-3</v>
      </c>
      <c r="E14" s="4">
        <v>20</v>
      </c>
      <c r="F14" s="4">
        <v>412.9</v>
      </c>
      <c r="G14" s="4">
        <v>162.69999999999999</v>
      </c>
      <c r="H14" s="4">
        <v>2</v>
      </c>
      <c r="J14" s="4">
        <v>5.87</v>
      </c>
      <c r="K14" s="4">
        <v>0.90890000000000004</v>
      </c>
      <c r="L14" s="4">
        <v>10.719200000000001</v>
      </c>
      <c r="M14" s="4">
        <v>1.8E-3</v>
      </c>
      <c r="N14" s="4">
        <v>375.27690000000001</v>
      </c>
      <c r="O14" s="4">
        <v>147.8811</v>
      </c>
      <c r="P14" s="4">
        <v>523.20000000000005</v>
      </c>
      <c r="Q14" s="4">
        <v>325.58870000000002</v>
      </c>
      <c r="R14" s="4">
        <v>128.30099999999999</v>
      </c>
      <c r="S14" s="4">
        <v>453.9</v>
      </c>
      <c r="T14" s="4">
        <v>2</v>
      </c>
      <c r="W14" s="4">
        <v>0</v>
      </c>
      <c r="X14" s="4">
        <v>5.3369999999999997</v>
      </c>
      <c r="Y14" s="4">
        <v>11.9</v>
      </c>
      <c r="Z14" s="4">
        <v>813</v>
      </c>
      <c r="AA14" s="4">
        <v>831</v>
      </c>
      <c r="AB14" s="4">
        <v>850</v>
      </c>
      <c r="AC14" s="4">
        <v>33</v>
      </c>
      <c r="AD14" s="4">
        <v>18.48</v>
      </c>
      <c r="AE14" s="4">
        <v>0.42</v>
      </c>
      <c r="AF14" s="4">
        <v>958</v>
      </c>
      <c r="AG14" s="4">
        <v>10</v>
      </c>
      <c r="AH14" s="4">
        <v>29</v>
      </c>
      <c r="AI14" s="4">
        <v>31</v>
      </c>
      <c r="AJ14" s="4">
        <v>191</v>
      </c>
      <c r="AK14" s="4">
        <v>188.8</v>
      </c>
      <c r="AL14" s="4">
        <v>3.8</v>
      </c>
      <c r="AM14" s="4">
        <v>196</v>
      </c>
      <c r="AN14" s="4" t="s">
        <v>155</v>
      </c>
      <c r="AO14" s="4">
        <v>2</v>
      </c>
      <c r="AP14" s="5">
        <v>0.8656018518518519</v>
      </c>
      <c r="AQ14" s="4">
        <v>47.159063000000003</v>
      </c>
      <c r="AR14" s="4">
        <v>-88.489176999999998</v>
      </c>
      <c r="AS14" s="4">
        <v>314.39999999999998</v>
      </c>
      <c r="AT14" s="4">
        <v>29.8</v>
      </c>
      <c r="AU14" s="4">
        <v>12</v>
      </c>
      <c r="AV14" s="4">
        <v>8</v>
      </c>
      <c r="AW14" s="4" t="s">
        <v>417</v>
      </c>
      <c r="AX14" s="4">
        <v>1.370671</v>
      </c>
      <c r="AY14" s="4">
        <v>1.176677</v>
      </c>
      <c r="AZ14" s="4">
        <v>2.7413409999999998</v>
      </c>
      <c r="BA14" s="4">
        <v>13.836</v>
      </c>
      <c r="BB14" s="4">
        <v>18.05</v>
      </c>
      <c r="BC14" s="4">
        <v>1.3</v>
      </c>
      <c r="BD14" s="4">
        <v>10.021000000000001</v>
      </c>
      <c r="BE14" s="4">
        <v>3088.1469999999999</v>
      </c>
      <c r="BF14" s="4">
        <v>0.33300000000000002</v>
      </c>
      <c r="BG14" s="4">
        <v>11.321999999999999</v>
      </c>
      <c r="BH14" s="4">
        <v>4.4619999999999997</v>
      </c>
      <c r="BI14" s="4">
        <v>15.784000000000001</v>
      </c>
      <c r="BJ14" s="4">
        <v>9.8230000000000004</v>
      </c>
      <c r="BK14" s="4">
        <v>3.871</v>
      </c>
      <c r="BL14" s="4">
        <v>13.694000000000001</v>
      </c>
      <c r="BM14" s="4">
        <v>1.8700000000000001E-2</v>
      </c>
      <c r="BQ14" s="4">
        <v>1117.9749999999999</v>
      </c>
      <c r="BR14" s="4">
        <v>0.27220699999999998</v>
      </c>
      <c r="BS14" s="4">
        <v>-5</v>
      </c>
      <c r="BT14" s="4">
        <v>1.084522</v>
      </c>
      <c r="BU14" s="4">
        <v>6.6520580000000002</v>
      </c>
      <c r="BV14" s="4">
        <v>21.907343999999998</v>
      </c>
      <c r="BW14" s="4">
        <f t="shared" si="10"/>
        <v>1.7574737236</v>
      </c>
      <c r="BY14" s="4">
        <f t="shared" si="11"/>
        <v>17596.733730560172</v>
      </c>
      <c r="BZ14" s="4">
        <f t="shared" si="12"/>
        <v>1.8974849099724003</v>
      </c>
      <c r="CA14" s="4">
        <f t="shared" si="13"/>
        <v>55.972955767744409</v>
      </c>
      <c r="CB14" s="4">
        <f t="shared" si="14"/>
        <v>0.10655545890836002</v>
      </c>
    </row>
    <row r="15" spans="1:87" x14ac:dyDescent="0.25">
      <c r="A15" s="2">
        <v>42801</v>
      </c>
      <c r="B15" s="3">
        <v>0.65726664351851849</v>
      </c>
      <c r="C15" s="4">
        <v>12.039</v>
      </c>
      <c r="D15" s="4">
        <v>2E-3</v>
      </c>
      <c r="E15" s="4">
        <v>20</v>
      </c>
      <c r="F15" s="4">
        <v>400.2</v>
      </c>
      <c r="G15" s="4">
        <v>140.4</v>
      </c>
      <c r="H15" s="4">
        <v>-2.2999999999999998</v>
      </c>
      <c r="J15" s="4">
        <v>4.95</v>
      </c>
      <c r="K15" s="4">
        <v>0.90710000000000002</v>
      </c>
      <c r="L15" s="4">
        <v>10.920500000000001</v>
      </c>
      <c r="M15" s="4">
        <v>1.8E-3</v>
      </c>
      <c r="N15" s="4">
        <v>363.00479999999999</v>
      </c>
      <c r="O15" s="4">
        <v>127.3604</v>
      </c>
      <c r="P15" s="4">
        <v>490.4</v>
      </c>
      <c r="Q15" s="4">
        <v>314.94150000000002</v>
      </c>
      <c r="R15" s="4">
        <v>110.4974</v>
      </c>
      <c r="S15" s="4">
        <v>425.4</v>
      </c>
      <c r="T15" s="4">
        <v>0</v>
      </c>
      <c r="W15" s="4">
        <v>0</v>
      </c>
      <c r="X15" s="4">
        <v>4.4943</v>
      </c>
      <c r="Y15" s="4">
        <v>11.9</v>
      </c>
      <c r="Z15" s="4">
        <v>814</v>
      </c>
      <c r="AA15" s="4">
        <v>831</v>
      </c>
      <c r="AB15" s="4">
        <v>851</v>
      </c>
      <c r="AC15" s="4">
        <v>33</v>
      </c>
      <c r="AD15" s="4">
        <v>18.48</v>
      </c>
      <c r="AE15" s="4">
        <v>0.42</v>
      </c>
      <c r="AF15" s="4">
        <v>958</v>
      </c>
      <c r="AG15" s="4">
        <v>10</v>
      </c>
      <c r="AH15" s="4">
        <v>29</v>
      </c>
      <c r="AI15" s="4">
        <v>31</v>
      </c>
      <c r="AJ15" s="4">
        <v>191</v>
      </c>
      <c r="AK15" s="4">
        <v>189</v>
      </c>
      <c r="AL15" s="4">
        <v>3.7</v>
      </c>
      <c r="AM15" s="4">
        <v>196</v>
      </c>
      <c r="AN15" s="4" t="s">
        <v>155</v>
      </c>
      <c r="AO15" s="4">
        <v>2</v>
      </c>
      <c r="AP15" s="5">
        <v>0.86561342592592594</v>
      </c>
      <c r="AQ15" s="4">
        <v>47.159002999999998</v>
      </c>
      <c r="AR15" s="4">
        <v>-88.489013</v>
      </c>
      <c r="AS15" s="4">
        <v>314.5</v>
      </c>
      <c r="AT15" s="4">
        <v>30.3</v>
      </c>
      <c r="AU15" s="4">
        <v>12</v>
      </c>
      <c r="AV15" s="4">
        <v>8</v>
      </c>
      <c r="AW15" s="4" t="s">
        <v>417</v>
      </c>
      <c r="AX15" s="4">
        <v>1.5354000000000001</v>
      </c>
      <c r="AY15" s="4">
        <v>1.6062000000000001</v>
      </c>
      <c r="AZ15" s="4">
        <v>3.0708000000000002</v>
      </c>
      <c r="BA15" s="4">
        <v>13.836</v>
      </c>
      <c r="BB15" s="4">
        <v>17.7</v>
      </c>
      <c r="BC15" s="4">
        <v>1.28</v>
      </c>
      <c r="BD15" s="4">
        <v>10.243</v>
      </c>
      <c r="BE15" s="4">
        <v>3088.0039999999999</v>
      </c>
      <c r="BF15" s="4">
        <v>0.32700000000000001</v>
      </c>
      <c r="BG15" s="4">
        <v>10.749000000000001</v>
      </c>
      <c r="BH15" s="4">
        <v>3.7709999999999999</v>
      </c>
      <c r="BI15" s="4">
        <v>14.521000000000001</v>
      </c>
      <c r="BJ15" s="4">
        <v>9.3260000000000005</v>
      </c>
      <c r="BK15" s="4">
        <v>3.2719999999999998</v>
      </c>
      <c r="BL15" s="4">
        <v>12.598000000000001</v>
      </c>
      <c r="BM15" s="4">
        <v>0</v>
      </c>
      <c r="BQ15" s="4">
        <v>924.04399999999998</v>
      </c>
      <c r="BR15" s="4">
        <v>0.28767300000000001</v>
      </c>
      <c r="BS15" s="4">
        <v>-5</v>
      </c>
      <c r="BT15" s="4">
        <v>1.085</v>
      </c>
      <c r="BU15" s="4">
        <v>7.0300089999999997</v>
      </c>
      <c r="BV15" s="4">
        <v>21.917000000000002</v>
      </c>
      <c r="BW15" s="4">
        <f t="shared" si="10"/>
        <v>1.8573283777999998</v>
      </c>
      <c r="BY15" s="4">
        <f t="shared" si="11"/>
        <v>18595.668918250034</v>
      </c>
      <c r="BZ15" s="4">
        <f t="shared" si="12"/>
        <v>1.9691631669738001</v>
      </c>
      <c r="CA15" s="4">
        <f t="shared" si="13"/>
        <v>56.160292645864402</v>
      </c>
      <c r="CB15" s="4">
        <f t="shared" si="14"/>
        <v>0</v>
      </c>
    </row>
    <row r="16" spans="1:87" x14ac:dyDescent="0.25">
      <c r="A16" s="2">
        <v>42801</v>
      </c>
      <c r="B16" s="3">
        <v>0.65727821759259253</v>
      </c>
      <c r="C16" s="4">
        <v>12.36</v>
      </c>
      <c r="D16" s="4">
        <v>2.7000000000000001E-3</v>
      </c>
      <c r="E16" s="4">
        <v>27.162510999999999</v>
      </c>
      <c r="F16" s="4">
        <v>397</v>
      </c>
      <c r="G16" s="4">
        <v>127</v>
      </c>
      <c r="H16" s="4">
        <v>-3.3</v>
      </c>
      <c r="J16" s="4">
        <v>4.2</v>
      </c>
      <c r="K16" s="4">
        <v>0.90469999999999995</v>
      </c>
      <c r="L16" s="4">
        <v>11.1821</v>
      </c>
      <c r="M16" s="4">
        <v>2.5000000000000001E-3</v>
      </c>
      <c r="N16" s="4">
        <v>359.14179999999999</v>
      </c>
      <c r="O16" s="4">
        <v>114.8984</v>
      </c>
      <c r="P16" s="4">
        <v>474</v>
      </c>
      <c r="Q16" s="4">
        <v>311.5899</v>
      </c>
      <c r="R16" s="4">
        <v>99.685400000000001</v>
      </c>
      <c r="S16" s="4">
        <v>411.3</v>
      </c>
      <c r="T16" s="4">
        <v>0</v>
      </c>
      <c r="W16" s="4">
        <v>0</v>
      </c>
      <c r="X16" s="4">
        <v>3.7997999999999998</v>
      </c>
      <c r="Y16" s="4">
        <v>11.9</v>
      </c>
      <c r="Z16" s="4">
        <v>815</v>
      </c>
      <c r="AA16" s="4">
        <v>831</v>
      </c>
      <c r="AB16" s="4">
        <v>853</v>
      </c>
      <c r="AC16" s="4">
        <v>33</v>
      </c>
      <c r="AD16" s="4">
        <v>18.48</v>
      </c>
      <c r="AE16" s="4">
        <v>0.42</v>
      </c>
      <c r="AF16" s="4">
        <v>958</v>
      </c>
      <c r="AG16" s="4">
        <v>10</v>
      </c>
      <c r="AH16" s="4">
        <v>29</v>
      </c>
      <c r="AI16" s="4">
        <v>31</v>
      </c>
      <c r="AJ16" s="4">
        <v>191</v>
      </c>
      <c r="AK16" s="4">
        <v>189</v>
      </c>
      <c r="AL16" s="4">
        <v>3.7</v>
      </c>
      <c r="AM16" s="4">
        <v>196</v>
      </c>
      <c r="AN16" s="4" t="s">
        <v>155</v>
      </c>
      <c r="AO16" s="4">
        <v>2</v>
      </c>
      <c r="AP16" s="5">
        <v>0.86562499999999998</v>
      </c>
      <c r="AQ16" s="4">
        <v>47.158952999999997</v>
      </c>
      <c r="AR16" s="4">
        <v>-88.488840999999994</v>
      </c>
      <c r="AS16" s="4">
        <v>314.5</v>
      </c>
      <c r="AT16" s="4">
        <v>31.3</v>
      </c>
      <c r="AU16" s="4">
        <v>12</v>
      </c>
      <c r="AV16" s="4">
        <v>8</v>
      </c>
      <c r="AW16" s="4" t="s">
        <v>417</v>
      </c>
      <c r="AX16" s="4">
        <v>1.6</v>
      </c>
      <c r="AY16" s="4">
        <v>1.5167999999999999</v>
      </c>
      <c r="AZ16" s="4">
        <v>2.7397999999999998</v>
      </c>
      <c r="BA16" s="4">
        <v>13.836</v>
      </c>
      <c r="BB16" s="4">
        <v>17.260000000000002</v>
      </c>
      <c r="BC16" s="4">
        <v>1.25</v>
      </c>
      <c r="BD16" s="4">
        <v>10.532</v>
      </c>
      <c r="BE16" s="4">
        <v>3087.5729999999999</v>
      </c>
      <c r="BF16" s="4">
        <v>0.432</v>
      </c>
      <c r="BG16" s="4">
        <v>10.385</v>
      </c>
      <c r="BH16" s="4">
        <v>3.3220000000000001</v>
      </c>
      <c r="BI16" s="4">
        <v>13.707000000000001</v>
      </c>
      <c r="BJ16" s="4">
        <v>9.01</v>
      </c>
      <c r="BK16" s="4">
        <v>2.8820000000000001</v>
      </c>
      <c r="BL16" s="4">
        <v>11.891999999999999</v>
      </c>
      <c r="BM16" s="4">
        <v>0</v>
      </c>
      <c r="BQ16" s="4">
        <v>762.875</v>
      </c>
      <c r="BR16" s="4">
        <v>0.26545299999999999</v>
      </c>
      <c r="BS16" s="4">
        <v>-5</v>
      </c>
      <c r="BT16" s="4">
        <v>1.0834779999999999</v>
      </c>
      <c r="BU16" s="4">
        <v>6.4870080000000003</v>
      </c>
      <c r="BV16" s="4">
        <v>21.886255999999999</v>
      </c>
      <c r="BW16" s="4">
        <f t="shared" si="10"/>
        <v>1.7138675136000001</v>
      </c>
      <c r="BY16" s="4">
        <f t="shared" si="11"/>
        <v>17156.936269806854</v>
      </c>
      <c r="BZ16" s="4">
        <f t="shared" si="12"/>
        <v>2.4005250948096002</v>
      </c>
      <c r="CA16" s="4">
        <f t="shared" si="13"/>
        <v>50.066507185728007</v>
      </c>
      <c r="CB16" s="4">
        <f t="shared" si="14"/>
        <v>0</v>
      </c>
    </row>
    <row r="17" spans="1:80" x14ac:dyDescent="0.25">
      <c r="A17" s="2">
        <v>42801</v>
      </c>
      <c r="B17" s="3">
        <v>0.65728979166666668</v>
      </c>
      <c r="C17" s="4">
        <v>12.901999999999999</v>
      </c>
      <c r="D17" s="4">
        <v>8.0000000000000004E-4</v>
      </c>
      <c r="E17" s="4">
        <v>7.8329199999999997</v>
      </c>
      <c r="F17" s="4">
        <v>393.4</v>
      </c>
      <c r="G17" s="4">
        <v>121.5</v>
      </c>
      <c r="H17" s="4">
        <v>-0.5</v>
      </c>
      <c r="J17" s="4">
        <v>4.04</v>
      </c>
      <c r="K17" s="4">
        <v>0.90069999999999995</v>
      </c>
      <c r="L17" s="4">
        <v>11.621499999999999</v>
      </c>
      <c r="M17" s="4">
        <v>6.9999999999999999E-4</v>
      </c>
      <c r="N17" s="4">
        <v>354.30840000000001</v>
      </c>
      <c r="O17" s="4">
        <v>109.419</v>
      </c>
      <c r="P17" s="4">
        <v>463.7</v>
      </c>
      <c r="Q17" s="4">
        <v>307.3965</v>
      </c>
      <c r="R17" s="4">
        <v>94.9315</v>
      </c>
      <c r="S17" s="4">
        <v>402.3</v>
      </c>
      <c r="T17" s="4">
        <v>0</v>
      </c>
      <c r="W17" s="4">
        <v>0</v>
      </c>
      <c r="X17" s="4">
        <v>3.6398999999999999</v>
      </c>
      <c r="Y17" s="4">
        <v>11.9</v>
      </c>
      <c r="Z17" s="4">
        <v>816</v>
      </c>
      <c r="AA17" s="4">
        <v>832</v>
      </c>
      <c r="AB17" s="4">
        <v>853</v>
      </c>
      <c r="AC17" s="4">
        <v>33</v>
      </c>
      <c r="AD17" s="4">
        <v>18.48</v>
      </c>
      <c r="AE17" s="4">
        <v>0.42</v>
      </c>
      <c r="AF17" s="4">
        <v>958</v>
      </c>
      <c r="AG17" s="4">
        <v>10</v>
      </c>
      <c r="AH17" s="4">
        <v>29</v>
      </c>
      <c r="AI17" s="4">
        <v>31</v>
      </c>
      <c r="AJ17" s="4">
        <v>191</v>
      </c>
      <c r="AK17" s="4">
        <v>188.2</v>
      </c>
      <c r="AL17" s="4">
        <v>3.6</v>
      </c>
      <c r="AM17" s="4">
        <v>196</v>
      </c>
      <c r="AN17" s="4" t="s">
        <v>155</v>
      </c>
      <c r="AO17" s="4">
        <v>2</v>
      </c>
      <c r="AP17" s="5">
        <v>0.86563657407407402</v>
      </c>
      <c r="AQ17" s="4">
        <v>47.158912999999998</v>
      </c>
      <c r="AR17" s="4">
        <v>-88.488659999999996</v>
      </c>
      <c r="AS17" s="4">
        <v>314.5</v>
      </c>
      <c r="AT17" s="4">
        <v>32.299999999999997</v>
      </c>
      <c r="AU17" s="4">
        <v>12</v>
      </c>
      <c r="AV17" s="4">
        <v>9</v>
      </c>
      <c r="AW17" s="4" t="s">
        <v>416</v>
      </c>
      <c r="AX17" s="4">
        <v>1.8478000000000001</v>
      </c>
      <c r="AY17" s="4">
        <v>1</v>
      </c>
      <c r="AZ17" s="4">
        <v>2.1124000000000001</v>
      </c>
      <c r="BA17" s="4">
        <v>13.836</v>
      </c>
      <c r="BB17" s="4">
        <v>16.579999999999998</v>
      </c>
      <c r="BC17" s="4">
        <v>1.2</v>
      </c>
      <c r="BD17" s="4">
        <v>11.02</v>
      </c>
      <c r="BE17" s="4">
        <v>3087.6489999999999</v>
      </c>
      <c r="BF17" s="4">
        <v>0.11899999999999999</v>
      </c>
      <c r="BG17" s="4">
        <v>9.8580000000000005</v>
      </c>
      <c r="BH17" s="4">
        <v>3.044</v>
      </c>
      <c r="BI17" s="4">
        <v>12.901999999999999</v>
      </c>
      <c r="BJ17" s="4">
        <v>8.5530000000000008</v>
      </c>
      <c r="BK17" s="4">
        <v>2.641</v>
      </c>
      <c r="BL17" s="4">
        <v>11.194000000000001</v>
      </c>
      <c r="BM17" s="4">
        <v>0</v>
      </c>
      <c r="BQ17" s="4">
        <v>703.15700000000004</v>
      </c>
      <c r="BR17" s="4">
        <v>0.41652699999999998</v>
      </c>
      <c r="BS17" s="4">
        <v>-5</v>
      </c>
      <c r="BT17" s="4">
        <v>1.082239</v>
      </c>
      <c r="BU17" s="4">
        <v>10.178879</v>
      </c>
      <c r="BV17" s="4">
        <v>21.861228000000001</v>
      </c>
      <c r="BW17" s="4">
        <f t="shared" si="10"/>
        <v>2.6892598317999998</v>
      </c>
      <c r="BY17" s="4">
        <f t="shared" si="11"/>
        <v>26921.914847382461</v>
      </c>
      <c r="BZ17" s="4">
        <f t="shared" si="12"/>
        <v>1.0375881024166</v>
      </c>
      <c r="CA17" s="4">
        <f t="shared" si="13"/>
        <v>74.575554957724208</v>
      </c>
      <c r="CB17" s="4">
        <f t="shared" si="14"/>
        <v>0</v>
      </c>
    </row>
    <row r="18" spans="1:80" x14ac:dyDescent="0.25">
      <c r="A18" s="2">
        <v>42801</v>
      </c>
      <c r="B18" s="3">
        <v>0.65730136574074072</v>
      </c>
      <c r="C18" s="4">
        <v>12.631</v>
      </c>
      <c r="D18" s="4">
        <v>-1E-3</v>
      </c>
      <c r="E18" s="4">
        <v>-10</v>
      </c>
      <c r="F18" s="4">
        <v>388.2</v>
      </c>
      <c r="G18" s="4">
        <v>114.5</v>
      </c>
      <c r="H18" s="4">
        <v>-3.3</v>
      </c>
      <c r="J18" s="4">
        <v>3.15</v>
      </c>
      <c r="K18" s="4">
        <v>0.90269999999999995</v>
      </c>
      <c r="L18" s="4">
        <v>11.4015</v>
      </c>
      <c r="M18" s="4">
        <v>0</v>
      </c>
      <c r="N18" s="4">
        <v>350.38959999999997</v>
      </c>
      <c r="O18" s="4">
        <v>103.35639999999999</v>
      </c>
      <c r="P18" s="4">
        <v>453.7</v>
      </c>
      <c r="Q18" s="4">
        <v>303.9966</v>
      </c>
      <c r="R18" s="4">
        <v>89.671599999999998</v>
      </c>
      <c r="S18" s="4">
        <v>393.7</v>
      </c>
      <c r="T18" s="4">
        <v>0</v>
      </c>
      <c r="W18" s="4">
        <v>0</v>
      </c>
      <c r="X18" s="4">
        <v>2.8452999999999999</v>
      </c>
      <c r="Y18" s="4">
        <v>11.8</v>
      </c>
      <c r="Z18" s="4">
        <v>818</v>
      </c>
      <c r="AA18" s="4">
        <v>834</v>
      </c>
      <c r="AB18" s="4">
        <v>855</v>
      </c>
      <c r="AC18" s="4">
        <v>33</v>
      </c>
      <c r="AD18" s="4">
        <v>18.48</v>
      </c>
      <c r="AE18" s="4">
        <v>0.42</v>
      </c>
      <c r="AF18" s="4">
        <v>958</v>
      </c>
      <c r="AG18" s="4">
        <v>10</v>
      </c>
      <c r="AH18" s="4">
        <v>29</v>
      </c>
      <c r="AI18" s="4">
        <v>31</v>
      </c>
      <c r="AJ18" s="4">
        <v>191</v>
      </c>
      <c r="AK18" s="4">
        <v>188</v>
      </c>
      <c r="AL18" s="4">
        <v>3.5</v>
      </c>
      <c r="AM18" s="4">
        <v>196</v>
      </c>
      <c r="AN18" s="4" t="s">
        <v>155</v>
      </c>
      <c r="AO18" s="4">
        <v>2</v>
      </c>
      <c r="AP18" s="5">
        <v>0.86564814814814817</v>
      </c>
      <c r="AQ18" s="4">
        <v>47.158895999999999</v>
      </c>
      <c r="AR18" s="4">
        <v>-88.488465000000005</v>
      </c>
      <c r="AS18" s="4">
        <v>314.5</v>
      </c>
      <c r="AT18" s="4">
        <v>34</v>
      </c>
      <c r="AU18" s="4">
        <v>12</v>
      </c>
      <c r="AV18" s="4">
        <v>9</v>
      </c>
      <c r="AW18" s="4" t="s">
        <v>416</v>
      </c>
      <c r="AX18" s="4">
        <v>2.2999999999999998</v>
      </c>
      <c r="AY18" s="4">
        <v>1</v>
      </c>
      <c r="AZ18" s="4">
        <v>2.5</v>
      </c>
      <c r="BA18" s="4">
        <v>13.836</v>
      </c>
      <c r="BB18" s="4">
        <v>16.920000000000002</v>
      </c>
      <c r="BC18" s="4">
        <v>1.22</v>
      </c>
      <c r="BD18" s="4">
        <v>10.782</v>
      </c>
      <c r="BE18" s="4">
        <v>3088.0419999999999</v>
      </c>
      <c r="BF18" s="4">
        <v>0</v>
      </c>
      <c r="BG18" s="4">
        <v>9.9380000000000006</v>
      </c>
      <c r="BH18" s="4">
        <v>2.9319999999999999</v>
      </c>
      <c r="BI18" s="4">
        <v>12.87</v>
      </c>
      <c r="BJ18" s="4">
        <v>8.6219999999999999</v>
      </c>
      <c r="BK18" s="4">
        <v>2.5430000000000001</v>
      </c>
      <c r="BL18" s="4">
        <v>11.166</v>
      </c>
      <c r="BM18" s="4">
        <v>0</v>
      </c>
      <c r="BQ18" s="4">
        <v>560.33900000000006</v>
      </c>
      <c r="BR18" s="4">
        <v>0.36250399999999999</v>
      </c>
      <c r="BS18" s="4">
        <v>-5</v>
      </c>
      <c r="BT18" s="4">
        <v>1.080478</v>
      </c>
      <c r="BU18" s="4">
        <v>8.8586919999999996</v>
      </c>
      <c r="BV18" s="4">
        <v>21.825655999999999</v>
      </c>
      <c r="BW18" s="4">
        <f t="shared" si="10"/>
        <v>2.3404664263999999</v>
      </c>
      <c r="BY18" s="4">
        <f t="shared" si="11"/>
        <v>23433.160702447421</v>
      </c>
      <c r="BZ18" s="4">
        <f t="shared" si="12"/>
        <v>0</v>
      </c>
      <c r="CA18" s="4">
        <f t="shared" si="13"/>
        <v>65.4268017003984</v>
      </c>
      <c r="CB18" s="4">
        <f t="shared" si="14"/>
        <v>0</v>
      </c>
    </row>
    <row r="19" spans="1:80" x14ac:dyDescent="0.25">
      <c r="A19" s="2">
        <v>42801</v>
      </c>
      <c r="B19" s="3">
        <v>0.65731293981481487</v>
      </c>
      <c r="C19" s="4">
        <v>10.676</v>
      </c>
      <c r="D19" s="4">
        <v>-1.4E-3</v>
      </c>
      <c r="E19" s="4">
        <v>-14.332784</v>
      </c>
      <c r="F19" s="4">
        <v>387.8</v>
      </c>
      <c r="G19" s="4">
        <v>114.4</v>
      </c>
      <c r="H19" s="4">
        <v>-0.7</v>
      </c>
      <c r="J19" s="4">
        <v>2.8</v>
      </c>
      <c r="K19" s="4">
        <v>0.91710000000000003</v>
      </c>
      <c r="L19" s="4">
        <v>9.7918000000000003</v>
      </c>
      <c r="M19" s="4">
        <v>0</v>
      </c>
      <c r="N19" s="4">
        <v>355.63490000000002</v>
      </c>
      <c r="O19" s="4">
        <v>104.92140000000001</v>
      </c>
      <c r="P19" s="4">
        <v>460.6</v>
      </c>
      <c r="Q19" s="4">
        <v>308.54739999999998</v>
      </c>
      <c r="R19" s="4">
        <v>91.029399999999995</v>
      </c>
      <c r="S19" s="4">
        <v>399.6</v>
      </c>
      <c r="T19" s="4">
        <v>0</v>
      </c>
      <c r="W19" s="4">
        <v>0</v>
      </c>
      <c r="X19" s="4">
        <v>2.5680000000000001</v>
      </c>
      <c r="Y19" s="4">
        <v>11.9</v>
      </c>
      <c r="Z19" s="4">
        <v>817</v>
      </c>
      <c r="AA19" s="4">
        <v>834</v>
      </c>
      <c r="AB19" s="4">
        <v>854</v>
      </c>
      <c r="AC19" s="4">
        <v>33</v>
      </c>
      <c r="AD19" s="4">
        <v>18.48</v>
      </c>
      <c r="AE19" s="4">
        <v>0.42</v>
      </c>
      <c r="AF19" s="4">
        <v>958</v>
      </c>
      <c r="AG19" s="4">
        <v>10</v>
      </c>
      <c r="AH19" s="4">
        <v>29</v>
      </c>
      <c r="AI19" s="4">
        <v>31</v>
      </c>
      <c r="AJ19" s="4">
        <v>191</v>
      </c>
      <c r="AK19" s="4">
        <v>188</v>
      </c>
      <c r="AL19" s="4">
        <v>3.5</v>
      </c>
      <c r="AM19" s="4">
        <v>196</v>
      </c>
      <c r="AN19" s="4" t="s">
        <v>155</v>
      </c>
      <c r="AO19" s="4">
        <v>2</v>
      </c>
      <c r="AP19" s="5">
        <v>0.86565972222222232</v>
      </c>
      <c r="AQ19" s="4">
        <v>47.158901</v>
      </c>
      <c r="AR19" s="4">
        <v>-88.488247999999999</v>
      </c>
      <c r="AS19" s="4">
        <v>314.39999999999998</v>
      </c>
      <c r="AT19" s="4">
        <v>35.200000000000003</v>
      </c>
      <c r="AU19" s="4">
        <v>12</v>
      </c>
      <c r="AV19" s="4">
        <v>9</v>
      </c>
      <c r="AW19" s="4" t="s">
        <v>416</v>
      </c>
      <c r="AX19" s="4">
        <v>1.9814000000000001</v>
      </c>
      <c r="AY19" s="4">
        <v>1.0708</v>
      </c>
      <c r="AZ19" s="4">
        <v>2.5354000000000001</v>
      </c>
      <c r="BA19" s="4">
        <v>13.836</v>
      </c>
      <c r="BB19" s="4">
        <v>19.850000000000001</v>
      </c>
      <c r="BC19" s="4">
        <v>1.43</v>
      </c>
      <c r="BD19" s="4">
        <v>9.0340000000000007</v>
      </c>
      <c r="BE19" s="4">
        <v>3089.8220000000001</v>
      </c>
      <c r="BF19" s="4">
        <v>0</v>
      </c>
      <c r="BG19" s="4">
        <v>11.752000000000001</v>
      </c>
      <c r="BH19" s="4">
        <v>3.4670000000000001</v>
      </c>
      <c r="BI19" s="4">
        <v>15.218999999999999</v>
      </c>
      <c r="BJ19" s="4">
        <v>10.196</v>
      </c>
      <c r="BK19" s="4">
        <v>3.008</v>
      </c>
      <c r="BL19" s="4">
        <v>13.204000000000001</v>
      </c>
      <c r="BM19" s="4">
        <v>0</v>
      </c>
      <c r="BQ19" s="4">
        <v>589.20399999999995</v>
      </c>
      <c r="BR19" s="4">
        <v>0.32315100000000002</v>
      </c>
      <c r="BS19" s="4">
        <v>-5</v>
      </c>
      <c r="BT19" s="4">
        <v>1.0807610000000001</v>
      </c>
      <c r="BU19" s="4">
        <v>7.8970029999999998</v>
      </c>
      <c r="BV19" s="4">
        <v>21.831372000000002</v>
      </c>
      <c r="BW19" s="4">
        <f t="shared" si="10"/>
        <v>2.0863881925999999</v>
      </c>
      <c r="BY19" s="4">
        <f t="shared" si="11"/>
        <v>20901.325764728976</v>
      </c>
      <c r="BZ19" s="4">
        <f t="shared" si="12"/>
        <v>0</v>
      </c>
      <c r="CA19" s="4">
        <f t="shared" si="13"/>
        <v>68.971583960880793</v>
      </c>
      <c r="CB19" s="4">
        <f t="shared" si="14"/>
        <v>0</v>
      </c>
    </row>
    <row r="20" spans="1:80" x14ac:dyDescent="0.25">
      <c r="A20" s="2">
        <v>42801</v>
      </c>
      <c r="B20" s="3">
        <v>0.65732451388888891</v>
      </c>
      <c r="C20" s="4">
        <v>9.0760000000000005</v>
      </c>
      <c r="D20" s="4">
        <v>-2.8999999999999998E-3</v>
      </c>
      <c r="E20" s="4">
        <v>-29.194741</v>
      </c>
      <c r="F20" s="4">
        <v>417.3</v>
      </c>
      <c r="G20" s="4">
        <v>130</v>
      </c>
      <c r="H20" s="4">
        <v>-1.3</v>
      </c>
      <c r="J20" s="4">
        <v>4.21</v>
      </c>
      <c r="K20" s="4">
        <v>0.92949999999999999</v>
      </c>
      <c r="L20" s="4">
        <v>8.4357000000000006</v>
      </c>
      <c r="M20" s="4">
        <v>0</v>
      </c>
      <c r="N20" s="4">
        <v>387.8381</v>
      </c>
      <c r="O20" s="4">
        <v>120.8015</v>
      </c>
      <c r="P20" s="4">
        <v>508.6</v>
      </c>
      <c r="Q20" s="4">
        <v>336.4984</v>
      </c>
      <c r="R20" s="4">
        <v>104.8105</v>
      </c>
      <c r="S20" s="4">
        <v>441.3</v>
      </c>
      <c r="T20" s="4">
        <v>0</v>
      </c>
      <c r="W20" s="4">
        <v>0</v>
      </c>
      <c r="X20" s="4">
        <v>3.9117000000000002</v>
      </c>
      <c r="Y20" s="4">
        <v>11.9</v>
      </c>
      <c r="Z20" s="4">
        <v>815</v>
      </c>
      <c r="AA20" s="4">
        <v>833</v>
      </c>
      <c r="AB20" s="4">
        <v>853</v>
      </c>
      <c r="AC20" s="4">
        <v>33</v>
      </c>
      <c r="AD20" s="4">
        <v>18.489999999999998</v>
      </c>
      <c r="AE20" s="4">
        <v>0.42</v>
      </c>
      <c r="AF20" s="4">
        <v>957</v>
      </c>
      <c r="AG20" s="4">
        <v>10</v>
      </c>
      <c r="AH20" s="4">
        <v>29</v>
      </c>
      <c r="AI20" s="4">
        <v>31</v>
      </c>
      <c r="AJ20" s="4">
        <v>191</v>
      </c>
      <c r="AK20" s="4">
        <v>188</v>
      </c>
      <c r="AL20" s="4">
        <v>3.7</v>
      </c>
      <c r="AM20" s="4">
        <v>196</v>
      </c>
      <c r="AN20" s="4" t="s">
        <v>155</v>
      </c>
      <c r="AO20" s="4">
        <v>2</v>
      </c>
      <c r="AP20" s="5">
        <v>0.86567129629629624</v>
      </c>
      <c r="AQ20" s="4">
        <v>47.158903000000002</v>
      </c>
      <c r="AR20" s="4">
        <v>-88.488037000000006</v>
      </c>
      <c r="AS20" s="4">
        <v>314.2</v>
      </c>
      <c r="AT20" s="4">
        <v>36.4</v>
      </c>
      <c r="AU20" s="4">
        <v>12</v>
      </c>
      <c r="AV20" s="4">
        <v>9</v>
      </c>
      <c r="AW20" s="4" t="s">
        <v>416</v>
      </c>
      <c r="AX20" s="4">
        <v>1.4354</v>
      </c>
      <c r="AY20" s="4">
        <v>1.3415999999999999</v>
      </c>
      <c r="AZ20" s="4">
        <v>2.7061999999999999</v>
      </c>
      <c r="BA20" s="4">
        <v>13.836</v>
      </c>
      <c r="BB20" s="4">
        <v>23.2</v>
      </c>
      <c r="BC20" s="4">
        <v>1.68</v>
      </c>
      <c r="BD20" s="4">
        <v>7.59</v>
      </c>
      <c r="BE20" s="4">
        <v>3091.8519999999999</v>
      </c>
      <c r="BF20" s="4">
        <v>0</v>
      </c>
      <c r="BG20" s="4">
        <v>14.885999999999999</v>
      </c>
      <c r="BH20" s="4">
        <v>4.6369999999999996</v>
      </c>
      <c r="BI20" s="4">
        <v>19.523</v>
      </c>
      <c r="BJ20" s="4">
        <v>12.916</v>
      </c>
      <c r="BK20" s="4">
        <v>4.0229999999999997</v>
      </c>
      <c r="BL20" s="4">
        <v>16.939</v>
      </c>
      <c r="BM20" s="4">
        <v>0</v>
      </c>
      <c r="BQ20" s="4">
        <v>1042.4680000000001</v>
      </c>
      <c r="BR20" s="4">
        <v>0.27990599999999999</v>
      </c>
      <c r="BS20" s="4">
        <v>-5</v>
      </c>
      <c r="BT20" s="4">
        <v>1.082522</v>
      </c>
      <c r="BU20" s="4">
        <v>6.8402029999999998</v>
      </c>
      <c r="BV20" s="4">
        <v>21.866944</v>
      </c>
      <c r="BW20" s="4">
        <f t="shared" si="10"/>
        <v>1.8071816325999999</v>
      </c>
      <c r="BY20" s="4">
        <f t="shared" si="11"/>
        <v>18116.143736213908</v>
      </c>
      <c r="BZ20" s="4">
        <f t="shared" si="12"/>
        <v>0</v>
      </c>
      <c r="CA20" s="4">
        <f t="shared" si="13"/>
        <v>75.678949864656801</v>
      </c>
      <c r="CB20" s="4">
        <f t="shared" si="14"/>
        <v>0</v>
      </c>
    </row>
    <row r="21" spans="1:80" x14ac:dyDescent="0.25">
      <c r="A21" s="2">
        <v>42801</v>
      </c>
      <c r="B21" s="3">
        <v>0.65733608796296294</v>
      </c>
      <c r="C21" s="4">
        <v>8.2010000000000005</v>
      </c>
      <c r="D21" s="4">
        <v>-1.2999999999999999E-3</v>
      </c>
      <c r="E21" s="4">
        <v>-12.760887</v>
      </c>
      <c r="F21" s="4">
        <v>426.9</v>
      </c>
      <c r="G21" s="4">
        <v>149.19999999999999</v>
      </c>
      <c r="H21" s="4">
        <v>-1.6</v>
      </c>
      <c r="J21" s="4">
        <v>6.37</v>
      </c>
      <c r="K21" s="4">
        <v>0.93630000000000002</v>
      </c>
      <c r="L21" s="4">
        <v>7.6786000000000003</v>
      </c>
      <c r="M21" s="4">
        <v>0</v>
      </c>
      <c r="N21" s="4">
        <v>399.72210000000001</v>
      </c>
      <c r="O21" s="4">
        <v>139.66540000000001</v>
      </c>
      <c r="P21" s="4">
        <v>539.4</v>
      </c>
      <c r="Q21" s="4">
        <v>346.80099999999999</v>
      </c>
      <c r="R21" s="4">
        <v>121.17440000000001</v>
      </c>
      <c r="S21" s="4">
        <v>468</v>
      </c>
      <c r="T21" s="4">
        <v>0</v>
      </c>
      <c r="W21" s="4">
        <v>0</v>
      </c>
      <c r="X21" s="4">
        <v>5.9619</v>
      </c>
      <c r="Y21" s="4">
        <v>11.9</v>
      </c>
      <c r="Z21" s="4">
        <v>814</v>
      </c>
      <c r="AA21" s="4">
        <v>832</v>
      </c>
      <c r="AB21" s="4">
        <v>852</v>
      </c>
      <c r="AC21" s="4">
        <v>33</v>
      </c>
      <c r="AD21" s="4">
        <v>18.48</v>
      </c>
      <c r="AE21" s="4">
        <v>0.42</v>
      </c>
      <c r="AF21" s="4">
        <v>958</v>
      </c>
      <c r="AG21" s="4">
        <v>10</v>
      </c>
      <c r="AH21" s="4">
        <v>29</v>
      </c>
      <c r="AI21" s="4">
        <v>31</v>
      </c>
      <c r="AJ21" s="4">
        <v>191</v>
      </c>
      <c r="AK21" s="4">
        <v>188.8</v>
      </c>
      <c r="AL21" s="4">
        <v>3.9</v>
      </c>
      <c r="AM21" s="4">
        <v>196</v>
      </c>
      <c r="AN21" s="4" t="s">
        <v>155</v>
      </c>
      <c r="AO21" s="4">
        <v>2</v>
      </c>
      <c r="AP21" s="5">
        <v>0.86568287037037039</v>
      </c>
      <c r="AQ21" s="4">
        <v>47.158914000000003</v>
      </c>
      <c r="AR21" s="4">
        <v>-88.487813000000003</v>
      </c>
      <c r="AS21" s="4">
        <v>313.8</v>
      </c>
      <c r="AT21" s="4">
        <v>36.700000000000003</v>
      </c>
      <c r="AU21" s="4">
        <v>12</v>
      </c>
      <c r="AV21" s="4">
        <v>9</v>
      </c>
      <c r="AW21" s="4" t="s">
        <v>416</v>
      </c>
      <c r="AX21" s="4">
        <v>1.5354000000000001</v>
      </c>
      <c r="AY21" s="4">
        <v>1.7061999999999999</v>
      </c>
      <c r="AZ21" s="4">
        <v>2.9708000000000001</v>
      </c>
      <c r="BA21" s="4">
        <v>13.836</v>
      </c>
      <c r="BB21" s="4">
        <v>25.58</v>
      </c>
      <c r="BC21" s="4">
        <v>1.85</v>
      </c>
      <c r="BD21" s="4">
        <v>6.8010000000000002</v>
      </c>
      <c r="BE21" s="4">
        <v>3093.299</v>
      </c>
      <c r="BF21" s="4">
        <v>0</v>
      </c>
      <c r="BG21" s="4">
        <v>16.863</v>
      </c>
      <c r="BH21" s="4">
        <v>5.8920000000000003</v>
      </c>
      <c r="BI21" s="4">
        <v>22.754999999999999</v>
      </c>
      <c r="BJ21" s="4">
        <v>14.63</v>
      </c>
      <c r="BK21" s="4">
        <v>5.1120000000000001</v>
      </c>
      <c r="BL21" s="4">
        <v>19.742000000000001</v>
      </c>
      <c r="BM21" s="4">
        <v>0</v>
      </c>
      <c r="BQ21" s="4">
        <v>1746.31</v>
      </c>
      <c r="BR21" s="4">
        <v>0.208403</v>
      </c>
      <c r="BS21" s="4">
        <v>-5</v>
      </c>
      <c r="BT21" s="4">
        <v>1.0814779999999999</v>
      </c>
      <c r="BU21" s="4">
        <v>5.092848</v>
      </c>
      <c r="BV21" s="4">
        <v>21.845856000000001</v>
      </c>
      <c r="BW21" s="4">
        <f t="shared" si="10"/>
        <v>1.3455304416</v>
      </c>
      <c r="BY21" s="4">
        <f t="shared" si="11"/>
        <v>13494.620812447843</v>
      </c>
      <c r="BZ21" s="4">
        <f t="shared" si="12"/>
        <v>0</v>
      </c>
      <c r="CA21" s="4">
        <f t="shared" si="13"/>
        <v>63.823866521184001</v>
      </c>
      <c r="CB21" s="4">
        <f t="shared" si="14"/>
        <v>0</v>
      </c>
    </row>
    <row r="22" spans="1:80" x14ac:dyDescent="0.25">
      <c r="A22" s="2">
        <v>42801</v>
      </c>
      <c r="B22" s="3">
        <v>0.65734766203703698</v>
      </c>
      <c r="C22" s="4">
        <v>7.7839999999999998</v>
      </c>
      <c r="D22" s="4">
        <v>5.4999999999999997E-3</v>
      </c>
      <c r="E22" s="4">
        <v>54.663212000000001</v>
      </c>
      <c r="F22" s="4">
        <v>431.3</v>
      </c>
      <c r="G22" s="4">
        <v>168.6</v>
      </c>
      <c r="H22" s="4">
        <v>0.7</v>
      </c>
      <c r="J22" s="4">
        <v>8.4600000000000009</v>
      </c>
      <c r="K22" s="4">
        <v>0.9395</v>
      </c>
      <c r="L22" s="4">
        <v>7.3129999999999997</v>
      </c>
      <c r="M22" s="4">
        <v>5.1000000000000004E-3</v>
      </c>
      <c r="N22" s="4">
        <v>405.19940000000003</v>
      </c>
      <c r="O22" s="4">
        <v>158.44239999999999</v>
      </c>
      <c r="P22" s="4">
        <v>563.6</v>
      </c>
      <c r="Q22" s="4">
        <v>351.54939999999999</v>
      </c>
      <c r="R22" s="4">
        <v>137.464</v>
      </c>
      <c r="S22" s="4">
        <v>489</v>
      </c>
      <c r="T22" s="4">
        <v>0.72430000000000005</v>
      </c>
      <c r="W22" s="4">
        <v>0</v>
      </c>
      <c r="X22" s="4">
        <v>7.9463999999999997</v>
      </c>
      <c r="Y22" s="4">
        <v>11.9</v>
      </c>
      <c r="Z22" s="4">
        <v>812</v>
      </c>
      <c r="AA22" s="4">
        <v>830</v>
      </c>
      <c r="AB22" s="4">
        <v>850</v>
      </c>
      <c r="AC22" s="4">
        <v>33</v>
      </c>
      <c r="AD22" s="4">
        <v>18.48</v>
      </c>
      <c r="AE22" s="4">
        <v>0.42</v>
      </c>
      <c r="AF22" s="4">
        <v>958</v>
      </c>
      <c r="AG22" s="4">
        <v>10</v>
      </c>
      <c r="AH22" s="4">
        <v>28.239000000000001</v>
      </c>
      <c r="AI22" s="4">
        <v>31</v>
      </c>
      <c r="AJ22" s="4">
        <v>191</v>
      </c>
      <c r="AK22" s="4">
        <v>189</v>
      </c>
      <c r="AL22" s="4">
        <v>3.7</v>
      </c>
      <c r="AM22" s="4">
        <v>196</v>
      </c>
      <c r="AN22" s="4" t="s">
        <v>155</v>
      </c>
      <c r="AO22" s="4">
        <v>2</v>
      </c>
      <c r="AP22" s="5">
        <v>0.86569444444444443</v>
      </c>
      <c r="AQ22" s="4">
        <v>47.158918999999997</v>
      </c>
      <c r="AR22" s="4">
        <v>-88.487590999999995</v>
      </c>
      <c r="AS22" s="4">
        <v>313.5</v>
      </c>
      <c r="AT22" s="4">
        <v>37</v>
      </c>
      <c r="AU22" s="4">
        <v>12</v>
      </c>
      <c r="AV22" s="4">
        <v>9</v>
      </c>
      <c r="AW22" s="4" t="s">
        <v>416</v>
      </c>
      <c r="AX22" s="4">
        <v>1.7061999999999999</v>
      </c>
      <c r="AY22" s="4">
        <v>1.5813999999999999</v>
      </c>
      <c r="AZ22" s="4">
        <v>3.1707999999999998</v>
      </c>
      <c r="BA22" s="4">
        <v>13.836</v>
      </c>
      <c r="BB22" s="4">
        <v>26.88</v>
      </c>
      <c r="BC22" s="4">
        <v>1.94</v>
      </c>
      <c r="BD22" s="4">
        <v>6.44</v>
      </c>
      <c r="BE22" s="4">
        <v>3091.8910000000001</v>
      </c>
      <c r="BF22" s="4">
        <v>1.3819999999999999</v>
      </c>
      <c r="BG22" s="4">
        <v>17.940000000000001</v>
      </c>
      <c r="BH22" s="4">
        <v>7.0149999999999997</v>
      </c>
      <c r="BI22" s="4">
        <v>24.956</v>
      </c>
      <c r="BJ22" s="4">
        <v>15.565</v>
      </c>
      <c r="BK22" s="4">
        <v>6.0860000000000003</v>
      </c>
      <c r="BL22" s="4">
        <v>21.651</v>
      </c>
      <c r="BM22" s="4">
        <v>0.01</v>
      </c>
      <c r="BQ22" s="4">
        <v>2442.848</v>
      </c>
      <c r="BR22" s="4">
        <v>0.19304399999999999</v>
      </c>
      <c r="BS22" s="4">
        <v>-5</v>
      </c>
      <c r="BT22" s="4">
        <v>1.084044</v>
      </c>
      <c r="BU22" s="4">
        <v>4.7175130000000003</v>
      </c>
      <c r="BV22" s="4">
        <v>21.897689</v>
      </c>
      <c r="BW22" s="4">
        <f t="shared" si="10"/>
        <v>1.2463669345999999</v>
      </c>
      <c r="BY22" s="4">
        <f t="shared" si="11"/>
        <v>12494.398426535299</v>
      </c>
      <c r="BZ22" s="4">
        <f t="shared" si="12"/>
        <v>5.5846919006756002</v>
      </c>
      <c r="CA22" s="4">
        <f t="shared" si="13"/>
        <v>62.898501761227003</v>
      </c>
      <c r="CB22" s="4">
        <f t="shared" si="14"/>
        <v>4.0410216358000003E-2</v>
      </c>
    </row>
    <row r="23" spans="1:80" x14ac:dyDescent="0.25">
      <c r="A23" s="2">
        <v>42801</v>
      </c>
      <c r="B23" s="3">
        <v>0.65735923611111113</v>
      </c>
      <c r="C23" s="4">
        <v>7.2709999999999999</v>
      </c>
      <c r="D23" s="4">
        <v>4.1999999999999997E-3</v>
      </c>
      <c r="E23" s="4">
        <v>41.982272000000002</v>
      </c>
      <c r="F23" s="4">
        <v>433.6</v>
      </c>
      <c r="G23" s="4">
        <v>178.3</v>
      </c>
      <c r="H23" s="4">
        <v>-2.2999999999999998</v>
      </c>
      <c r="J23" s="4">
        <v>9.3000000000000007</v>
      </c>
      <c r="K23" s="4">
        <v>0.94350000000000001</v>
      </c>
      <c r="L23" s="4">
        <v>6.8602999999999996</v>
      </c>
      <c r="M23" s="4">
        <v>4.0000000000000001E-3</v>
      </c>
      <c r="N23" s="4">
        <v>409.1474</v>
      </c>
      <c r="O23" s="4">
        <v>168.18690000000001</v>
      </c>
      <c r="P23" s="4">
        <v>577.29999999999995</v>
      </c>
      <c r="Q23" s="4">
        <v>354.97469999999998</v>
      </c>
      <c r="R23" s="4">
        <v>145.91829999999999</v>
      </c>
      <c r="S23" s="4">
        <v>500.9</v>
      </c>
      <c r="T23" s="4">
        <v>0</v>
      </c>
      <c r="W23" s="4">
        <v>0</v>
      </c>
      <c r="X23" s="4">
        <v>8.7746999999999993</v>
      </c>
      <c r="Y23" s="4">
        <v>11.8</v>
      </c>
      <c r="Z23" s="4">
        <v>812</v>
      </c>
      <c r="AA23" s="4">
        <v>828</v>
      </c>
      <c r="AB23" s="4">
        <v>850</v>
      </c>
      <c r="AC23" s="4">
        <v>33</v>
      </c>
      <c r="AD23" s="4">
        <v>18.48</v>
      </c>
      <c r="AE23" s="4">
        <v>0.42</v>
      </c>
      <c r="AF23" s="4">
        <v>958</v>
      </c>
      <c r="AG23" s="4">
        <v>10</v>
      </c>
      <c r="AH23" s="4">
        <v>28.760999999999999</v>
      </c>
      <c r="AI23" s="4">
        <v>31</v>
      </c>
      <c r="AJ23" s="4">
        <v>191</v>
      </c>
      <c r="AK23" s="4">
        <v>189.8</v>
      </c>
      <c r="AL23" s="4">
        <v>3.6</v>
      </c>
      <c r="AM23" s="4">
        <v>196</v>
      </c>
      <c r="AN23" s="4" t="s">
        <v>155</v>
      </c>
      <c r="AO23" s="4">
        <v>2</v>
      </c>
      <c r="AP23" s="5">
        <v>0.86570601851851858</v>
      </c>
      <c r="AQ23" s="4">
        <v>47.158920999999999</v>
      </c>
      <c r="AR23" s="4">
        <v>-88.487374000000003</v>
      </c>
      <c r="AS23" s="4">
        <v>313.3</v>
      </c>
      <c r="AT23" s="4">
        <v>36.6</v>
      </c>
      <c r="AU23" s="4">
        <v>12</v>
      </c>
      <c r="AV23" s="4">
        <v>9</v>
      </c>
      <c r="AW23" s="4" t="s">
        <v>416</v>
      </c>
      <c r="AX23" s="4">
        <v>1.9354</v>
      </c>
      <c r="AY23" s="4">
        <v>1</v>
      </c>
      <c r="AZ23" s="4">
        <v>3.1230000000000002</v>
      </c>
      <c r="BA23" s="4">
        <v>13.836</v>
      </c>
      <c r="BB23" s="4">
        <v>28.72</v>
      </c>
      <c r="BC23" s="4">
        <v>2.08</v>
      </c>
      <c r="BD23" s="4">
        <v>5.9870000000000001</v>
      </c>
      <c r="BE23" s="4">
        <v>3093.4279999999999</v>
      </c>
      <c r="BF23" s="4">
        <v>1.137</v>
      </c>
      <c r="BG23" s="4">
        <v>19.32</v>
      </c>
      <c r="BH23" s="4">
        <v>7.9420000000000002</v>
      </c>
      <c r="BI23" s="4">
        <v>27.262</v>
      </c>
      <c r="BJ23" s="4">
        <v>16.762</v>
      </c>
      <c r="BK23" s="4">
        <v>6.89</v>
      </c>
      <c r="BL23" s="4">
        <v>23.652999999999999</v>
      </c>
      <c r="BM23" s="4">
        <v>0</v>
      </c>
      <c r="BQ23" s="4">
        <v>2876.9189999999999</v>
      </c>
      <c r="BR23" s="4">
        <v>0.19856599999999999</v>
      </c>
      <c r="BS23" s="4">
        <v>-5</v>
      </c>
      <c r="BT23" s="4">
        <v>1.0827169999999999</v>
      </c>
      <c r="BU23" s="4">
        <v>4.8524570000000002</v>
      </c>
      <c r="BV23" s="4">
        <v>21.870882999999999</v>
      </c>
      <c r="BW23" s="4">
        <f t="shared" si="10"/>
        <v>1.2820191394</v>
      </c>
      <c r="BY23" s="4">
        <f t="shared" si="11"/>
        <v>12858.188193633734</v>
      </c>
      <c r="BZ23" s="4">
        <f t="shared" si="12"/>
        <v>4.7260708754694001</v>
      </c>
      <c r="CA23" s="4">
        <f t="shared" si="13"/>
        <v>69.673175034844405</v>
      </c>
      <c r="CB23" s="4">
        <f t="shared" si="14"/>
        <v>0</v>
      </c>
    </row>
    <row r="24" spans="1:80" x14ac:dyDescent="0.25">
      <c r="A24" s="2">
        <v>42801</v>
      </c>
      <c r="B24" s="3">
        <v>0.65737081018518517</v>
      </c>
      <c r="C24" s="4">
        <v>6.1669999999999998</v>
      </c>
      <c r="D24" s="4">
        <v>4.1999999999999997E-3</v>
      </c>
      <c r="E24" s="4">
        <v>42.420965000000002</v>
      </c>
      <c r="F24" s="4">
        <v>424.7</v>
      </c>
      <c r="G24" s="4">
        <v>164.4</v>
      </c>
      <c r="H24" s="4">
        <v>-0.6</v>
      </c>
      <c r="J24" s="4">
        <v>9.5399999999999991</v>
      </c>
      <c r="K24" s="4">
        <v>0.95240000000000002</v>
      </c>
      <c r="L24" s="4">
        <v>5.8734999999999999</v>
      </c>
      <c r="M24" s="4">
        <v>4.0000000000000001E-3</v>
      </c>
      <c r="N24" s="4">
        <v>404.46660000000003</v>
      </c>
      <c r="O24" s="4">
        <v>156.60929999999999</v>
      </c>
      <c r="P24" s="4">
        <v>561.1</v>
      </c>
      <c r="Q24" s="4">
        <v>350.91359999999997</v>
      </c>
      <c r="R24" s="4">
        <v>135.87360000000001</v>
      </c>
      <c r="S24" s="4">
        <v>486.8</v>
      </c>
      <c r="T24" s="4">
        <v>0</v>
      </c>
      <c r="W24" s="4">
        <v>0</v>
      </c>
      <c r="X24" s="4">
        <v>9.0830000000000002</v>
      </c>
      <c r="Y24" s="4">
        <v>11.9</v>
      </c>
      <c r="Z24" s="4">
        <v>811</v>
      </c>
      <c r="AA24" s="4">
        <v>828</v>
      </c>
      <c r="AB24" s="4">
        <v>848</v>
      </c>
      <c r="AC24" s="4">
        <v>33</v>
      </c>
      <c r="AD24" s="4">
        <v>18.48</v>
      </c>
      <c r="AE24" s="4">
        <v>0.42</v>
      </c>
      <c r="AF24" s="4">
        <v>958</v>
      </c>
      <c r="AG24" s="4">
        <v>10</v>
      </c>
      <c r="AH24" s="4">
        <v>29</v>
      </c>
      <c r="AI24" s="4">
        <v>31</v>
      </c>
      <c r="AJ24" s="4">
        <v>191</v>
      </c>
      <c r="AK24" s="4">
        <v>189.2</v>
      </c>
      <c r="AL24" s="4">
        <v>3.6</v>
      </c>
      <c r="AM24" s="4">
        <v>196</v>
      </c>
      <c r="AN24" s="4" t="s">
        <v>155</v>
      </c>
      <c r="AO24" s="4">
        <v>2</v>
      </c>
      <c r="AP24" s="5">
        <v>0.86571759259259251</v>
      </c>
      <c r="AQ24" s="4">
        <v>47.158923999999999</v>
      </c>
      <c r="AR24" s="4">
        <v>-88.487160000000003</v>
      </c>
      <c r="AS24" s="4">
        <v>313.2</v>
      </c>
      <c r="AT24" s="4">
        <v>36.4</v>
      </c>
      <c r="AU24" s="4">
        <v>12</v>
      </c>
      <c r="AV24" s="4">
        <v>9</v>
      </c>
      <c r="AW24" s="4" t="s">
        <v>416</v>
      </c>
      <c r="AX24" s="4">
        <v>1.7876000000000001</v>
      </c>
      <c r="AY24" s="4">
        <v>1.0708</v>
      </c>
      <c r="AZ24" s="4">
        <v>2.8</v>
      </c>
      <c r="BA24" s="4">
        <v>13.836</v>
      </c>
      <c r="BB24" s="4">
        <v>33.700000000000003</v>
      </c>
      <c r="BC24" s="4">
        <v>2.44</v>
      </c>
      <c r="BD24" s="4">
        <v>5.0019999999999998</v>
      </c>
      <c r="BE24" s="4">
        <v>3096.12</v>
      </c>
      <c r="BF24" s="4">
        <v>1.355</v>
      </c>
      <c r="BG24" s="4">
        <v>22.327999999999999</v>
      </c>
      <c r="BH24" s="4">
        <v>8.6449999999999996</v>
      </c>
      <c r="BI24" s="4">
        <v>30.972999999999999</v>
      </c>
      <c r="BJ24" s="4">
        <v>19.370999999999999</v>
      </c>
      <c r="BK24" s="4">
        <v>7.5010000000000003</v>
      </c>
      <c r="BL24" s="4">
        <v>26.872</v>
      </c>
      <c r="BM24" s="4">
        <v>0</v>
      </c>
      <c r="BQ24" s="4">
        <v>3481.364</v>
      </c>
      <c r="BR24" s="4">
        <v>0.14977399999999999</v>
      </c>
      <c r="BS24" s="4">
        <v>-5</v>
      </c>
      <c r="BT24" s="4">
        <v>1.0812390000000001</v>
      </c>
      <c r="BU24" s="4">
        <v>3.6601020000000002</v>
      </c>
      <c r="BV24" s="4">
        <v>21.841028000000001</v>
      </c>
      <c r="BW24" s="4">
        <f t="shared" si="10"/>
        <v>0.9669989484</v>
      </c>
      <c r="BY24" s="4">
        <f t="shared" si="11"/>
        <v>9707.0897126319851</v>
      </c>
      <c r="BZ24" s="4">
        <f t="shared" si="12"/>
        <v>4.2482547706860005</v>
      </c>
      <c r="CA24" s="4">
        <f t="shared" si="13"/>
        <v>60.732799382257205</v>
      </c>
      <c r="CB24" s="4">
        <f t="shared" si="14"/>
        <v>0</v>
      </c>
    </row>
    <row r="25" spans="1:80" x14ac:dyDescent="0.25">
      <c r="A25" s="2">
        <v>42801</v>
      </c>
      <c r="B25" s="3">
        <v>0.65738238425925932</v>
      </c>
      <c r="C25" s="4">
        <v>7.01</v>
      </c>
      <c r="D25" s="4">
        <v>9.7999999999999997E-3</v>
      </c>
      <c r="E25" s="4">
        <v>98.066946000000002</v>
      </c>
      <c r="F25" s="4">
        <v>414.7</v>
      </c>
      <c r="G25" s="4">
        <v>164.5</v>
      </c>
      <c r="H25" s="4">
        <v>-0.5</v>
      </c>
      <c r="J25" s="4">
        <v>11.29</v>
      </c>
      <c r="K25" s="4">
        <v>0.94550000000000001</v>
      </c>
      <c r="L25" s="4">
        <v>6.6283000000000003</v>
      </c>
      <c r="M25" s="4">
        <v>9.2999999999999992E-3</v>
      </c>
      <c r="N25" s="4">
        <v>392.13479999999998</v>
      </c>
      <c r="O25" s="4">
        <v>155.58160000000001</v>
      </c>
      <c r="P25" s="4">
        <v>547.70000000000005</v>
      </c>
      <c r="Q25" s="4">
        <v>340.21460000000002</v>
      </c>
      <c r="R25" s="4">
        <v>134.982</v>
      </c>
      <c r="S25" s="4">
        <v>475.2</v>
      </c>
      <c r="T25" s="4">
        <v>0</v>
      </c>
      <c r="W25" s="4">
        <v>0</v>
      </c>
      <c r="X25" s="4">
        <v>10.6759</v>
      </c>
      <c r="Y25" s="4">
        <v>11.9</v>
      </c>
      <c r="Z25" s="4">
        <v>811</v>
      </c>
      <c r="AA25" s="4">
        <v>827</v>
      </c>
      <c r="AB25" s="4">
        <v>848</v>
      </c>
      <c r="AC25" s="4">
        <v>33</v>
      </c>
      <c r="AD25" s="4">
        <v>18.48</v>
      </c>
      <c r="AE25" s="4">
        <v>0.42</v>
      </c>
      <c r="AF25" s="4">
        <v>958</v>
      </c>
      <c r="AG25" s="4">
        <v>10</v>
      </c>
      <c r="AH25" s="4">
        <v>29</v>
      </c>
      <c r="AI25" s="4">
        <v>31</v>
      </c>
      <c r="AJ25" s="4">
        <v>191</v>
      </c>
      <c r="AK25" s="4">
        <v>189</v>
      </c>
      <c r="AL25" s="4">
        <v>3.6</v>
      </c>
      <c r="AM25" s="4">
        <v>196</v>
      </c>
      <c r="AN25" s="4" t="s">
        <v>155</v>
      </c>
      <c r="AO25" s="4">
        <v>2</v>
      </c>
      <c r="AP25" s="5">
        <v>0.86572916666666666</v>
      </c>
      <c r="AQ25" s="4">
        <v>47.158926000000001</v>
      </c>
      <c r="AR25" s="4">
        <v>-88.486947999999998</v>
      </c>
      <c r="AS25" s="4">
        <v>313</v>
      </c>
      <c r="AT25" s="4">
        <v>36</v>
      </c>
      <c r="AU25" s="4">
        <v>12</v>
      </c>
      <c r="AV25" s="4">
        <v>8</v>
      </c>
      <c r="AW25" s="4" t="s">
        <v>422</v>
      </c>
      <c r="AX25" s="4">
        <v>1.4354</v>
      </c>
      <c r="AY25" s="4">
        <v>1.3415999999999999</v>
      </c>
      <c r="AZ25" s="4">
        <v>2.9062000000000001</v>
      </c>
      <c r="BA25" s="4">
        <v>13.836</v>
      </c>
      <c r="BB25" s="4">
        <v>29.73</v>
      </c>
      <c r="BC25" s="4">
        <v>2.15</v>
      </c>
      <c r="BD25" s="4">
        <v>5.7610000000000001</v>
      </c>
      <c r="BE25" s="4">
        <v>3091.5059999999999</v>
      </c>
      <c r="BF25" s="4">
        <v>2.7530000000000001</v>
      </c>
      <c r="BG25" s="4">
        <v>19.152999999999999</v>
      </c>
      <c r="BH25" s="4">
        <v>7.5990000000000002</v>
      </c>
      <c r="BI25" s="4">
        <v>26.751999999999999</v>
      </c>
      <c r="BJ25" s="4">
        <v>16.617000000000001</v>
      </c>
      <c r="BK25" s="4">
        <v>6.593</v>
      </c>
      <c r="BL25" s="4">
        <v>23.21</v>
      </c>
      <c r="BM25" s="4">
        <v>0</v>
      </c>
      <c r="BQ25" s="4">
        <v>3620.549</v>
      </c>
      <c r="BR25" s="4">
        <v>0.133239</v>
      </c>
      <c r="BS25" s="4">
        <v>-5</v>
      </c>
      <c r="BT25" s="4">
        <v>1.0779559999999999</v>
      </c>
      <c r="BU25" s="4">
        <v>3.2560280000000001</v>
      </c>
      <c r="BV25" s="4">
        <v>21.774711</v>
      </c>
      <c r="BW25" s="4">
        <f t="shared" si="10"/>
        <v>0.86024259759999999</v>
      </c>
      <c r="BY25" s="4">
        <f t="shared" si="11"/>
        <v>8622.5613820907092</v>
      </c>
      <c r="BZ25" s="4">
        <f t="shared" si="12"/>
        <v>7.6784296989544005</v>
      </c>
      <c r="CA25" s="4">
        <f t="shared" si="13"/>
        <v>46.346700438621603</v>
      </c>
      <c r="CB25" s="4">
        <f t="shared" si="14"/>
        <v>0</v>
      </c>
    </row>
    <row r="26" spans="1:80" x14ac:dyDescent="0.25">
      <c r="A26" s="2">
        <v>42801</v>
      </c>
      <c r="B26" s="3">
        <v>0.65739395833333336</v>
      </c>
      <c r="C26" s="4">
        <v>7.6589999999999998</v>
      </c>
      <c r="D26" s="4">
        <v>8.8999999999999999E-3</v>
      </c>
      <c r="E26" s="4">
        <v>88.508698999999993</v>
      </c>
      <c r="F26" s="4">
        <v>423.6</v>
      </c>
      <c r="G26" s="4">
        <v>164.6</v>
      </c>
      <c r="H26" s="4">
        <v>-2.7</v>
      </c>
      <c r="J26" s="4">
        <v>11.37</v>
      </c>
      <c r="K26" s="4">
        <v>0.94040000000000001</v>
      </c>
      <c r="L26" s="4">
        <v>7.2019000000000002</v>
      </c>
      <c r="M26" s="4">
        <v>8.3000000000000001E-3</v>
      </c>
      <c r="N26" s="4">
        <v>398.35090000000002</v>
      </c>
      <c r="O26" s="4">
        <v>154.8228</v>
      </c>
      <c r="P26" s="4">
        <v>553.20000000000005</v>
      </c>
      <c r="Q26" s="4">
        <v>345.60759999999999</v>
      </c>
      <c r="R26" s="4">
        <v>134.3236</v>
      </c>
      <c r="S26" s="4">
        <v>479.9</v>
      </c>
      <c r="T26" s="4">
        <v>0</v>
      </c>
      <c r="W26" s="4">
        <v>0</v>
      </c>
      <c r="X26" s="4">
        <v>10.692299999999999</v>
      </c>
      <c r="Y26" s="4">
        <v>11.8</v>
      </c>
      <c r="Z26" s="4">
        <v>811</v>
      </c>
      <c r="AA26" s="4">
        <v>828</v>
      </c>
      <c r="AB26" s="4">
        <v>849</v>
      </c>
      <c r="AC26" s="4">
        <v>33</v>
      </c>
      <c r="AD26" s="4">
        <v>18.48</v>
      </c>
      <c r="AE26" s="4">
        <v>0.42</v>
      </c>
      <c r="AF26" s="4">
        <v>958</v>
      </c>
      <c r="AG26" s="4">
        <v>10</v>
      </c>
      <c r="AH26" s="4">
        <v>29</v>
      </c>
      <c r="AI26" s="4">
        <v>31</v>
      </c>
      <c r="AJ26" s="4">
        <v>191</v>
      </c>
      <c r="AK26" s="4">
        <v>189</v>
      </c>
      <c r="AL26" s="4">
        <v>3.5</v>
      </c>
      <c r="AM26" s="4">
        <v>196</v>
      </c>
      <c r="AN26" s="4" t="s">
        <v>155</v>
      </c>
      <c r="AO26" s="4">
        <v>1</v>
      </c>
      <c r="AP26" s="5">
        <v>0.86574074074074081</v>
      </c>
      <c r="AQ26" s="4">
        <v>47.158923999999999</v>
      </c>
      <c r="AR26" s="4">
        <v>-88.486739</v>
      </c>
      <c r="AS26" s="4">
        <v>312.60000000000002</v>
      </c>
      <c r="AT26" s="4">
        <v>35.5</v>
      </c>
      <c r="AU26" s="4">
        <v>12</v>
      </c>
      <c r="AV26" s="4">
        <v>8</v>
      </c>
      <c r="AW26" s="4" t="s">
        <v>422</v>
      </c>
      <c r="AX26" s="4">
        <v>1.5</v>
      </c>
      <c r="AY26" s="4">
        <v>1.6</v>
      </c>
      <c r="AZ26" s="4">
        <v>2.7814000000000001</v>
      </c>
      <c r="BA26" s="4">
        <v>13.836</v>
      </c>
      <c r="BB26" s="4">
        <v>27.29</v>
      </c>
      <c r="BC26" s="4">
        <v>1.97</v>
      </c>
      <c r="BD26" s="4">
        <v>6.343</v>
      </c>
      <c r="BE26" s="4">
        <v>3090.7750000000001</v>
      </c>
      <c r="BF26" s="4">
        <v>2.2730000000000001</v>
      </c>
      <c r="BG26" s="4">
        <v>17.902999999999999</v>
      </c>
      <c r="BH26" s="4">
        <v>6.9580000000000002</v>
      </c>
      <c r="BI26" s="4">
        <v>24.861000000000001</v>
      </c>
      <c r="BJ26" s="4">
        <v>15.532</v>
      </c>
      <c r="BK26" s="4">
        <v>6.0369999999999999</v>
      </c>
      <c r="BL26" s="4">
        <v>21.568999999999999</v>
      </c>
      <c r="BM26" s="4">
        <v>0</v>
      </c>
      <c r="BQ26" s="4">
        <v>3336.4879999999998</v>
      </c>
      <c r="BR26" s="4">
        <v>0.122346</v>
      </c>
      <c r="BS26" s="4">
        <v>-5</v>
      </c>
      <c r="BT26" s="4">
        <v>1.081566</v>
      </c>
      <c r="BU26" s="4">
        <v>2.98983</v>
      </c>
      <c r="BV26" s="4">
        <v>21.847632999999998</v>
      </c>
      <c r="BW26" s="4">
        <f t="shared" si="10"/>
        <v>0.78991308599999999</v>
      </c>
      <c r="BY26" s="4">
        <f t="shared" si="11"/>
        <v>7915.7479315129503</v>
      </c>
      <c r="BZ26" s="4">
        <f t="shared" si="12"/>
        <v>5.8213538831940008</v>
      </c>
      <c r="CA26" s="4">
        <f t="shared" si="13"/>
        <v>39.778824687095998</v>
      </c>
      <c r="CB26" s="4">
        <f t="shared" si="14"/>
        <v>0</v>
      </c>
    </row>
    <row r="27" spans="1:80" x14ac:dyDescent="0.25">
      <c r="A27" s="2">
        <v>42801</v>
      </c>
      <c r="B27" s="3">
        <v>0.6574055324074074</v>
      </c>
      <c r="C27" s="4">
        <v>8.19</v>
      </c>
      <c r="D27" s="4">
        <v>4.7000000000000002E-3</v>
      </c>
      <c r="E27" s="4">
        <v>47.083678999999997</v>
      </c>
      <c r="F27" s="4">
        <v>443.3</v>
      </c>
      <c r="G27" s="4">
        <v>170.5</v>
      </c>
      <c r="H27" s="4">
        <v>0.3</v>
      </c>
      <c r="J27" s="4">
        <v>10.62</v>
      </c>
      <c r="K27" s="4">
        <v>0.93620000000000003</v>
      </c>
      <c r="L27" s="4">
        <v>7.6672000000000002</v>
      </c>
      <c r="M27" s="4">
        <v>4.4000000000000003E-3</v>
      </c>
      <c r="N27" s="4">
        <v>415.05779999999999</v>
      </c>
      <c r="O27" s="4">
        <v>159.5881</v>
      </c>
      <c r="P27" s="4">
        <v>574.6</v>
      </c>
      <c r="Q27" s="4">
        <v>360.10239999999999</v>
      </c>
      <c r="R27" s="4">
        <v>138.458</v>
      </c>
      <c r="S27" s="4">
        <v>498.6</v>
      </c>
      <c r="T27" s="4">
        <v>0.29509999999999997</v>
      </c>
      <c r="W27" s="4">
        <v>0</v>
      </c>
      <c r="X27" s="4">
        <v>9.9428000000000001</v>
      </c>
      <c r="Y27" s="4">
        <v>11.9</v>
      </c>
      <c r="Z27" s="4">
        <v>811</v>
      </c>
      <c r="AA27" s="4">
        <v>826</v>
      </c>
      <c r="AB27" s="4">
        <v>849</v>
      </c>
      <c r="AC27" s="4">
        <v>33</v>
      </c>
      <c r="AD27" s="4">
        <v>18.48</v>
      </c>
      <c r="AE27" s="4">
        <v>0.42</v>
      </c>
      <c r="AF27" s="4">
        <v>958</v>
      </c>
      <c r="AG27" s="4">
        <v>10</v>
      </c>
      <c r="AH27" s="4">
        <v>28.239000000000001</v>
      </c>
      <c r="AI27" s="4">
        <v>31</v>
      </c>
      <c r="AJ27" s="4">
        <v>191</v>
      </c>
      <c r="AK27" s="4">
        <v>189</v>
      </c>
      <c r="AL27" s="4">
        <v>3.5</v>
      </c>
      <c r="AM27" s="4">
        <v>195.9</v>
      </c>
      <c r="AN27" s="4" t="s">
        <v>155</v>
      </c>
      <c r="AO27" s="4">
        <v>1</v>
      </c>
      <c r="AP27" s="5">
        <v>0.86575231481481474</v>
      </c>
      <c r="AQ27" s="4">
        <v>47.158918999999997</v>
      </c>
      <c r="AR27" s="4">
        <v>-88.486535000000003</v>
      </c>
      <c r="AS27" s="4">
        <v>312.2</v>
      </c>
      <c r="AT27" s="4">
        <v>34.700000000000003</v>
      </c>
      <c r="AU27" s="4">
        <v>12</v>
      </c>
      <c r="AV27" s="4">
        <v>8</v>
      </c>
      <c r="AW27" s="4" t="s">
        <v>422</v>
      </c>
      <c r="AX27" s="4">
        <v>1.5354000000000001</v>
      </c>
      <c r="AY27" s="4">
        <v>1.6708000000000001</v>
      </c>
      <c r="AZ27" s="4">
        <v>2.2707999999999999</v>
      </c>
      <c r="BA27" s="4">
        <v>13.836</v>
      </c>
      <c r="BB27" s="4">
        <v>25.6</v>
      </c>
      <c r="BC27" s="4">
        <v>1.85</v>
      </c>
      <c r="BD27" s="4">
        <v>6.8150000000000004</v>
      </c>
      <c r="BE27" s="4">
        <v>3091.5239999999999</v>
      </c>
      <c r="BF27" s="4">
        <v>1.131</v>
      </c>
      <c r="BG27" s="4">
        <v>17.526</v>
      </c>
      <c r="BH27" s="4">
        <v>6.7389999999999999</v>
      </c>
      <c r="BI27" s="4">
        <v>24.265000000000001</v>
      </c>
      <c r="BJ27" s="4">
        <v>15.205</v>
      </c>
      <c r="BK27" s="4">
        <v>5.8460000000000001</v>
      </c>
      <c r="BL27" s="4">
        <v>21.052</v>
      </c>
      <c r="BM27" s="4">
        <v>3.8999999999999998E-3</v>
      </c>
      <c r="BQ27" s="4">
        <v>2915.047</v>
      </c>
      <c r="BR27" s="4">
        <v>0.26891700000000002</v>
      </c>
      <c r="BS27" s="4">
        <v>-5</v>
      </c>
      <c r="BT27" s="4">
        <v>1.083761</v>
      </c>
      <c r="BU27" s="4">
        <v>6.5716590000000004</v>
      </c>
      <c r="BV27" s="4">
        <v>21.891971999999999</v>
      </c>
      <c r="BW27" s="4">
        <f t="shared" si="10"/>
        <v>1.7362323077999999</v>
      </c>
      <c r="BY27" s="4">
        <f t="shared" si="11"/>
        <v>17403.063804589488</v>
      </c>
      <c r="BZ27" s="4">
        <f t="shared" si="12"/>
        <v>6.3667191854213998</v>
      </c>
      <c r="CA27" s="4">
        <f t="shared" si="13"/>
        <v>85.593249526377008</v>
      </c>
      <c r="CB27" s="4">
        <f t="shared" si="14"/>
        <v>2.1954204087659999E-2</v>
      </c>
    </row>
    <row r="28" spans="1:80" x14ac:dyDescent="0.25">
      <c r="A28" s="2">
        <v>42801</v>
      </c>
      <c r="B28" s="3">
        <v>0.65741710648148144</v>
      </c>
      <c r="C28" s="4">
        <v>8.4459999999999997</v>
      </c>
      <c r="D28" s="4">
        <v>4.7000000000000002E-3</v>
      </c>
      <c r="E28" s="4">
        <v>47.140396000000003</v>
      </c>
      <c r="F28" s="4">
        <v>449.8</v>
      </c>
      <c r="G28" s="4">
        <v>177.7</v>
      </c>
      <c r="H28" s="4">
        <v>-1.6</v>
      </c>
      <c r="J28" s="4">
        <v>9.7799999999999994</v>
      </c>
      <c r="K28" s="4">
        <v>0.93420000000000003</v>
      </c>
      <c r="L28" s="4">
        <v>7.8901000000000003</v>
      </c>
      <c r="M28" s="4">
        <v>4.4000000000000003E-3</v>
      </c>
      <c r="N28" s="4">
        <v>420.21089999999998</v>
      </c>
      <c r="O28" s="4">
        <v>166</v>
      </c>
      <c r="P28" s="4">
        <v>586.20000000000005</v>
      </c>
      <c r="Q28" s="4">
        <v>364.57330000000002</v>
      </c>
      <c r="R28" s="4">
        <v>144.02090000000001</v>
      </c>
      <c r="S28" s="4">
        <v>508.6</v>
      </c>
      <c r="T28" s="4">
        <v>0</v>
      </c>
      <c r="W28" s="4">
        <v>0</v>
      </c>
      <c r="X28" s="4">
        <v>9.1373999999999995</v>
      </c>
      <c r="Y28" s="4">
        <v>11.8</v>
      </c>
      <c r="Z28" s="4">
        <v>812</v>
      </c>
      <c r="AA28" s="4">
        <v>828</v>
      </c>
      <c r="AB28" s="4">
        <v>849</v>
      </c>
      <c r="AC28" s="4">
        <v>33</v>
      </c>
      <c r="AD28" s="4">
        <v>18.48</v>
      </c>
      <c r="AE28" s="4">
        <v>0.42</v>
      </c>
      <c r="AF28" s="4">
        <v>958</v>
      </c>
      <c r="AG28" s="4">
        <v>10</v>
      </c>
      <c r="AH28" s="4">
        <v>28</v>
      </c>
      <c r="AI28" s="4">
        <v>31</v>
      </c>
      <c r="AJ28" s="4">
        <v>191</v>
      </c>
      <c r="AK28" s="4">
        <v>189</v>
      </c>
      <c r="AL28" s="4">
        <v>3.4</v>
      </c>
      <c r="AM28" s="4">
        <v>195.6</v>
      </c>
      <c r="AN28" s="4" t="s">
        <v>155</v>
      </c>
      <c r="AO28" s="4">
        <v>1</v>
      </c>
      <c r="AP28" s="5">
        <v>0.86576388888888889</v>
      </c>
      <c r="AQ28" s="4">
        <v>47.158901999999998</v>
      </c>
      <c r="AR28" s="4">
        <v>-88.486339999999998</v>
      </c>
      <c r="AS28" s="4">
        <v>312</v>
      </c>
      <c r="AT28" s="4">
        <v>33.6</v>
      </c>
      <c r="AU28" s="4">
        <v>12</v>
      </c>
      <c r="AV28" s="4">
        <v>7</v>
      </c>
      <c r="AW28" s="4" t="s">
        <v>407</v>
      </c>
      <c r="AX28" s="4">
        <v>1.6</v>
      </c>
      <c r="AY28" s="4">
        <v>1.8353999999999999</v>
      </c>
      <c r="AZ28" s="4">
        <v>2.4354</v>
      </c>
      <c r="BA28" s="4">
        <v>13.836</v>
      </c>
      <c r="BB28" s="4">
        <v>24.85</v>
      </c>
      <c r="BC28" s="4">
        <v>1.8</v>
      </c>
      <c r="BD28" s="4">
        <v>7.048</v>
      </c>
      <c r="BE28" s="4">
        <v>3091.1329999999998</v>
      </c>
      <c r="BF28" s="4">
        <v>1.0980000000000001</v>
      </c>
      <c r="BG28" s="4">
        <v>17.239999999999998</v>
      </c>
      <c r="BH28" s="4">
        <v>6.8109999999999999</v>
      </c>
      <c r="BI28" s="4">
        <v>24.050999999999998</v>
      </c>
      <c r="BJ28" s="4">
        <v>14.957000000000001</v>
      </c>
      <c r="BK28" s="4">
        <v>5.9089999999999998</v>
      </c>
      <c r="BL28" s="4">
        <v>20.866</v>
      </c>
      <c r="BM28" s="4">
        <v>0</v>
      </c>
      <c r="BQ28" s="4">
        <v>2602.8969999999999</v>
      </c>
      <c r="BR28" s="4">
        <v>0.267345</v>
      </c>
      <c r="BS28" s="4">
        <v>-5</v>
      </c>
      <c r="BT28" s="4">
        <v>1.0824800000000001</v>
      </c>
      <c r="BU28" s="4">
        <v>6.5332350000000003</v>
      </c>
      <c r="BV28" s="4">
        <v>21.866085999999999</v>
      </c>
      <c r="BW28" s="4">
        <f t="shared" si="10"/>
        <v>1.7260806870000001</v>
      </c>
      <c r="BY28" s="4">
        <f t="shared" si="11"/>
        <v>17299.121208281435</v>
      </c>
      <c r="BZ28" s="4">
        <f t="shared" si="12"/>
        <v>6.1448132728980012</v>
      </c>
      <c r="CA28" s="4">
        <f t="shared" si="13"/>
        <v>83.704892643657018</v>
      </c>
      <c r="CB28" s="4">
        <f t="shared" si="14"/>
        <v>0</v>
      </c>
    </row>
    <row r="29" spans="1:80" x14ac:dyDescent="0.25">
      <c r="A29" s="2">
        <v>42801</v>
      </c>
      <c r="B29" s="3">
        <v>0.65742868055555559</v>
      </c>
      <c r="C29" s="4">
        <v>8.2449999999999992</v>
      </c>
      <c r="D29" s="4">
        <v>4.4999999999999997E-3</v>
      </c>
      <c r="E29" s="4">
        <v>44.591093000000001</v>
      </c>
      <c r="F29" s="4">
        <v>450.8</v>
      </c>
      <c r="G29" s="4">
        <v>165.7</v>
      </c>
      <c r="H29" s="4">
        <v>-0.8</v>
      </c>
      <c r="J29" s="4">
        <v>9.18</v>
      </c>
      <c r="K29" s="4">
        <v>0.93579999999999997</v>
      </c>
      <c r="L29" s="4">
        <v>7.7154999999999996</v>
      </c>
      <c r="M29" s="4">
        <v>4.1999999999999997E-3</v>
      </c>
      <c r="N29" s="4">
        <v>421.85489999999999</v>
      </c>
      <c r="O29" s="4">
        <v>155.0607</v>
      </c>
      <c r="P29" s="4">
        <v>576.9</v>
      </c>
      <c r="Q29" s="4">
        <v>365.99959999999999</v>
      </c>
      <c r="R29" s="4">
        <v>134.53</v>
      </c>
      <c r="S29" s="4">
        <v>500.5</v>
      </c>
      <c r="T29" s="4">
        <v>0</v>
      </c>
      <c r="W29" s="4">
        <v>0</v>
      </c>
      <c r="X29" s="4">
        <v>8.5939999999999994</v>
      </c>
      <c r="Y29" s="4">
        <v>11.9</v>
      </c>
      <c r="Z29" s="4">
        <v>813</v>
      </c>
      <c r="AA29" s="4">
        <v>829</v>
      </c>
      <c r="AB29" s="4">
        <v>850</v>
      </c>
      <c r="AC29" s="4">
        <v>33</v>
      </c>
      <c r="AD29" s="4">
        <v>18.48</v>
      </c>
      <c r="AE29" s="4">
        <v>0.42</v>
      </c>
      <c r="AF29" s="4">
        <v>958</v>
      </c>
      <c r="AG29" s="4">
        <v>10</v>
      </c>
      <c r="AH29" s="4">
        <v>28</v>
      </c>
      <c r="AI29" s="4">
        <v>31</v>
      </c>
      <c r="AJ29" s="4">
        <v>191</v>
      </c>
      <c r="AK29" s="4">
        <v>189</v>
      </c>
      <c r="AL29" s="4">
        <v>3.6</v>
      </c>
      <c r="AM29" s="4">
        <v>195.2</v>
      </c>
      <c r="AN29" s="4" t="s">
        <v>155</v>
      </c>
      <c r="AO29" s="4">
        <v>1</v>
      </c>
      <c r="AP29" s="5">
        <v>0.86577546296296293</v>
      </c>
      <c r="AQ29" s="4">
        <v>47.158870999999998</v>
      </c>
      <c r="AR29" s="4">
        <v>-88.486160999999996</v>
      </c>
      <c r="AS29" s="4">
        <v>312.10000000000002</v>
      </c>
      <c r="AT29" s="4">
        <v>30.9</v>
      </c>
      <c r="AU29" s="4">
        <v>12</v>
      </c>
      <c r="AV29" s="4">
        <v>8</v>
      </c>
      <c r="AW29" s="4" t="s">
        <v>422</v>
      </c>
      <c r="AX29" s="4">
        <v>1.635365</v>
      </c>
      <c r="AY29" s="4">
        <v>1.970729</v>
      </c>
      <c r="AZ29" s="4">
        <v>2.570729</v>
      </c>
      <c r="BA29" s="4">
        <v>13.836</v>
      </c>
      <c r="BB29" s="4">
        <v>25.43</v>
      </c>
      <c r="BC29" s="4">
        <v>1.84</v>
      </c>
      <c r="BD29" s="4">
        <v>6.8609999999999998</v>
      </c>
      <c r="BE29" s="4">
        <v>3091.5410000000002</v>
      </c>
      <c r="BF29" s="4">
        <v>1.0640000000000001</v>
      </c>
      <c r="BG29" s="4">
        <v>17.702000000000002</v>
      </c>
      <c r="BH29" s="4">
        <v>6.5069999999999997</v>
      </c>
      <c r="BI29" s="4">
        <v>24.207999999999998</v>
      </c>
      <c r="BJ29" s="4">
        <v>15.358000000000001</v>
      </c>
      <c r="BK29" s="4">
        <v>5.6449999999999996</v>
      </c>
      <c r="BL29" s="4">
        <v>21.003</v>
      </c>
      <c r="BM29" s="4">
        <v>0</v>
      </c>
      <c r="BQ29" s="4">
        <v>2503.84</v>
      </c>
      <c r="BR29" s="4">
        <v>0.20863699999999999</v>
      </c>
      <c r="BS29" s="4">
        <v>-5</v>
      </c>
      <c r="BT29" s="4">
        <v>1.0812390000000001</v>
      </c>
      <c r="BU29" s="4">
        <v>5.0985579999999997</v>
      </c>
      <c r="BV29" s="4">
        <v>21.841032999999999</v>
      </c>
      <c r="BW29" s="4">
        <f t="shared" si="10"/>
        <v>1.3470390235999998</v>
      </c>
      <c r="BY29" s="4">
        <f t="shared" si="11"/>
        <v>13502.072780442295</v>
      </c>
      <c r="BZ29" s="4">
        <f t="shared" si="12"/>
        <v>4.6469399688991997</v>
      </c>
      <c r="CA29" s="4">
        <f t="shared" si="13"/>
        <v>67.074909814242403</v>
      </c>
      <c r="CB29" s="4">
        <f t="shared" si="14"/>
        <v>0</v>
      </c>
    </row>
    <row r="30" spans="1:80" x14ac:dyDescent="0.25">
      <c r="A30" s="2">
        <v>42801</v>
      </c>
      <c r="B30" s="3">
        <v>0.65744025462962963</v>
      </c>
      <c r="C30" s="4">
        <v>7.4</v>
      </c>
      <c r="D30" s="4">
        <v>4.0000000000000001E-3</v>
      </c>
      <c r="E30" s="4">
        <v>40</v>
      </c>
      <c r="F30" s="4">
        <v>451.3</v>
      </c>
      <c r="G30" s="4">
        <v>165.7</v>
      </c>
      <c r="H30" s="4">
        <v>-0.8</v>
      </c>
      <c r="J30" s="4">
        <v>9</v>
      </c>
      <c r="K30" s="4">
        <v>0.9425</v>
      </c>
      <c r="L30" s="4">
        <v>6.9743000000000004</v>
      </c>
      <c r="M30" s="4">
        <v>3.8E-3</v>
      </c>
      <c r="N30" s="4">
        <v>425.35649999999998</v>
      </c>
      <c r="O30" s="4">
        <v>156.1746</v>
      </c>
      <c r="P30" s="4">
        <v>581.5</v>
      </c>
      <c r="Q30" s="4">
        <v>369.0376</v>
      </c>
      <c r="R30" s="4">
        <v>135.49639999999999</v>
      </c>
      <c r="S30" s="4">
        <v>504.5</v>
      </c>
      <c r="T30" s="4">
        <v>0</v>
      </c>
      <c r="W30" s="4">
        <v>0</v>
      </c>
      <c r="X30" s="4">
        <v>8.4825999999999997</v>
      </c>
      <c r="Y30" s="4">
        <v>11.9</v>
      </c>
      <c r="Z30" s="4">
        <v>812</v>
      </c>
      <c r="AA30" s="4">
        <v>828</v>
      </c>
      <c r="AB30" s="4">
        <v>849</v>
      </c>
      <c r="AC30" s="4">
        <v>33</v>
      </c>
      <c r="AD30" s="4">
        <v>18.48</v>
      </c>
      <c r="AE30" s="4">
        <v>0.42</v>
      </c>
      <c r="AF30" s="4">
        <v>958</v>
      </c>
      <c r="AG30" s="4">
        <v>10</v>
      </c>
      <c r="AH30" s="4">
        <v>28</v>
      </c>
      <c r="AI30" s="4">
        <v>31</v>
      </c>
      <c r="AJ30" s="4">
        <v>191</v>
      </c>
      <c r="AK30" s="4">
        <v>188.2</v>
      </c>
      <c r="AL30" s="4">
        <v>3.7</v>
      </c>
      <c r="AM30" s="4">
        <v>195.1</v>
      </c>
      <c r="AN30" s="4" t="s">
        <v>155</v>
      </c>
      <c r="AO30" s="4">
        <v>1</v>
      </c>
      <c r="AP30" s="5">
        <v>0.86578703703703708</v>
      </c>
      <c r="AQ30" s="4">
        <v>47.158835000000003</v>
      </c>
      <c r="AR30" s="4">
        <v>-88.485995000000003</v>
      </c>
      <c r="AS30" s="4">
        <v>312.10000000000002</v>
      </c>
      <c r="AT30" s="4">
        <v>28.9</v>
      </c>
      <c r="AU30" s="4">
        <v>12</v>
      </c>
      <c r="AV30" s="4">
        <v>8</v>
      </c>
      <c r="AW30" s="4" t="s">
        <v>422</v>
      </c>
      <c r="AX30" s="4">
        <v>1.5939939999999999</v>
      </c>
      <c r="AY30" s="4">
        <v>2.135335</v>
      </c>
      <c r="AZ30" s="4">
        <v>2.7353350000000001</v>
      </c>
      <c r="BA30" s="4">
        <v>13.836</v>
      </c>
      <c r="BB30" s="4">
        <v>28.24</v>
      </c>
      <c r="BC30" s="4">
        <v>2.04</v>
      </c>
      <c r="BD30" s="4">
        <v>6.0990000000000002</v>
      </c>
      <c r="BE30" s="4">
        <v>3093.2469999999998</v>
      </c>
      <c r="BF30" s="4">
        <v>1.0640000000000001</v>
      </c>
      <c r="BG30" s="4">
        <v>19.756</v>
      </c>
      <c r="BH30" s="4">
        <v>7.2539999999999996</v>
      </c>
      <c r="BI30" s="4">
        <v>27.01</v>
      </c>
      <c r="BJ30" s="4">
        <v>17.14</v>
      </c>
      <c r="BK30" s="4">
        <v>6.2930000000000001</v>
      </c>
      <c r="BL30" s="4">
        <v>23.434000000000001</v>
      </c>
      <c r="BM30" s="4">
        <v>0</v>
      </c>
      <c r="BQ30" s="4">
        <v>2735.5219999999999</v>
      </c>
      <c r="BR30" s="4">
        <v>0.167604</v>
      </c>
      <c r="BS30" s="4">
        <v>-5</v>
      </c>
      <c r="BT30" s="4">
        <v>1.083283</v>
      </c>
      <c r="BU30" s="4">
        <v>4.0958230000000002</v>
      </c>
      <c r="BV30" s="4">
        <v>21.882317</v>
      </c>
      <c r="BW30" s="4">
        <f t="shared" si="10"/>
        <v>1.0821164366</v>
      </c>
      <c r="BY30" s="4">
        <f t="shared" si="11"/>
        <v>10852.601364756905</v>
      </c>
      <c r="BZ30" s="4">
        <f t="shared" si="12"/>
        <v>3.7330248286352004</v>
      </c>
      <c r="CA30" s="4">
        <f t="shared" si="13"/>
        <v>60.135381168052</v>
      </c>
      <c r="CB30" s="4">
        <f t="shared" si="14"/>
        <v>0</v>
      </c>
    </row>
    <row r="31" spans="1:80" x14ac:dyDescent="0.25">
      <c r="A31" s="2">
        <v>42801</v>
      </c>
      <c r="B31" s="3">
        <v>0.65745182870370367</v>
      </c>
      <c r="C31" s="4">
        <v>6.423</v>
      </c>
      <c r="D31" s="4">
        <v>4.0000000000000001E-3</v>
      </c>
      <c r="E31" s="4">
        <v>40</v>
      </c>
      <c r="F31" s="4">
        <v>452.8</v>
      </c>
      <c r="G31" s="4">
        <v>165.8</v>
      </c>
      <c r="H31" s="4">
        <v>-3.8</v>
      </c>
      <c r="J31" s="4">
        <v>9.56</v>
      </c>
      <c r="K31" s="4">
        <v>0.95030000000000003</v>
      </c>
      <c r="L31" s="4">
        <v>6.1036000000000001</v>
      </c>
      <c r="M31" s="4">
        <v>3.8E-3</v>
      </c>
      <c r="N31" s="4">
        <v>430.28179999999998</v>
      </c>
      <c r="O31" s="4">
        <v>157.55459999999999</v>
      </c>
      <c r="P31" s="4">
        <v>587.79999999999995</v>
      </c>
      <c r="Q31" s="4">
        <v>373.31079999999997</v>
      </c>
      <c r="R31" s="4">
        <v>136.69370000000001</v>
      </c>
      <c r="S31" s="4">
        <v>510</v>
      </c>
      <c r="T31" s="4">
        <v>0</v>
      </c>
      <c r="W31" s="4">
        <v>0</v>
      </c>
      <c r="X31" s="4">
        <v>9.0831</v>
      </c>
      <c r="Y31" s="4">
        <v>11.8</v>
      </c>
      <c r="Z31" s="4">
        <v>812</v>
      </c>
      <c r="AA31" s="4">
        <v>827</v>
      </c>
      <c r="AB31" s="4">
        <v>849</v>
      </c>
      <c r="AC31" s="4">
        <v>33</v>
      </c>
      <c r="AD31" s="4">
        <v>18.48</v>
      </c>
      <c r="AE31" s="4">
        <v>0.42</v>
      </c>
      <c r="AF31" s="4">
        <v>958</v>
      </c>
      <c r="AG31" s="4">
        <v>10</v>
      </c>
      <c r="AH31" s="4">
        <v>28</v>
      </c>
      <c r="AI31" s="4">
        <v>31</v>
      </c>
      <c r="AJ31" s="4">
        <v>191</v>
      </c>
      <c r="AK31" s="4">
        <v>188</v>
      </c>
      <c r="AL31" s="4">
        <v>3.5</v>
      </c>
      <c r="AM31" s="4">
        <v>195.5</v>
      </c>
      <c r="AN31" s="4" t="s">
        <v>155</v>
      </c>
      <c r="AO31" s="4">
        <v>1</v>
      </c>
      <c r="AP31" s="5">
        <v>0.86579861111111101</v>
      </c>
      <c r="AQ31" s="4">
        <v>47.158788999999999</v>
      </c>
      <c r="AR31" s="4">
        <v>-88.485838999999999</v>
      </c>
      <c r="AS31" s="4">
        <v>312.39999999999998</v>
      </c>
      <c r="AT31" s="4">
        <v>29.1</v>
      </c>
      <c r="AU31" s="4">
        <v>12</v>
      </c>
      <c r="AV31" s="4">
        <v>8</v>
      </c>
      <c r="AW31" s="4" t="s">
        <v>422</v>
      </c>
      <c r="AX31" s="4">
        <v>1.7185999999999999</v>
      </c>
      <c r="AY31" s="4">
        <v>1.7751999999999999</v>
      </c>
      <c r="AZ31" s="4">
        <v>3.0478000000000001</v>
      </c>
      <c r="BA31" s="4">
        <v>13.836</v>
      </c>
      <c r="BB31" s="4">
        <v>32.4</v>
      </c>
      <c r="BC31" s="4">
        <v>2.34</v>
      </c>
      <c r="BD31" s="4">
        <v>5.2329999999999997</v>
      </c>
      <c r="BE31" s="4">
        <v>3095.5259999999998</v>
      </c>
      <c r="BF31" s="4">
        <v>1.2270000000000001</v>
      </c>
      <c r="BG31" s="4">
        <v>22.853000000000002</v>
      </c>
      <c r="BH31" s="4">
        <v>8.3680000000000003</v>
      </c>
      <c r="BI31" s="4">
        <v>31.22</v>
      </c>
      <c r="BJ31" s="4">
        <v>19.827000000000002</v>
      </c>
      <c r="BK31" s="4">
        <v>7.26</v>
      </c>
      <c r="BL31" s="4">
        <v>27.087</v>
      </c>
      <c r="BM31" s="4">
        <v>0</v>
      </c>
      <c r="BQ31" s="4">
        <v>3349.4810000000002</v>
      </c>
      <c r="BR31" s="4">
        <v>0.193245</v>
      </c>
      <c r="BS31" s="4">
        <v>-5</v>
      </c>
      <c r="BT31" s="4">
        <v>1.078673</v>
      </c>
      <c r="BU31" s="4">
        <v>4.7224250000000003</v>
      </c>
      <c r="BV31" s="4">
        <v>21.789194999999999</v>
      </c>
      <c r="BW31" s="4">
        <f t="shared" si="10"/>
        <v>1.2476646849999999</v>
      </c>
      <c r="BY31" s="4">
        <f t="shared" si="11"/>
        <v>12522.11233481313</v>
      </c>
      <c r="BZ31" s="4">
        <f t="shared" si="12"/>
        <v>4.9634962958850011</v>
      </c>
      <c r="CA31" s="4">
        <f t="shared" si="13"/>
        <v>80.204760438885017</v>
      </c>
      <c r="CB31" s="4">
        <f t="shared" si="14"/>
        <v>0</v>
      </c>
    </row>
    <row r="32" spans="1:80" x14ac:dyDescent="0.25">
      <c r="A32" s="2">
        <v>42801</v>
      </c>
      <c r="B32" s="3">
        <v>0.65746340277777782</v>
      </c>
      <c r="C32" s="4">
        <v>5.9939999999999998</v>
      </c>
      <c r="D32" s="4">
        <v>4.0000000000000001E-3</v>
      </c>
      <c r="E32" s="4">
        <v>40.466667000000001</v>
      </c>
      <c r="F32" s="4">
        <v>444.7</v>
      </c>
      <c r="G32" s="4">
        <v>164.7</v>
      </c>
      <c r="H32" s="4">
        <v>0.6</v>
      </c>
      <c r="J32" s="4">
        <v>10.64</v>
      </c>
      <c r="K32" s="4">
        <v>0.95369999999999999</v>
      </c>
      <c r="L32" s="4">
        <v>5.7161999999999997</v>
      </c>
      <c r="M32" s="4">
        <v>3.8999999999999998E-3</v>
      </c>
      <c r="N32" s="4">
        <v>424.08089999999999</v>
      </c>
      <c r="O32" s="4">
        <v>157.072</v>
      </c>
      <c r="P32" s="4">
        <v>581.20000000000005</v>
      </c>
      <c r="Q32" s="4">
        <v>367.93090000000001</v>
      </c>
      <c r="R32" s="4">
        <v>136.27500000000001</v>
      </c>
      <c r="S32" s="4">
        <v>504.2</v>
      </c>
      <c r="T32" s="4">
        <v>0.55530000000000002</v>
      </c>
      <c r="W32" s="4">
        <v>0</v>
      </c>
      <c r="X32" s="4">
        <v>10.1469</v>
      </c>
      <c r="Y32" s="4">
        <v>11.9</v>
      </c>
      <c r="Z32" s="4">
        <v>811</v>
      </c>
      <c r="AA32" s="4">
        <v>827</v>
      </c>
      <c r="AB32" s="4">
        <v>847</v>
      </c>
      <c r="AC32" s="4">
        <v>33</v>
      </c>
      <c r="AD32" s="4">
        <v>18.48</v>
      </c>
      <c r="AE32" s="4">
        <v>0.42</v>
      </c>
      <c r="AF32" s="4">
        <v>958</v>
      </c>
      <c r="AG32" s="4">
        <v>10</v>
      </c>
      <c r="AH32" s="4">
        <v>28</v>
      </c>
      <c r="AI32" s="4">
        <v>31</v>
      </c>
      <c r="AJ32" s="4">
        <v>191</v>
      </c>
      <c r="AK32" s="4">
        <v>188</v>
      </c>
      <c r="AL32" s="4">
        <v>3.4</v>
      </c>
      <c r="AM32" s="4">
        <v>195.9</v>
      </c>
      <c r="AN32" s="4" t="s">
        <v>155</v>
      </c>
      <c r="AO32" s="4">
        <v>1</v>
      </c>
      <c r="AP32" s="5">
        <v>0.86581018518518515</v>
      </c>
      <c r="AQ32" s="4">
        <v>47.158735999999998</v>
      </c>
      <c r="AR32" s="4">
        <v>-88.485686000000001</v>
      </c>
      <c r="AS32" s="4">
        <v>312.2</v>
      </c>
      <c r="AT32" s="4">
        <v>28.7</v>
      </c>
      <c r="AU32" s="4">
        <v>12</v>
      </c>
      <c r="AV32" s="4">
        <v>8</v>
      </c>
      <c r="AW32" s="4" t="s">
        <v>422</v>
      </c>
      <c r="AX32" s="4">
        <v>2.2999999999999998</v>
      </c>
      <c r="AY32" s="4">
        <v>1.1415999999999999</v>
      </c>
      <c r="AZ32" s="4">
        <v>3.5708000000000002</v>
      </c>
      <c r="BA32" s="4">
        <v>13.836</v>
      </c>
      <c r="BB32" s="4">
        <v>34.65</v>
      </c>
      <c r="BC32" s="4">
        <v>2.5</v>
      </c>
      <c r="BD32" s="4">
        <v>4.8559999999999999</v>
      </c>
      <c r="BE32" s="4">
        <v>3096.71</v>
      </c>
      <c r="BF32" s="4">
        <v>1.331</v>
      </c>
      <c r="BG32" s="4">
        <v>24.059000000000001</v>
      </c>
      <c r="BH32" s="4">
        <v>8.9109999999999996</v>
      </c>
      <c r="BI32" s="4">
        <v>32.97</v>
      </c>
      <c r="BJ32" s="4">
        <v>20.873000000000001</v>
      </c>
      <c r="BK32" s="4">
        <v>7.7309999999999999</v>
      </c>
      <c r="BL32" s="4">
        <v>28.605</v>
      </c>
      <c r="BM32" s="4">
        <v>9.7999999999999997E-3</v>
      </c>
      <c r="BQ32" s="4">
        <v>3996.8829999999998</v>
      </c>
      <c r="BR32" s="4">
        <v>0.13703199999999999</v>
      </c>
      <c r="BS32" s="4">
        <v>-5</v>
      </c>
      <c r="BT32" s="4">
        <v>1.0846100000000001</v>
      </c>
      <c r="BU32" s="4">
        <v>3.3487200000000001</v>
      </c>
      <c r="BV32" s="4">
        <v>21.909122</v>
      </c>
      <c r="BW32" s="4">
        <f t="shared" si="10"/>
        <v>0.88473182400000006</v>
      </c>
      <c r="BY32" s="4">
        <f t="shared" si="11"/>
        <v>8882.9546016139211</v>
      </c>
      <c r="BZ32" s="4">
        <f t="shared" si="12"/>
        <v>3.8179915377119999</v>
      </c>
      <c r="CA32" s="4">
        <f t="shared" si="13"/>
        <v>59.874483370896009</v>
      </c>
      <c r="CB32" s="4">
        <f t="shared" si="14"/>
        <v>2.8111432809600004E-2</v>
      </c>
    </row>
    <row r="33" spans="1:80" x14ac:dyDescent="0.25">
      <c r="A33" s="2">
        <v>42801</v>
      </c>
      <c r="B33" s="3">
        <v>0.65747497685185186</v>
      </c>
      <c r="C33" s="4">
        <v>5.88</v>
      </c>
      <c r="D33" s="4">
        <v>5.7000000000000002E-3</v>
      </c>
      <c r="E33" s="4">
        <v>57.133333</v>
      </c>
      <c r="F33" s="4">
        <v>438</v>
      </c>
      <c r="G33" s="4">
        <v>157.19999999999999</v>
      </c>
      <c r="H33" s="4">
        <v>-1.6</v>
      </c>
      <c r="J33" s="4">
        <v>11.73</v>
      </c>
      <c r="K33" s="4">
        <v>0.9546</v>
      </c>
      <c r="L33" s="4">
        <v>5.6132</v>
      </c>
      <c r="M33" s="4">
        <v>5.4999999999999997E-3</v>
      </c>
      <c r="N33" s="4">
        <v>418.1567</v>
      </c>
      <c r="O33" s="4">
        <v>150.05539999999999</v>
      </c>
      <c r="P33" s="4">
        <v>568.20000000000005</v>
      </c>
      <c r="Q33" s="4">
        <v>362.79109999999997</v>
      </c>
      <c r="R33" s="4">
        <v>130.1874</v>
      </c>
      <c r="S33" s="4">
        <v>493</v>
      </c>
      <c r="T33" s="4">
        <v>0</v>
      </c>
      <c r="W33" s="4">
        <v>0</v>
      </c>
      <c r="X33" s="4">
        <v>11.1982</v>
      </c>
      <c r="Y33" s="4">
        <v>11.9</v>
      </c>
      <c r="Z33" s="4">
        <v>811</v>
      </c>
      <c r="AA33" s="4">
        <v>827</v>
      </c>
      <c r="AB33" s="4">
        <v>847</v>
      </c>
      <c r="AC33" s="4">
        <v>33</v>
      </c>
      <c r="AD33" s="4">
        <v>18.48</v>
      </c>
      <c r="AE33" s="4">
        <v>0.42</v>
      </c>
      <c r="AF33" s="4">
        <v>958</v>
      </c>
      <c r="AG33" s="4">
        <v>10</v>
      </c>
      <c r="AH33" s="4">
        <v>28</v>
      </c>
      <c r="AI33" s="4">
        <v>31</v>
      </c>
      <c r="AJ33" s="4">
        <v>191</v>
      </c>
      <c r="AK33" s="4">
        <v>188.8</v>
      </c>
      <c r="AL33" s="4">
        <v>3.5</v>
      </c>
      <c r="AM33" s="4">
        <v>196</v>
      </c>
      <c r="AN33" s="4" t="s">
        <v>155</v>
      </c>
      <c r="AO33" s="4">
        <v>1</v>
      </c>
      <c r="AP33" s="5">
        <v>0.8658217592592593</v>
      </c>
      <c r="AQ33" s="4">
        <v>47.158692000000002</v>
      </c>
      <c r="AR33" s="4">
        <v>-88.485534000000001</v>
      </c>
      <c r="AS33" s="4">
        <v>312</v>
      </c>
      <c r="AT33" s="4">
        <v>27.6</v>
      </c>
      <c r="AU33" s="4">
        <v>12</v>
      </c>
      <c r="AV33" s="4">
        <v>8</v>
      </c>
      <c r="AW33" s="4" t="s">
        <v>422</v>
      </c>
      <c r="AX33" s="4">
        <v>2.5832000000000002</v>
      </c>
      <c r="AY33" s="4">
        <v>1.2584</v>
      </c>
      <c r="AZ33" s="4">
        <v>3.9478</v>
      </c>
      <c r="BA33" s="4">
        <v>13.836</v>
      </c>
      <c r="BB33" s="4">
        <v>35.29</v>
      </c>
      <c r="BC33" s="4">
        <v>2.5499999999999998</v>
      </c>
      <c r="BD33" s="4">
        <v>4.7539999999999996</v>
      </c>
      <c r="BE33" s="4">
        <v>3096.2150000000001</v>
      </c>
      <c r="BF33" s="4">
        <v>1.915</v>
      </c>
      <c r="BG33" s="4">
        <v>24.155000000000001</v>
      </c>
      <c r="BH33" s="4">
        <v>8.6679999999999993</v>
      </c>
      <c r="BI33" s="4">
        <v>32.822000000000003</v>
      </c>
      <c r="BJ33" s="4">
        <v>20.956</v>
      </c>
      <c r="BK33" s="4">
        <v>7.52</v>
      </c>
      <c r="BL33" s="4">
        <v>28.477</v>
      </c>
      <c r="BM33" s="4">
        <v>0</v>
      </c>
      <c r="BQ33" s="4">
        <v>4491.2839999999997</v>
      </c>
      <c r="BR33" s="4">
        <v>0.116761</v>
      </c>
      <c r="BS33" s="4">
        <v>-5</v>
      </c>
      <c r="BT33" s="4">
        <v>1.0839559999999999</v>
      </c>
      <c r="BU33" s="4">
        <v>2.8533469999999999</v>
      </c>
      <c r="BV33" s="4">
        <v>21.895911000000002</v>
      </c>
      <c r="BW33" s="4">
        <f t="shared" si="10"/>
        <v>0.75385427739999988</v>
      </c>
      <c r="BY33" s="4">
        <f t="shared" si="11"/>
        <v>7567.6976145228427</v>
      </c>
      <c r="BZ33" s="4">
        <f t="shared" si="12"/>
        <v>4.6805990319830002</v>
      </c>
      <c r="CA33" s="4">
        <f t="shared" si="13"/>
        <v>51.220174054431197</v>
      </c>
      <c r="CB33" s="4">
        <f t="shared" si="14"/>
        <v>0</v>
      </c>
    </row>
    <row r="34" spans="1:80" x14ac:dyDescent="0.25">
      <c r="A34" s="2">
        <v>42801</v>
      </c>
      <c r="B34" s="3">
        <v>0.65748655092592589</v>
      </c>
      <c r="C34" s="4">
        <v>5.8010000000000002</v>
      </c>
      <c r="D34" s="4">
        <v>6.0000000000000001E-3</v>
      </c>
      <c r="E34" s="4">
        <v>60</v>
      </c>
      <c r="F34" s="4">
        <v>432.6</v>
      </c>
      <c r="G34" s="4">
        <v>163.80000000000001</v>
      </c>
      <c r="H34" s="4">
        <v>-2.2000000000000002</v>
      </c>
      <c r="J34" s="4">
        <v>12.22</v>
      </c>
      <c r="K34" s="4">
        <v>0.95520000000000005</v>
      </c>
      <c r="L34" s="4">
        <v>5.5415000000000001</v>
      </c>
      <c r="M34" s="4">
        <v>5.7000000000000002E-3</v>
      </c>
      <c r="N34" s="4">
        <v>413.22910000000002</v>
      </c>
      <c r="O34" s="4">
        <v>156.4836</v>
      </c>
      <c r="P34" s="4">
        <v>569.70000000000005</v>
      </c>
      <c r="Q34" s="4">
        <v>358.51589999999999</v>
      </c>
      <c r="R34" s="4">
        <v>135.7645</v>
      </c>
      <c r="S34" s="4">
        <v>494.3</v>
      </c>
      <c r="T34" s="4">
        <v>0</v>
      </c>
      <c r="W34" s="4">
        <v>0</v>
      </c>
      <c r="X34" s="4">
        <v>11.668900000000001</v>
      </c>
      <c r="Y34" s="4">
        <v>11.8</v>
      </c>
      <c r="Z34" s="4">
        <v>811</v>
      </c>
      <c r="AA34" s="4">
        <v>828</v>
      </c>
      <c r="AB34" s="4">
        <v>848</v>
      </c>
      <c r="AC34" s="4">
        <v>33</v>
      </c>
      <c r="AD34" s="4">
        <v>18.48</v>
      </c>
      <c r="AE34" s="4">
        <v>0.42</v>
      </c>
      <c r="AF34" s="4">
        <v>958</v>
      </c>
      <c r="AG34" s="4">
        <v>10</v>
      </c>
      <c r="AH34" s="4">
        <v>28</v>
      </c>
      <c r="AI34" s="4">
        <v>31</v>
      </c>
      <c r="AJ34" s="4">
        <v>190.2</v>
      </c>
      <c r="AK34" s="4">
        <v>189</v>
      </c>
      <c r="AL34" s="4">
        <v>3.4</v>
      </c>
      <c r="AM34" s="4">
        <v>196</v>
      </c>
      <c r="AN34" s="4" t="s">
        <v>155</v>
      </c>
      <c r="AO34" s="4">
        <v>1</v>
      </c>
      <c r="AP34" s="5">
        <v>0.86583333333333334</v>
      </c>
      <c r="AQ34" s="4">
        <v>47.158655000000003</v>
      </c>
      <c r="AR34" s="4">
        <v>-88.485387000000003</v>
      </c>
      <c r="AS34" s="4">
        <v>311.89999999999998</v>
      </c>
      <c r="AT34" s="4">
        <v>26.8</v>
      </c>
      <c r="AU34" s="4">
        <v>12</v>
      </c>
      <c r="AV34" s="4">
        <v>8</v>
      </c>
      <c r="AW34" s="4" t="s">
        <v>422</v>
      </c>
      <c r="AX34" s="4">
        <v>3.1</v>
      </c>
      <c r="AY34" s="4">
        <v>1</v>
      </c>
      <c r="AZ34" s="4">
        <v>4.4000000000000004</v>
      </c>
      <c r="BA34" s="4">
        <v>13.836</v>
      </c>
      <c r="BB34" s="4">
        <v>35.76</v>
      </c>
      <c r="BC34" s="4">
        <v>2.58</v>
      </c>
      <c r="BD34" s="4">
        <v>4.6859999999999999</v>
      </c>
      <c r="BE34" s="4">
        <v>3096.306</v>
      </c>
      <c r="BF34" s="4">
        <v>2.0379999999999998</v>
      </c>
      <c r="BG34" s="4">
        <v>24.178999999999998</v>
      </c>
      <c r="BH34" s="4">
        <v>9.1560000000000006</v>
      </c>
      <c r="BI34" s="4">
        <v>33.335000000000001</v>
      </c>
      <c r="BJ34" s="4">
        <v>20.978000000000002</v>
      </c>
      <c r="BK34" s="4">
        <v>7.944</v>
      </c>
      <c r="BL34" s="4">
        <v>28.922000000000001</v>
      </c>
      <c r="BM34" s="4">
        <v>0</v>
      </c>
      <c r="BQ34" s="4">
        <v>4740.683</v>
      </c>
      <c r="BR34" s="4">
        <v>9.7213999999999995E-2</v>
      </c>
      <c r="BS34" s="4">
        <v>-5</v>
      </c>
      <c r="BT34" s="4">
        <v>1.0814779999999999</v>
      </c>
      <c r="BU34" s="4">
        <v>2.375667</v>
      </c>
      <c r="BV34" s="4">
        <v>21.845856000000001</v>
      </c>
      <c r="BW34" s="4">
        <f t="shared" si="10"/>
        <v>0.62765122139999996</v>
      </c>
      <c r="BY34" s="4">
        <f t="shared" si="11"/>
        <v>6300.9714152949737</v>
      </c>
      <c r="BZ34" s="4">
        <f t="shared" si="12"/>
        <v>4.1473225657835995</v>
      </c>
      <c r="CA34" s="4">
        <f t="shared" si="13"/>
        <v>42.690153476451599</v>
      </c>
      <c r="CB34" s="4">
        <f t="shared" si="14"/>
        <v>0</v>
      </c>
    </row>
    <row r="35" spans="1:80" x14ac:dyDescent="0.25">
      <c r="A35" s="2">
        <v>42801</v>
      </c>
      <c r="B35" s="3">
        <v>0.65749812499999993</v>
      </c>
      <c r="C35" s="4">
        <v>5.5179999999999998</v>
      </c>
      <c r="D35" s="4">
        <v>6.4999999999999997E-3</v>
      </c>
      <c r="E35" s="4">
        <v>65.263598000000002</v>
      </c>
      <c r="F35" s="4">
        <v>425.7</v>
      </c>
      <c r="G35" s="4">
        <v>165</v>
      </c>
      <c r="H35" s="4">
        <v>0.6</v>
      </c>
      <c r="J35" s="4">
        <v>12.36</v>
      </c>
      <c r="K35" s="4">
        <v>0.95760000000000001</v>
      </c>
      <c r="L35" s="4">
        <v>5.2835000000000001</v>
      </c>
      <c r="M35" s="4">
        <v>6.1999999999999998E-3</v>
      </c>
      <c r="N35" s="4">
        <v>407.60140000000001</v>
      </c>
      <c r="O35" s="4">
        <v>157.959</v>
      </c>
      <c r="P35" s="4">
        <v>565.6</v>
      </c>
      <c r="Q35" s="4">
        <v>353.63330000000002</v>
      </c>
      <c r="R35" s="4">
        <v>137.0446</v>
      </c>
      <c r="S35" s="4">
        <v>490.7</v>
      </c>
      <c r="T35" s="4">
        <v>0.56169999999999998</v>
      </c>
      <c r="W35" s="4">
        <v>0</v>
      </c>
      <c r="X35" s="4">
        <v>11.8337</v>
      </c>
      <c r="Y35" s="4">
        <v>11.9</v>
      </c>
      <c r="Z35" s="4">
        <v>811</v>
      </c>
      <c r="AA35" s="4">
        <v>827</v>
      </c>
      <c r="AB35" s="4">
        <v>847</v>
      </c>
      <c r="AC35" s="4">
        <v>33</v>
      </c>
      <c r="AD35" s="4">
        <v>18.48</v>
      </c>
      <c r="AE35" s="4">
        <v>0.42</v>
      </c>
      <c r="AF35" s="4">
        <v>958</v>
      </c>
      <c r="AG35" s="4">
        <v>10</v>
      </c>
      <c r="AH35" s="4">
        <v>28</v>
      </c>
      <c r="AI35" s="4">
        <v>31</v>
      </c>
      <c r="AJ35" s="4">
        <v>190.8</v>
      </c>
      <c r="AK35" s="4">
        <v>188.2</v>
      </c>
      <c r="AL35" s="4">
        <v>3.5</v>
      </c>
      <c r="AM35" s="4">
        <v>196</v>
      </c>
      <c r="AN35" s="4" t="s">
        <v>155</v>
      </c>
      <c r="AO35" s="4">
        <v>1</v>
      </c>
      <c r="AP35" s="5">
        <v>0.86584490740740738</v>
      </c>
      <c r="AQ35" s="4">
        <v>47.158622000000001</v>
      </c>
      <c r="AR35" s="4">
        <v>-88.485245000000006</v>
      </c>
      <c r="AS35" s="4">
        <v>311.7</v>
      </c>
      <c r="AT35" s="4">
        <v>26.5</v>
      </c>
      <c r="AU35" s="4">
        <v>12</v>
      </c>
      <c r="AV35" s="4">
        <v>8</v>
      </c>
      <c r="AW35" s="4" t="s">
        <v>422</v>
      </c>
      <c r="AX35" s="4">
        <v>2.746</v>
      </c>
      <c r="AY35" s="4">
        <v>1.1062000000000001</v>
      </c>
      <c r="AZ35" s="4">
        <v>4.4000000000000004</v>
      </c>
      <c r="BA35" s="4">
        <v>13.836</v>
      </c>
      <c r="BB35" s="4">
        <v>37.549999999999997</v>
      </c>
      <c r="BC35" s="4">
        <v>2.71</v>
      </c>
      <c r="BD35" s="4">
        <v>4.431</v>
      </c>
      <c r="BE35" s="4">
        <v>3096.904</v>
      </c>
      <c r="BF35" s="4">
        <v>2.331</v>
      </c>
      <c r="BG35" s="4">
        <v>25.02</v>
      </c>
      <c r="BH35" s="4">
        <v>9.6959999999999997</v>
      </c>
      <c r="BI35" s="4">
        <v>34.716000000000001</v>
      </c>
      <c r="BJ35" s="4">
        <v>21.707000000000001</v>
      </c>
      <c r="BK35" s="4">
        <v>8.4120000000000008</v>
      </c>
      <c r="BL35" s="4">
        <v>30.119</v>
      </c>
      <c r="BM35" s="4">
        <v>1.0699999999999999E-2</v>
      </c>
      <c r="BQ35" s="4">
        <v>5043.4719999999998</v>
      </c>
      <c r="BR35" s="4">
        <v>8.7194999999999995E-2</v>
      </c>
      <c r="BS35" s="4">
        <v>-5</v>
      </c>
      <c r="BT35" s="4">
        <v>1.085566</v>
      </c>
      <c r="BU35" s="4">
        <v>2.1308280000000002</v>
      </c>
      <c r="BV35" s="4">
        <v>21.928432999999998</v>
      </c>
      <c r="BW35" s="4">
        <f t="shared" si="10"/>
        <v>0.56296475759999998</v>
      </c>
      <c r="BY35" s="4">
        <f t="shared" si="11"/>
        <v>5652.6774934281793</v>
      </c>
      <c r="BZ35" s="4">
        <f t="shared" si="12"/>
        <v>4.2546979942488008</v>
      </c>
      <c r="CA35" s="4">
        <f t="shared" si="13"/>
        <v>39.621076517013606</v>
      </c>
      <c r="CB35" s="4">
        <f t="shared" si="14"/>
        <v>1.9530359733360002E-2</v>
      </c>
    </row>
    <row r="36" spans="1:80" x14ac:dyDescent="0.25">
      <c r="A36" s="2">
        <v>42801</v>
      </c>
      <c r="B36" s="3">
        <v>0.65750969907407408</v>
      </c>
      <c r="C36" s="4">
        <v>4.9009999999999998</v>
      </c>
      <c r="D36" s="4">
        <v>5.8999999999999999E-3</v>
      </c>
      <c r="E36" s="4">
        <v>58.871794999999999</v>
      </c>
      <c r="F36" s="4">
        <v>417.2</v>
      </c>
      <c r="G36" s="4">
        <v>161</v>
      </c>
      <c r="H36" s="4">
        <v>-1.2</v>
      </c>
      <c r="J36" s="4">
        <v>12.61</v>
      </c>
      <c r="K36" s="4">
        <v>0.96279999999999999</v>
      </c>
      <c r="L36" s="4">
        <v>4.7183000000000002</v>
      </c>
      <c r="M36" s="4">
        <v>5.7000000000000002E-3</v>
      </c>
      <c r="N36" s="4">
        <v>401.69990000000001</v>
      </c>
      <c r="O36" s="4">
        <v>154.99359999999999</v>
      </c>
      <c r="P36" s="4">
        <v>556.70000000000005</v>
      </c>
      <c r="Q36" s="4">
        <v>348.16419999999999</v>
      </c>
      <c r="R36" s="4">
        <v>134.3372</v>
      </c>
      <c r="S36" s="4">
        <v>482.5</v>
      </c>
      <c r="T36" s="4">
        <v>0</v>
      </c>
      <c r="W36" s="4">
        <v>0</v>
      </c>
      <c r="X36" s="4">
        <v>12.1395</v>
      </c>
      <c r="Y36" s="4">
        <v>11.8</v>
      </c>
      <c r="Z36" s="4">
        <v>811</v>
      </c>
      <c r="AA36" s="4">
        <v>827</v>
      </c>
      <c r="AB36" s="4">
        <v>848</v>
      </c>
      <c r="AC36" s="4">
        <v>32.200000000000003</v>
      </c>
      <c r="AD36" s="4">
        <v>18.05</v>
      </c>
      <c r="AE36" s="4">
        <v>0.41</v>
      </c>
      <c r="AF36" s="4">
        <v>958</v>
      </c>
      <c r="AG36" s="4">
        <v>10</v>
      </c>
      <c r="AH36" s="4">
        <v>28</v>
      </c>
      <c r="AI36" s="4">
        <v>31</v>
      </c>
      <c r="AJ36" s="4">
        <v>190.2</v>
      </c>
      <c r="AK36" s="4">
        <v>188.8</v>
      </c>
      <c r="AL36" s="4">
        <v>3.6</v>
      </c>
      <c r="AM36" s="4">
        <v>196</v>
      </c>
      <c r="AN36" s="4" t="s">
        <v>155</v>
      </c>
      <c r="AO36" s="4">
        <v>1</v>
      </c>
      <c r="AP36" s="5">
        <v>0.86585648148148142</v>
      </c>
      <c r="AQ36" s="4">
        <v>47.158597</v>
      </c>
      <c r="AR36" s="4">
        <v>-88.485104000000007</v>
      </c>
      <c r="AS36" s="4">
        <v>311.39999999999998</v>
      </c>
      <c r="AT36" s="4">
        <v>25.6</v>
      </c>
      <c r="AU36" s="4">
        <v>12</v>
      </c>
      <c r="AV36" s="4">
        <v>9</v>
      </c>
      <c r="AW36" s="4" t="s">
        <v>423</v>
      </c>
      <c r="AX36" s="4">
        <v>1.9938</v>
      </c>
      <c r="AY36" s="4">
        <v>1.3708</v>
      </c>
      <c r="AZ36" s="4">
        <v>4.0460000000000003</v>
      </c>
      <c r="BA36" s="4">
        <v>13.836</v>
      </c>
      <c r="BB36" s="4">
        <v>42.16</v>
      </c>
      <c r="BC36" s="4">
        <v>3.05</v>
      </c>
      <c r="BD36" s="4">
        <v>3.8639999999999999</v>
      </c>
      <c r="BE36" s="4">
        <v>3099.6990000000001</v>
      </c>
      <c r="BF36" s="4">
        <v>2.37</v>
      </c>
      <c r="BG36" s="4">
        <v>27.635999999999999</v>
      </c>
      <c r="BH36" s="4">
        <v>10.663</v>
      </c>
      <c r="BI36" s="4">
        <v>38.298999999999999</v>
      </c>
      <c r="BJ36" s="4">
        <v>23.952999999999999</v>
      </c>
      <c r="BK36" s="4">
        <v>9.2420000000000009</v>
      </c>
      <c r="BL36" s="4">
        <v>33.195</v>
      </c>
      <c r="BM36" s="4">
        <v>0</v>
      </c>
      <c r="BQ36" s="4">
        <v>5798.7430000000004</v>
      </c>
      <c r="BR36" s="4">
        <v>9.1327000000000005E-2</v>
      </c>
      <c r="BS36" s="4">
        <v>-5</v>
      </c>
      <c r="BT36" s="4">
        <v>1.0839559999999999</v>
      </c>
      <c r="BU36" s="4">
        <v>2.2318039999999999</v>
      </c>
      <c r="BV36" s="4">
        <v>21.895911000000002</v>
      </c>
      <c r="BW36" s="4">
        <f t="shared" si="10"/>
        <v>0.58964261679999996</v>
      </c>
      <c r="BY36" s="4">
        <f t="shared" si="11"/>
        <v>5925.8908090847735</v>
      </c>
      <c r="BZ36" s="4">
        <f t="shared" si="12"/>
        <v>4.5308790361680007</v>
      </c>
      <c r="CA36" s="4">
        <f t="shared" si="13"/>
        <v>45.792466478199202</v>
      </c>
      <c r="CB36" s="4">
        <f t="shared" si="14"/>
        <v>0</v>
      </c>
    </row>
    <row r="37" spans="1:80" x14ac:dyDescent="0.25">
      <c r="A37" s="2">
        <v>42801</v>
      </c>
      <c r="B37" s="3">
        <v>0.65752127314814812</v>
      </c>
      <c r="C37" s="4">
        <v>4.2759999999999998</v>
      </c>
      <c r="D37" s="4">
        <v>5.1000000000000004E-3</v>
      </c>
      <c r="E37" s="4">
        <v>50.696921000000003</v>
      </c>
      <c r="F37" s="4">
        <v>406.7</v>
      </c>
      <c r="G37" s="4">
        <v>169.9</v>
      </c>
      <c r="H37" s="4">
        <v>0.3</v>
      </c>
      <c r="J37" s="4">
        <v>13.14</v>
      </c>
      <c r="K37" s="4">
        <v>0.96799999999999997</v>
      </c>
      <c r="L37" s="4">
        <v>4.1390000000000002</v>
      </c>
      <c r="M37" s="4">
        <v>4.8999999999999998E-3</v>
      </c>
      <c r="N37" s="4">
        <v>393.72980000000001</v>
      </c>
      <c r="O37" s="4">
        <v>164.4341</v>
      </c>
      <c r="P37" s="4">
        <v>558.20000000000005</v>
      </c>
      <c r="Q37" s="4">
        <v>341.14909999999998</v>
      </c>
      <c r="R37" s="4">
        <v>142.47470000000001</v>
      </c>
      <c r="S37" s="4">
        <v>483.6</v>
      </c>
      <c r="T37" s="4">
        <v>0.27889999999999998</v>
      </c>
      <c r="W37" s="4">
        <v>0</v>
      </c>
      <c r="X37" s="4">
        <v>12.723800000000001</v>
      </c>
      <c r="Y37" s="4">
        <v>11.9</v>
      </c>
      <c r="Z37" s="4">
        <v>810</v>
      </c>
      <c r="AA37" s="4">
        <v>826</v>
      </c>
      <c r="AB37" s="4">
        <v>848</v>
      </c>
      <c r="AC37" s="4">
        <v>32</v>
      </c>
      <c r="AD37" s="4">
        <v>17.920000000000002</v>
      </c>
      <c r="AE37" s="4">
        <v>0.41</v>
      </c>
      <c r="AF37" s="4">
        <v>958</v>
      </c>
      <c r="AG37" s="4">
        <v>10</v>
      </c>
      <c r="AH37" s="4">
        <v>28</v>
      </c>
      <c r="AI37" s="4">
        <v>31</v>
      </c>
      <c r="AJ37" s="4">
        <v>190.8</v>
      </c>
      <c r="AK37" s="4">
        <v>189</v>
      </c>
      <c r="AL37" s="4">
        <v>3.6</v>
      </c>
      <c r="AM37" s="4">
        <v>196</v>
      </c>
      <c r="AN37" s="4" t="s">
        <v>155</v>
      </c>
      <c r="AO37" s="4">
        <v>1</v>
      </c>
      <c r="AP37" s="5">
        <v>0.86586805555555557</v>
      </c>
      <c r="AQ37" s="4">
        <v>47.158577999999999</v>
      </c>
      <c r="AR37" s="4">
        <v>-88.484965000000003</v>
      </c>
      <c r="AS37" s="4">
        <v>311.10000000000002</v>
      </c>
      <c r="AT37" s="4">
        <v>25</v>
      </c>
      <c r="AU37" s="4">
        <v>12</v>
      </c>
      <c r="AV37" s="4">
        <v>9</v>
      </c>
      <c r="AW37" s="4" t="s">
        <v>423</v>
      </c>
      <c r="AX37" s="4">
        <v>1.6938</v>
      </c>
      <c r="AY37" s="4">
        <v>1.5</v>
      </c>
      <c r="AZ37" s="4">
        <v>3.0106000000000002</v>
      </c>
      <c r="BA37" s="4">
        <v>13.836</v>
      </c>
      <c r="BB37" s="4">
        <v>48.2</v>
      </c>
      <c r="BC37" s="4">
        <v>3.48</v>
      </c>
      <c r="BD37" s="4">
        <v>3.3010000000000002</v>
      </c>
      <c r="BE37" s="4">
        <v>3103.4209999999998</v>
      </c>
      <c r="BF37" s="4">
        <v>2.3420000000000001</v>
      </c>
      <c r="BG37" s="4">
        <v>30.916</v>
      </c>
      <c r="BH37" s="4">
        <v>12.911</v>
      </c>
      <c r="BI37" s="4">
        <v>43.826999999999998</v>
      </c>
      <c r="BJ37" s="4">
        <v>26.786999999999999</v>
      </c>
      <c r="BK37" s="4">
        <v>11.186999999999999</v>
      </c>
      <c r="BL37" s="4">
        <v>37.973999999999997</v>
      </c>
      <c r="BM37" s="4">
        <v>6.7999999999999996E-3</v>
      </c>
      <c r="BQ37" s="4">
        <v>6936.866</v>
      </c>
      <c r="BR37" s="4">
        <v>7.9301999999999997E-2</v>
      </c>
      <c r="BS37" s="4">
        <v>-5</v>
      </c>
      <c r="BT37" s="4">
        <v>1.084522</v>
      </c>
      <c r="BU37" s="4">
        <v>1.937943</v>
      </c>
      <c r="BV37" s="4">
        <v>21.907343999999998</v>
      </c>
      <c r="BW37" s="4">
        <f t="shared" si="10"/>
        <v>0.5120045406</v>
      </c>
      <c r="BY37" s="4">
        <f t="shared" si="11"/>
        <v>5151.8091223723695</v>
      </c>
      <c r="BZ37" s="4">
        <f t="shared" si="12"/>
        <v>3.8878183026395998</v>
      </c>
      <c r="CA37" s="4">
        <f t="shared" si="13"/>
        <v>44.467544352180603</v>
      </c>
      <c r="CB37" s="4">
        <f t="shared" si="14"/>
        <v>1.1288285421840001E-2</v>
      </c>
    </row>
    <row r="38" spans="1:80" x14ac:dyDescent="0.25">
      <c r="A38" s="2">
        <v>42801</v>
      </c>
      <c r="B38" s="3">
        <v>0.65753284722222227</v>
      </c>
      <c r="C38" s="4">
        <v>3.605</v>
      </c>
      <c r="D38" s="4">
        <v>8.8999999999999999E-3</v>
      </c>
      <c r="E38" s="4">
        <v>89.240505999999996</v>
      </c>
      <c r="F38" s="4">
        <v>375.7</v>
      </c>
      <c r="G38" s="4">
        <v>172.6</v>
      </c>
      <c r="H38" s="4">
        <v>-0.7</v>
      </c>
      <c r="J38" s="4">
        <v>14.12</v>
      </c>
      <c r="K38" s="4">
        <v>0.97360000000000002</v>
      </c>
      <c r="L38" s="4">
        <v>3.51</v>
      </c>
      <c r="M38" s="4">
        <v>8.6999999999999994E-3</v>
      </c>
      <c r="N38" s="4">
        <v>365.79180000000002</v>
      </c>
      <c r="O38" s="4">
        <v>168.02440000000001</v>
      </c>
      <c r="P38" s="4">
        <v>533.79999999999995</v>
      </c>
      <c r="Q38" s="4">
        <v>316.94209999999998</v>
      </c>
      <c r="R38" s="4">
        <v>145.5855</v>
      </c>
      <c r="S38" s="4">
        <v>462.5</v>
      </c>
      <c r="T38" s="4">
        <v>0</v>
      </c>
      <c r="W38" s="4">
        <v>0</v>
      </c>
      <c r="X38" s="4">
        <v>13.752700000000001</v>
      </c>
      <c r="Y38" s="4">
        <v>11.9</v>
      </c>
      <c r="Z38" s="4">
        <v>810</v>
      </c>
      <c r="AA38" s="4">
        <v>826</v>
      </c>
      <c r="AB38" s="4">
        <v>847</v>
      </c>
      <c r="AC38" s="4">
        <v>32</v>
      </c>
      <c r="AD38" s="4">
        <v>17.920000000000002</v>
      </c>
      <c r="AE38" s="4">
        <v>0.41</v>
      </c>
      <c r="AF38" s="4">
        <v>958</v>
      </c>
      <c r="AG38" s="4">
        <v>10</v>
      </c>
      <c r="AH38" s="4">
        <v>28</v>
      </c>
      <c r="AI38" s="4">
        <v>31</v>
      </c>
      <c r="AJ38" s="4">
        <v>190.2</v>
      </c>
      <c r="AK38" s="4">
        <v>188.2</v>
      </c>
      <c r="AL38" s="4">
        <v>3.6</v>
      </c>
      <c r="AM38" s="4">
        <v>196</v>
      </c>
      <c r="AN38" s="4" t="s">
        <v>155</v>
      </c>
      <c r="AO38" s="4">
        <v>1</v>
      </c>
      <c r="AP38" s="5">
        <v>0.86587962962962972</v>
      </c>
      <c r="AQ38" s="4">
        <v>47.158555</v>
      </c>
      <c r="AR38" s="4">
        <v>-88.484823000000006</v>
      </c>
      <c r="AS38" s="4">
        <v>310.89999999999998</v>
      </c>
      <c r="AT38" s="4">
        <v>24.8</v>
      </c>
      <c r="AU38" s="4">
        <v>12</v>
      </c>
      <c r="AV38" s="4">
        <v>9</v>
      </c>
      <c r="AW38" s="4" t="s">
        <v>423</v>
      </c>
      <c r="AX38" s="4">
        <v>1.5354000000000001</v>
      </c>
      <c r="AY38" s="4">
        <v>1.6415999999999999</v>
      </c>
      <c r="AZ38" s="4">
        <v>2.4416000000000002</v>
      </c>
      <c r="BA38" s="4">
        <v>13.836</v>
      </c>
      <c r="BB38" s="4">
        <v>56.92</v>
      </c>
      <c r="BC38" s="4">
        <v>4.1100000000000003</v>
      </c>
      <c r="BD38" s="4">
        <v>2.7069999999999999</v>
      </c>
      <c r="BE38" s="4">
        <v>3104.8029999999999</v>
      </c>
      <c r="BF38" s="4">
        <v>4.8920000000000003</v>
      </c>
      <c r="BG38" s="4">
        <v>33.884</v>
      </c>
      <c r="BH38" s="4">
        <v>15.564</v>
      </c>
      <c r="BI38" s="4">
        <v>49.448</v>
      </c>
      <c r="BJ38" s="4">
        <v>29.359000000000002</v>
      </c>
      <c r="BK38" s="4">
        <v>13.486000000000001</v>
      </c>
      <c r="BL38" s="4">
        <v>42.844999999999999</v>
      </c>
      <c r="BM38" s="4">
        <v>0</v>
      </c>
      <c r="BQ38" s="4">
        <v>8845.24</v>
      </c>
      <c r="BR38" s="4">
        <v>5.2170000000000001E-2</v>
      </c>
      <c r="BS38" s="4">
        <v>-5</v>
      </c>
      <c r="BT38" s="4">
        <v>1.084239</v>
      </c>
      <c r="BU38" s="4">
        <v>1.274904</v>
      </c>
      <c r="BV38" s="4">
        <v>21.901627999999999</v>
      </c>
      <c r="BW38" s="4">
        <f t="shared" si="10"/>
        <v>0.3368296368</v>
      </c>
      <c r="BY38" s="4">
        <f t="shared" si="11"/>
        <v>3390.7018493670193</v>
      </c>
      <c r="BZ38" s="4">
        <f t="shared" si="12"/>
        <v>5.3424688932288005</v>
      </c>
      <c r="CA38" s="4">
        <f t="shared" si="13"/>
        <v>32.062457938737602</v>
      </c>
      <c r="CB38" s="4">
        <f t="shared" si="14"/>
        <v>0</v>
      </c>
    </row>
    <row r="39" spans="1:80" x14ac:dyDescent="0.25">
      <c r="A39" s="2">
        <v>42801</v>
      </c>
      <c r="B39" s="3">
        <v>0.65754442129629631</v>
      </c>
      <c r="C39" s="4">
        <v>3.38</v>
      </c>
      <c r="D39" s="4">
        <v>6.4000000000000003E-3</v>
      </c>
      <c r="E39" s="4">
        <v>63.924050999999999</v>
      </c>
      <c r="F39" s="4">
        <v>336.1</v>
      </c>
      <c r="G39" s="4">
        <v>158.4</v>
      </c>
      <c r="H39" s="4">
        <v>-3.2</v>
      </c>
      <c r="J39" s="4">
        <v>14.78</v>
      </c>
      <c r="K39" s="4">
        <v>0.97550000000000003</v>
      </c>
      <c r="L39" s="4">
        <v>3.2972999999999999</v>
      </c>
      <c r="M39" s="4">
        <v>6.1999999999999998E-3</v>
      </c>
      <c r="N39" s="4">
        <v>327.84339999999997</v>
      </c>
      <c r="O39" s="4">
        <v>154.54249999999999</v>
      </c>
      <c r="P39" s="4">
        <v>482.4</v>
      </c>
      <c r="Q39" s="4">
        <v>284.06150000000002</v>
      </c>
      <c r="R39" s="4">
        <v>133.9041</v>
      </c>
      <c r="S39" s="4">
        <v>418</v>
      </c>
      <c r="T39" s="4">
        <v>0</v>
      </c>
      <c r="W39" s="4">
        <v>0</v>
      </c>
      <c r="X39" s="4">
        <v>14.4192</v>
      </c>
      <c r="Y39" s="4">
        <v>11.8</v>
      </c>
      <c r="Z39" s="4">
        <v>810</v>
      </c>
      <c r="AA39" s="4">
        <v>826</v>
      </c>
      <c r="AB39" s="4">
        <v>847</v>
      </c>
      <c r="AC39" s="4">
        <v>32</v>
      </c>
      <c r="AD39" s="4">
        <v>17.920000000000002</v>
      </c>
      <c r="AE39" s="4">
        <v>0.41</v>
      </c>
      <c r="AF39" s="4">
        <v>958</v>
      </c>
      <c r="AG39" s="4">
        <v>10</v>
      </c>
      <c r="AH39" s="4">
        <v>28</v>
      </c>
      <c r="AI39" s="4">
        <v>31</v>
      </c>
      <c r="AJ39" s="4">
        <v>190.8</v>
      </c>
      <c r="AK39" s="4">
        <v>188</v>
      </c>
      <c r="AL39" s="4">
        <v>3.5</v>
      </c>
      <c r="AM39" s="4">
        <v>195.6</v>
      </c>
      <c r="AN39" s="4" t="s">
        <v>155</v>
      </c>
      <c r="AO39" s="4">
        <v>1</v>
      </c>
      <c r="AP39" s="5">
        <v>0.86589120370370365</v>
      </c>
      <c r="AQ39" s="4">
        <v>47.158535000000001</v>
      </c>
      <c r="AR39" s="4">
        <v>-88.484683000000004</v>
      </c>
      <c r="AS39" s="4">
        <v>310.7</v>
      </c>
      <c r="AT39" s="4">
        <v>23.3</v>
      </c>
      <c r="AU39" s="4">
        <v>12</v>
      </c>
      <c r="AV39" s="4">
        <v>9</v>
      </c>
      <c r="AW39" s="4" t="s">
        <v>423</v>
      </c>
      <c r="AX39" s="4">
        <v>1.6708000000000001</v>
      </c>
      <c r="AY39" s="4">
        <v>2.0415999999999999</v>
      </c>
      <c r="AZ39" s="4">
        <v>2.8416000000000001</v>
      </c>
      <c r="BA39" s="4">
        <v>13.836</v>
      </c>
      <c r="BB39" s="4">
        <v>60.69</v>
      </c>
      <c r="BC39" s="4">
        <v>4.3899999999999997</v>
      </c>
      <c r="BD39" s="4">
        <v>2.5070000000000001</v>
      </c>
      <c r="BE39" s="4">
        <v>3108.933</v>
      </c>
      <c r="BF39" s="4">
        <v>3.742</v>
      </c>
      <c r="BG39" s="4">
        <v>32.371000000000002</v>
      </c>
      <c r="BH39" s="4">
        <v>15.259</v>
      </c>
      <c r="BI39" s="4">
        <v>47.63</v>
      </c>
      <c r="BJ39" s="4">
        <v>28.047999999999998</v>
      </c>
      <c r="BK39" s="4">
        <v>13.221</v>
      </c>
      <c r="BL39" s="4">
        <v>41.268999999999998</v>
      </c>
      <c r="BM39" s="4">
        <v>0</v>
      </c>
      <c r="BQ39" s="4">
        <v>9885.3089999999993</v>
      </c>
      <c r="BR39" s="4">
        <v>3.8912000000000002E-2</v>
      </c>
      <c r="BS39" s="4">
        <v>-5</v>
      </c>
      <c r="BT39" s="4">
        <v>1.0840000000000001</v>
      </c>
      <c r="BU39" s="4">
        <v>0.95091199999999998</v>
      </c>
      <c r="BV39" s="4">
        <v>21.896799999999999</v>
      </c>
      <c r="BW39" s="4">
        <f t="shared" si="10"/>
        <v>0.25123095039999999</v>
      </c>
      <c r="BY39" s="4">
        <f t="shared" si="11"/>
        <v>2532.3851655611138</v>
      </c>
      <c r="BZ39" s="4">
        <f t="shared" si="12"/>
        <v>3.0480506622464003</v>
      </c>
      <c r="CA39" s="4">
        <f t="shared" si="13"/>
        <v>22.846532596121598</v>
      </c>
      <c r="CB39" s="4">
        <f t="shared" si="14"/>
        <v>0</v>
      </c>
    </row>
    <row r="40" spans="1:80" x14ac:dyDescent="0.25">
      <c r="A40" s="2">
        <v>42801</v>
      </c>
      <c r="B40" s="3">
        <v>0.65755599537037035</v>
      </c>
      <c r="C40" s="4">
        <v>3.855</v>
      </c>
      <c r="D40" s="4">
        <v>1.0999999999999999E-2</v>
      </c>
      <c r="E40" s="4">
        <v>110.21222400000001</v>
      </c>
      <c r="F40" s="4">
        <v>301.2</v>
      </c>
      <c r="G40" s="4">
        <v>153.9</v>
      </c>
      <c r="H40" s="4">
        <v>-0.3</v>
      </c>
      <c r="J40" s="4">
        <v>15.73</v>
      </c>
      <c r="K40" s="4">
        <v>0.97150000000000003</v>
      </c>
      <c r="L40" s="4">
        <v>3.7454000000000001</v>
      </c>
      <c r="M40" s="4">
        <v>1.0699999999999999E-2</v>
      </c>
      <c r="N40" s="4">
        <v>292.67129999999997</v>
      </c>
      <c r="O40" s="4">
        <v>149.5634</v>
      </c>
      <c r="P40" s="4">
        <v>442.2</v>
      </c>
      <c r="Q40" s="4">
        <v>253.5865</v>
      </c>
      <c r="R40" s="4">
        <v>129.5899</v>
      </c>
      <c r="S40" s="4">
        <v>383.2</v>
      </c>
      <c r="T40" s="4">
        <v>0</v>
      </c>
      <c r="W40" s="4">
        <v>0</v>
      </c>
      <c r="X40" s="4">
        <v>15.281700000000001</v>
      </c>
      <c r="Y40" s="4">
        <v>11.9</v>
      </c>
      <c r="Z40" s="4">
        <v>808</v>
      </c>
      <c r="AA40" s="4">
        <v>825</v>
      </c>
      <c r="AB40" s="4">
        <v>846</v>
      </c>
      <c r="AC40" s="4">
        <v>32</v>
      </c>
      <c r="AD40" s="4">
        <v>17.920000000000002</v>
      </c>
      <c r="AE40" s="4">
        <v>0.41</v>
      </c>
      <c r="AF40" s="4">
        <v>958</v>
      </c>
      <c r="AG40" s="4">
        <v>10</v>
      </c>
      <c r="AH40" s="4">
        <v>28</v>
      </c>
      <c r="AI40" s="4">
        <v>31</v>
      </c>
      <c r="AJ40" s="4">
        <v>191</v>
      </c>
      <c r="AK40" s="4">
        <v>188</v>
      </c>
      <c r="AL40" s="4">
        <v>3.7</v>
      </c>
      <c r="AM40" s="4">
        <v>195.2</v>
      </c>
      <c r="AN40" s="4" t="s">
        <v>155</v>
      </c>
      <c r="AO40" s="4">
        <v>1</v>
      </c>
      <c r="AP40" s="5">
        <v>0.8659027777777778</v>
      </c>
      <c r="AQ40" s="4">
        <v>47.158524999999997</v>
      </c>
      <c r="AR40" s="4">
        <v>-88.484550999999996</v>
      </c>
      <c r="AS40" s="4">
        <v>310.60000000000002</v>
      </c>
      <c r="AT40" s="4">
        <v>20.2</v>
      </c>
      <c r="AU40" s="4">
        <v>12</v>
      </c>
      <c r="AV40" s="4">
        <v>9</v>
      </c>
      <c r="AW40" s="4" t="s">
        <v>423</v>
      </c>
      <c r="AX40" s="4">
        <v>1.6584000000000001</v>
      </c>
      <c r="AY40" s="4">
        <v>2.2999999999999998</v>
      </c>
      <c r="AZ40" s="4">
        <v>3.1</v>
      </c>
      <c r="BA40" s="4">
        <v>13.836</v>
      </c>
      <c r="BB40" s="4">
        <v>53.27</v>
      </c>
      <c r="BC40" s="4">
        <v>3.85</v>
      </c>
      <c r="BD40" s="4">
        <v>2.9289999999999998</v>
      </c>
      <c r="BE40" s="4">
        <v>3101.3719999999998</v>
      </c>
      <c r="BF40" s="4">
        <v>5.6429999999999998</v>
      </c>
      <c r="BG40" s="4">
        <v>25.379000000000001</v>
      </c>
      <c r="BH40" s="4">
        <v>12.968999999999999</v>
      </c>
      <c r="BI40" s="4">
        <v>38.348999999999997</v>
      </c>
      <c r="BJ40" s="4">
        <v>21.99</v>
      </c>
      <c r="BK40" s="4">
        <v>11.237</v>
      </c>
      <c r="BL40" s="4">
        <v>33.226999999999997</v>
      </c>
      <c r="BM40" s="4">
        <v>0</v>
      </c>
      <c r="BQ40" s="4">
        <v>9200.884</v>
      </c>
      <c r="BR40" s="4">
        <v>4.3848999999999999E-2</v>
      </c>
      <c r="BS40" s="4">
        <v>-5</v>
      </c>
      <c r="BT40" s="4">
        <v>1.0855220000000001</v>
      </c>
      <c r="BU40" s="4">
        <v>1.0715600000000001</v>
      </c>
      <c r="BV40" s="4">
        <v>21.927544000000001</v>
      </c>
      <c r="BW40" s="4">
        <f t="shared" si="10"/>
        <v>0.283106152</v>
      </c>
      <c r="BY40" s="4">
        <f t="shared" si="11"/>
        <v>2846.7440740621118</v>
      </c>
      <c r="BZ40" s="4">
        <f t="shared" si="12"/>
        <v>5.1797000843280001</v>
      </c>
      <c r="CA40" s="4">
        <f t="shared" si="13"/>
        <v>20.184583529040001</v>
      </c>
      <c r="CB40" s="4">
        <f t="shared" si="14"/>
        <v>0</v>
      </c>
    </row>
    <row r="41" spans="1:80" x14ac:dyDescent="0.25">
      <c r="A41" s="2">
        <v>42801</v>
      </c>
      <c r="B41" s="3">
        <v>0.65756756944444439</v>
      </c>
      <c r="C41" s="4">
        <v>4.7720000000000002</v>
      </c>
      <c r="D41" s="4">
        <v>1.24E-2</v>
      </c>
      <c r="E41" s="4">
        <v>124.437031</v>
      </c>
      <c r="F41" s="4">
        <v>316.60000000000002</v>
      </c>
      <c r="G41" s="4">
        <v>159.30000000000001</v>
      </c>
      <c r="H41" s="4">
        <v>-4</v>
      </c>
      <c r="J41" s="4">
        <v>15.88</v>
      </c>
      <c r="K41" s="4">
        <v>0.96379999999999999</v>
      </c>
      <c r="L41" s="4">
        <v>4.5994000000000002</v>
      </c>
      <c r="M41" s="4">
        <v>1.2E-2</v>
      </c>
      <c r="N41" s="4">
        <v>305.11239999999998</v>
      </c>
      <c r="O41" s="4">
        <v>153.57249999999999</v>
      </c>
      <c r="P41" s="4">
        <v>458.7</v>
      </c>
      <c r="Q41" s="4">
        <v>264.36610000000002</v>
      </c>
      <c r="R41" s="4">
        <v>133.06370000000001</v>
      </c>
      <c r="S41" s="4">
        <v>397.4</v>
      </c>
      <c r="T41" s="4">
        <v>0</v>
      </c>
      <c r="W41" s="4">
        <v>0</v>
      </c>
      <c r="X41" s="4">
        <v>15.3018</v>
      </c>
      <c r="Y41" s="4">
        <v>11.8</v>
      </c>
      <c r="Z41" s="4">
        <v>809</v>
      </c>
      <c r="AA41" s="4">
        <v>826</v>
      </c>
      <c r="AB41" s="4">
        <v>846</v>
      </c>
      <c r="AC41" s="4">
        <v>32</v>
      </c>
      <c r="AD41" s="4">
        <v>17.920000000000002</v>
      </c>
      <c r="AE41" s="4">
        <v>0.41</v>
      </c>
      <c r="AF41" s="4">
        <v>958</v>
      </c>
      <c r="AG41" s="4">
        <v>10</v>
      </c>
      <c r="AH41" s="4">
        <v>28</v>
      </c>
      <c r="AI41" s="4">
        <v>31</v>
      </c>
      <c r="AJ41" s="4">
        <v>191</v>
      </c>
      <c r="AK41" s="4">
        <v>188</v>
      </c>
      <c r="AL41" s="4">
        <v>3.5</v>
      </c>
      <c r="AM41" s="4">
        <v>195</v>
      </c>
      <c r="AN41" s="4" t="s">
        <v>155</v>
      </c>
      <c r="AO41" s="4">
        <v>1</v>
      </c>
      <c r="AP41" s="5">
        <v>0.86591435185185184</v>
      </c>
      <c r="AQ41" s="4">
        <v>47.158535999999998</v>
      </c>
      <c r="AR41" s="4">
        <v>-88.484435000000005</v>
      </c>
      <c r="AS41" s="4">
        <v>310.7</v>
      </c>
      <c r="AT41" s="4">
        <v>19.2</v>
      </c>
      <c r="AU41" s="4">
        <v>12</v>
      </c>
      <c r="AV41" s="4">
        <v>9</v>
      </c>
      <c r="AW41" s="4" t="s">
        <v>423</v>
      </c>
      <c r="AX41" s="4">
        <v>1.4</v>
      </c>
      <c r="AY41" s="4">
        <v>2.3353999999999999</v>
      </c>
      <c r="AZ41" s="4">
        <v>3.1</v>
      </c>
      <c r="BA41" s="4">
        <v>13.836</v>
      </c>
      <c r="BB41" s="4">
        <v>43.21</v>
      </c>
      <c r="BC41" s="4">
        <v>3.12</v>
      </c>
      <c r="BD41" s="4">
        <v>3.758</v>
      </c>
      <c r="BE41" s="4">
        <v>3095.9940000000001</v>
      </c>
      <c r="BF41" s="4">
        <v>5.1379999999999999</v>
      </c>
      <c r="BG41" s="4">
        <v>21.507999999999999</v>
      </c>
      <c r="BH41" s="4">
        <v>10.826000000000001</v>
      </c>
      <c r="BI41" s="4">
        <v>32.332999999999998</v>
      </c>
      <c r="BJ41" s="4">
        <v>18.635000000000002</v>
      </c>
      <c r="BK41" s="4">
        <v>9.3800000000000008</v>
      </c>
      <c r="BL41" s="4">
        <v>28.015000000000001</v>
      </c>
      <c r="BM41" s="4">
        <v>0</v>
      </c>
      <c r="BQ41" s="4">
        <v>7489.2730000000001</v>
      </c>
      <c r="BR41" s="4">
        <v>3.8390000000000001E-2</v>
      </c>
      <c r="BS41" s="4">
        <v>-5</v>
      </c>
      <c r="BT41" s="4">
        <v>1.080673</v>
      </c>
      <c r="BU41" s="4">
        <v>0.93815599999999999</v>
      </c>
      <c r="BV41" s="4">
        <v>21.829595000000001</v>
      </c>
      <c r="BW41" s="4">
        <f t="shared" si="10"/>
        <v>0.2478608152</v>
      </c>
      <c r="BY41" s="4">
        <f t="shared" si="11"/>
        <v>2488.0164122950223</v>
      </c>
      <c r="BZ41" s="4">
        <f t="shared" si="12"/>
        <v>4.1290223192848003</v>
      </c>
      <c r="CA41" s="4">
        <f t="shared" si="13"/>
        <v>14.975541245596002</v>
      </c>
      <c r="CB41" s="4">
        <f t="shared" si="14"/>
        <v>0</v>
      </c>
    </row>
    <row r="42" spans="1:80" x14ac:dyDescent="0.25">
      <c r="A42" s="2">
        <v>42801</v>
      </c>
      <c r="B42" s="3">
        <v>0.65757914351851854</v>
      </c>
      <c r="C42" s="4">
        <v>5.4909999999999997</v>
      </c>
      <c r="D42" s="4">
        <v>1.1599999999999999E-2</v>
      </c>
      <c r="E42" s="4">
        <v>116.21970899999999</v>
      </c>
      <c r="F42" s="4">
        <v>352.8</v>
      </c>
      <c r="G42" s="4">
        <v>165.1</v>
      </c>
      <c r="H42" s="4">
        <v>-1.4</v>
      </c>
      <c r="J42" s="4">
        <v>14.81</v>
      </c>
      <c r="K42" s="4">
        <v>0.95799999999999996</v>
      </c>
      <c r="L42" s="4">
        <v>5.2605000000000004</v>
      </c>
      <c r="M42" s="4">
        <v>1.11E-2</v>
      </c>
      <c r="N42" s="4">
        <v>337.9665</v>
      </c>
      <c r="O42" s="4">
        <v>158.1584</v>
      </c>
      <c r="P42" s="4">
        <v>496.1</v>
      </c>
      <c r="Q42" s="4">
        <v>292.53989999999999</v>
      </c>
      <c r="R42" s="4">
        <v>136.90010000000001</v>
      </c>
      <c r="S42" s="4">
        <v>429.4</v>
      </c>
      <c r="T42" s="4">
        <v>0</v>
      </c>
      <c r="W42" s="4">
        <v>0</v>
      </c>
      <c r="X42" s="4">
        <v>14.191000000000001</v>
      </c>
      <c r="Y42" s="4">
        <v>11.9</v>
      </c>
      <c r="Z42" s="4">
        <v>809</v>
      </c>
      <c r="AA42" s="4">
        <v>825</v>
      </c>
      <c r="AB42" s="4">
        <v>845</v>
      </c>
      <c r="AC42" s="4">
        <v>31.2</v>
      </c>
      <c r="AD42" s="4">
        <v>17.489999999999998</v>
      </c>
      <c r="AE42" s="4">
        <v>0.4</v>
      </c>
      <c r="AF42" s="4">
        <v>958</v>
      </c>
      <c r="AG42" s="4">
        <v>10</v>
      </c>
      <c r="AH42" s="4">
        <v>28</v>
      </c>
      <c r="AI42" s="4">
        <v>31</v>
      </c>
      <c r="AJ42" s="4">
        <v>191</v>
      </c>
      <c r="AK42" s="4">
        <v>188</v>
      </c>
      <c r="AL42" s="4">
        <v>3.5</v>
      </c>
      <c r="AM42" s="4">
        <v>195</v>
      </c>
      <c r="AN42" s="4" t="s">
        <v>155</v>
      </c>
      <c r="AO42" s="4">
        <v>1</v>
      </c>
      <c r="AP42" s="5">
        <v>0.86592592592592599</v>
      </c>
      <c r="AQ42" s="4">
        <v>47.158557999999999</v>
      </c>
      <c r="AR42" s="4">
        <v>-88.484331999999995</v>
      </c>
      <c r="AS42" s="4">
        <v>310.7</v>
      </c>
      <c r="AT42" s="4">
        <v>18.600000000000001</v>
      </c>
      <c r="AU42" s="4">
        <v>12</v>
      </c>
      <c r="AV42" s="4">
        <v>9</v>
      </c>
      <c r="AW42" s="4" t="s">
        <v>423</v>
      </c>
      <c r="AX42" s="4">
        <v>1.3291999999999999</v>
      </c>
      <c r="AY42" s="4">
        <v>2.1168</v>
      </c>
      <c r="AZ42" s="4">
        <v>2.6751999999999998</v>
      </c>
      <c r="BA42" s="4">
        <v>13.836</v>
      </c>
      <c r="BB42" s="4">
        <v>37.68</v>
      </c>
      <c r="BC42" s="4">
        <v>2.72</v>
      </c>
      <c r="BD42" s="4">
        <v>4.3890000000000002</v>
      </c>
      <c r="BE42" s="4">
        <v>3094.1370000000002</v>
      </c>
      <c r="BF42" s="4">
        <v>4.1680000000000001</v>
      </c>
      <c r="BG42" s="4">
        <v>20.817</v>
      </c>
      <c r="BH42" s="4">
        <v>9.7420000000000009</v>
      </c>
      <c r="BI42" s="4">
        <v>30.559000000000001</v>
      </c>
      <c r="BJ42" s="4">
        <v>18.018999999999998</v>
      </c>
      <c r="BK42" s="4">
        <v>8.4320000000000004</v>
      </c>
      <c r="BL42" s="4">
        <v>26.451000000000001</v>
      </c>
      <c r="BM42" s="4">
        <v>0</v>
      </c>
      <c r="BQ42" s="4">
        <v>6069.0529999999999</v>
      </c>
      <c r="BR42" s="4">
        <v>9.8402000000000003E-2</v>
      </c>
      <c r="BS42" s="4">
        <v>-5</v>
      </c>
      <c r="BT42" s="4">
        <v>1.082044</v>
      </c>
      <c r="BU42" s="4">
        <v>2.4046989999999999</v>
      </c>
      <c r="BV42" s="4">
        <v>21.857289000000002</v>
      </c>
      <c r="BW42" s="4">
        <f t="shared" si="10"/>
        <v>0.63532147579999998</v>
      </c>
      <c r="BY42" s="4">
        <f t="shared" si="11"/>
        <v>6373.5050170869863</v>
      </c>
      <c r="BZ42" s="4">
        <f t="shared" si="12"/>
        <v>8.5855180010512004</v>
      </c>
      <c r="CA42" s="4">
        <f t="shared" si="13"/>
        <v>37.1167103793046</v>
      </c>
      <c r="CB42" s="4">
        <f t="shared" si="14"/>
        <v>0</v>
      </c>
    </row>
    <row r="43" spans="1:80" x14ac:dyDescent="0.25">
      <c r="A43" s="2">
        <v>42801</v>
      </c>
      <c r="B43" s="3">
        <v>0.65759071759259258</v>
      </c>
      <c r="C43" s="4">
        <v>7.0389999999999997</v>
      </c>
      <c r="D43" s="4">
        <v>1.14E-2</v>
      </c>
      <c r="E43" s="4">
        <v>113.820598</v>
      </c>
      <c r="F43" s="4">
        <v>365.3</v>
      </c>
      <c r="G43" s="4">
        <v>165.1</v>
      </c>
      <c r="H43" s="4">
        <v>-0.5</v>
      </c>
      <c r="J43" s="4">
        <v>13.73</v>
      </c>
      <c r="K43" s="4">
        <v>0.94550000000000001</v>
      </c>
      <c r="L43" s="4">
        <v>6.6554000000000002</v>
      </c>
      <c r="M43" s="4">
        <v>1.0800000000000001E-2</v>
      </c>
      <c r="N43" s="4">
        <v>345.40210000000002</v>
      </c>
      <c r="O43" s="4">
        <v>156.13990000000001</v>
      </c>
      <c r="P43" s="4">
        <v>501.5</v>
      </c>
      <c r="Q43" s="4">
        <v>298.88229999999999</v>
      </c>
      <c r="R43" s="4">
        <v>135.1105</v>
      </c>
      <c r="S43" s="4">
        <v>434</v>
      </c>
      <c r="T43" s="4">
        <v>0</v>
      </c>
      <c r="W43" s="4">
        <v>0</v>
      </c>
      <c r="X43" s="4">
        <v>12.981</v>
      </c>
      <c r="Y43" s="4">
        <v>11.8</v>
      </c>
      <c r="Z43" s="4">
        <v>810</v>
      </c>
      <c r="AA43" s="4">
        <v>826</v>
      </c>
      <c r="AB43" s="4">
        <v>846</v>
      </c>
      <c r="AC43" s="4">
        <v>31</v>
      </c>
      <c r="AD43" s="4">
        <v>17.350000000000001</v>
      </c>
      <c r="AE43" s="4">
        <v>0.4</v>
      </c>
      <c r="AF43" s="4">
        <v>958</v>
      </c>
      <c r="AG43" s="4">
        <v>10</v>
      </c>
      <c r="AH43" s="4">
        <v>28</v>
      </c>
      <c r="AI43" s="4">
        <v>31</v>
      </c>
      <c r="AJ43" s="4">
        <v>191</v>
      </c>
      <c r="AK43" s="4">
        <v>188.8</v>
      </c>
      <c r="AL43" s="4">
        <v>3.5</v>
      </c>
      <c r="AM43" s="4">
        <v>195</v>
      </c>
      <c r="AN43" s="4" t="s">
        <v>155</v>
      </c>
      <c r="AO43" s="4">
        <v>1</v>
      </c>
      <c r="AP43" s="5">
        <v>0.86593749999999992</v>
      </c>
      <c r="AQ43" s="4">
        <v>47.158596000000003</v>
      </c>
      <c r="AR43" s="4">
        <v>-88.484247999999994</v>
      </c>
      <c r="AS43" s="4">
        <v>310.5</v>
      </c>
      <c r="AT43" s="4">
        <v>17.399999999999999</v>
      </c>
      <c r="AU43" s="4">
        <v>12</v>
      </c>
      <c r="AV43" s="4">
        <v>9</v>
      </c>
      <c r="AW43" s="4" t="s">
        <v>423</v>
      </c>
      <c r="AX43" s="4">
        <v>1.2354000000000001</v>
      </c>
      <c r="AY43" s="4">
        <v>1.7416</v>
      </c>
      <c r="AZ43" s="4">
        <v>2.077</v>
      </c>
      <c r="BA43" s="4">
        <v>13.836</v>
      </c>
      <c r="BB43" s="4">
        <v>29.61</v>
      </c>
      <c r="BC43" s="4">
        <v>2.14</v>
      </c>
      <c r="BD43" s="4">
        <v>5.7670000000000003</v>
      </c>
      <c r="BE43" s="4">
        <v>3090.7570000000001</v>
      </c>
      <c r="BF43" s="4">
        <v>3.181</v>
      </c>
      <c r="BG43" s="4">
        <v>16.797999999999998</v>
      </c>
      <c r="BH43" s="4">
        <v>7.5940000000000003</v>
      </c>
      <c r="BI43" s="4">
        <v>24.390999999999998</v>
      </c>
      <c r="BJ43" s="4">
        <v>14.536</v>
      </c>
      <c r="BK43" s="4">
        <v>6.5709999999999997</v>
      </c>
      <c r="BL43" s="4">
        <v>21.106000000000002</v>
      </c>
      <c r="BM43" s="4">
        <v>0</v>
      </c>
      <c r="BQ43" s="4">
        <v>4383.3090000000002</v>
      </c>
      <c r="BR43" s="4">
        <v>0.119522</v>
      </c>
      <c r="BS43" s="4">
        <v>-5</v>
      </c>
      <c r="BT43" s="4">
        <v>1.082239</v>
      </c>
      <c r="BU43" s="4">
        <v>2.9208189999999998</v>
      </c>
      <c r="BV43" s="4">
        <v>21.861228000000001</v>
      </c>
      <c r="BW43" s="4">
        <f t="shared" si="10"/>
        <v>0.77168037979999993</v>
      </c>
      <c r="BY43" s="4">
        <f t="shared" si="11"/>
        <v>7732.9922801674375</v>
      </c>
      <c r="BZ43" s="4">
        <f t="shared" si="12"/>
        <v>7.9587778797273998</v>
      </c>
      <c r="CA43" s="4">
        <f t="shared" si="13"/>
        <v>36.368687601294397</v>
      </c>
      <c r="CB43" s="4">
        <f t="shared" si="14"/>
        <v>0</v>
      </c>
    </row>
    <row r="44" spans="1:80" x14ac:dyDescent="0.25">
      <c r="A44" s="2">
        <v>42801</v>
      </c>
      <c r="B44" s="3">
        <v>0.65760229166666673</v>
      </c>
      <c r="C44" s="4">
        <v>8.5169999999999995</v>
      </c>
      <c r="D44" s="4">
        <v>1.2800000000000001E-2</v>
      </c>
      <c r="E44" s="4">
        <v>127.97402599999999</v>
      </c>
      <c r="F44" s="4">
        <v>388.4</v>
      </c>
      <c r="G44" s="4">
        <v>172.2</v>
      </c>
      <c r="H44" s="4">
        <v>-2.8</v>
      </c>
      <c r="J44" s="4">
        <v>12.45</v>
      </c>
      <c r="K44" s="4">
        <v>0.93379999999999996</v>
      </c>
      <c r="L44" s="4">
        <v>7.9531000000000001</v>
      </c>
      <c r="M44" s="4">
        <v>1.1900000000000001E-2</v>
      </c>
      <c r="N44" s="4">
        <v>362.65140000000002</v>
      </c>
      <c r="O44" s="4">
        <v>160.83070000000001</v>
      </c>
      <c r="P44" s="4">
        <v>523.5</v>
      </c>
      <c r="Q44" s="4">
        <v>313.80840000000001</v>
      </c>
      <c r="R44" s="4">
        <v>139.1696</v>
      </c>
      <c r="S44" s="4">
        <v>453</v>
      </c>
      <c r="T44" s="4">
        <v>0</v>
      </c>
      <c r="W44" s="4">
        <v>0</v>
      </c>
      <c r="X44" s="4">
        <v>11.623200000000001</v>
      </c>
      <c r="Y44" s="4">
        <v>11.8</v>
      </c>
      <c r="Z44" s="4">
        <v>812</v>
      </c>
      <c r="AA44" s="4">
        <v>827</v>
      </c>
      <c r="AB44" s="4">
        <v>848</v>
      </c>
      <c r="AC44" s="4">
        <v>31</v>
      </c>
      <c r="AD44" s="4">
        <v>17.350000000000001</v>
      </c>
      <c r="AE44" s="4">
        <v>0.4</v>
      </c>
      <c r="AF44" s="4">
        <v>958</v>
      </c>
      <c r="AG44" s="4">
        <v>10</v>
      </c>
      <c r="AH44" s="4">
        <v>28</v>
      </c>
      <c r="AI44" s="4">
        <v>31</v>
      </c>
      <c r="AJ44" s="4">
        <v>191</v>
      </c>
      <c r="AK44" s="4">
        <v>188.2</v>
      </c>
      <c r="AL44" s="4">
        <v>3.4</v>
      </c>
      <c r="AM44" s="4">
        <v>195.2</v>
      </c>
      <c r="AN44" s="4" t="s">
        <v>155</v>
      </c>
      <c r="AO44" s="4">
        <v>1</v>
      </c>
      <c r="AP44" s="5">
        <v>0.86594907407407407</v>
      </c>
      <c r="AQ44" s="4">
        <v>47.158645</v>
      </c>
      <c r="AR44" s="4">
        <v>-88.484178</v>
      </c>
      <c r="AS44" s="4">
        <v>310.2</v>
      </c>
      <c r="AT44" s="4">
        <v>17.7</v>
      </c>
      <c r="AU44" s="4">
        <v>12</v>
      </c>
      <c r="AV44" s="4">
        <v>8</v>
      </c>
      <c r="AW44" s="4" t="s">
        <v>424</v>
      </c>
      <c r="AX44" s="4">
        <v>1.3353999999999999</v>
      </c>
      <c r="AY44" s="4">
        <v>2</v>
      </c>
      <c r="AZ44" s="4">
        <v>2.4354</v>
      </c>
      <c r="BA44" s="4">
        <v>13.836</v>
      </c>
      <c r="BB44" s="4">
        <v>24.62</v>
      </c>
      <c r="BC44" s="4">
        <v>1.78</v>
      </c>
      <c r="BD44" s="4">
        <v>7.093</v>
      </c>
      <c r="BE44" s="4">
        <v>3088.0819999999999</v>
      </c>
      <c r="BF44" s="4">
        <v>2.9529999999999998</v>
      </c>
      <c r="BG44" s="4">
        <v>14.746</v>
      </c>
      <c r="BH44" s="4">
        <v>6.54</v>
      </c>
      <c r="BI44" s="4">
        <v>21.286000000000001</v>
      </c>
      <c r="BJ44" s="4">
        <v>12.76</v>
      </c>
      <c r="BK44" s="4">
        <v>5.6589999999999998</v>
      </c>
      <c r="BL44" s="4">
        <v>18.419</v>
      </c>
      <c r="BM44" s="4">
        <v>0</v>
      </c>
      <c r="BQ44" s="4">
        <v>3281.5509999999999</v>
      </c>
      <c r="BR44" s="4">
        <v>0.201346</v>
      </c>
      <c r="BS44" s="4">
        <v>-5</v>
      </c>
      <c r="BT44" s="4">
        <v>1.0781989999999999</v>
      </c>
      <c r="BU44" s="4">
        <v>4.9203849999999996</v>
      </c>
      <c r="BV44" s="4">
        <v>21.779616000000001</v>
      </c>
      <c r="BW44" s="4">
        <f t="shared" si="10"/>
        <v>1.2999657169999999</v>
      </c>
      <c r="BY44" s="4">
        <f t="shared" si="11"/>
        <v>13015.653544354862</v>
      </c>
      <c r="BZ44" s="4">
        <f t="shared" si="12"/>
        <v>12.446309688822998</v>
      </c>
      <c r="CA44" s="4">
        <f t="shared" si="13"/>
        <v>53.780870853159996</v>
      </c>
      <c r="CB44" s="4">
        <f t="shared" si="14"/>
        <v>0</v>
      </c>
    </row>
    <row r="45" spans="1:80" x14ac:dyDescent="0.25">
      <c r="A45" s="2">
        <v>42801</v>
      </c>
      <c r="B45" s="3">
        <v>0.65761386574074077</v>
      </c>
      <c r="C45" s="4">
        <v>9.6460000000000008</v>
      </c>
      <c r="D45" s="4">
        <v>5.0000000000000001E-3</v>
      </c>
      <c r="E45" s="4">
        <v>50.051948000000003</v>
      </c>
      <c r="F45" s="4">
        <v>401.7</v>
      </c>
      <c r="G45" s="4">
        <v>176.3</v>
      </c>
      <c r="H45" s="4">
        <v>0</v>
      </c>
      <c r="J45" s="4">
        <v>10.06</v>
      </c>
      <c r="K45" s="4">
        <v>0.92510000000000003</v>
      </c>
      <c r="L45" s="4">
        <v>8.9231999999999996</v>
      </c>
      <c r="M45" s="4">
        <v>4.5999999999999999E-3</v>
      </c>
      <c r="N45" s="4">
        <v>371.59930000000003</v>
      </c>
      <c r="O45" s="4">
        <v>163.10810000000001</v>
      </c>
      <c r="P45" s="4">
        <v>534.70000000000005</v>
      </c>
      <c r="Q45" s="4">
        <v>321.55119999999999</v>
      </c>
      <c r="R45" s="4">
        <v>141.14019999999999</v>
      </c>
      <c r="S45" s="4">
        <v>462.7</v>
      </c>
      <c r="T45" s="4">
        <v>0</v>
      </c>
      <c r="W45" s="4">
        <v>0</v>
      </c>
      <c r="X45" s="4">
        <v>9.3059999999999992</v>
      </c>
      <c r="Y45" s="4">
        <v>11.9</v>
      </c>
      <c r="Z45" s="4">
        <v>812</v>
      </c>
      <c r="AA45" s="4">
        <v>827</v>
      </c>
      <c r="AB45" s="4">
        <v>850</v>
      </c>
      <c r="AC45" s="4">
        <v>31</v>
      </c>
      <c r="AD45" s="4">
        <v>17.350000000000001</v>
      </c>
      <c r="AE45" s="4">
        <v>0.4</v>
      </c>
      <c r="AF45" s="4">
        <v>958</v>
      </c>
      <c r="AG45" s="4">
        <v>10</v>
      </c>
      <c r="AH45" s="4">
        <v>28</v>
      </c>
      <c r="AI45" s="4">
        <v>31</v>
      </c>
      <c r="AJ45" s="4">
        <v>191</v>
      </c>
      <c r="AK45" s="4">
        <v>188</v>
      </c>
      <c r="AL45" s="4">
        <v>3.4</v>
      </c>
      <c r="AM45" s="4">
        <v>195.6</v>
      </c>
      <c r="AN45" s="4" t="s">
        <v>155</v>
      </c>
      <c r="AO45" s="4">
        <v>1</v>
      </c>
      <c r="AP45" s="5">
        <v>0.86596064814814822</v>
      </c>
      <c r="AQ45" s="4">
        <v>47.158698000000001</v>
      </c>
      <c r="AR45" s="4">
        <v>-88.484112999999994</v>
      </c>
      <c r="AS45" s="4">
        <v>309.89999999999998</v>
      </c>
      <c r="AT45" s="4">
        <v>18.399999999999999</v>
      </c>
      <c r="AU45" s="4">
        <v>12</v>
      </c>
      <c r="AV45" s="4">
        <v>8</v>
      </c>
      <c r="AW45" s="4" t="s">
        <v>424</v>
      </c>
      <c r="AX45" s="4">
        <v>1.4354</v>
      </c>
      <c r="AY45" s="4">
        <v>1.6459999999999999</v>
      </c>
      <c r="AZ45" s="4">
        <v>2.5</v>
      </c>
      <c r="BA45" s="4">
        <v>13.836</v>
      </c>
      <c r="BB45" s="4">
        <v>21.87</v>
      </c>
      <c r="BC45" s="4">
        <v>1.58</v>
      </c>
      <c r="BD45" s="4">
        <v>8.0950000000000006</v>
      </c>
      <c r="BE45" s="4">
        <v>3089.444</v>
      </c>
      <c r="BF45" s="4">
        <v>1.02</v>
      </c>
      <c r="BG45" s="4">
        <v>13.473000000000001</v>
      </c>
      <c r="BH45" s="4">
        <v>5.9139999999999997</v>
      </c>
      <c r="BI45" s="4">
        <v>19.387</v>
      </c>
      <c r="BJ45" s="4">
        <v>11.659000000000001</v>
      </c>
      <c r="BK45" s="4">
        <v>5.117</v>
      </c>
      <c r="BL45" s="4">
        <v>16.776</v>
      </c>
      <c r="BM45" s="4">
        <v>0</v>
      </c>
      <c r="BQ45" s="4">
        <v>2342.7109999999998</v>
      </c>
      <c r="BR45" s="4">
        <v>0.230043</v>
      </c>
      <c r="BS45" s="4">
        <v>-5</v>
      </c>
      <c r="BT45" s="4">
        <v>1.0800430000000001</v>
      </c>
      <c r="BU45" s="4">
        <v>5.621677</v>
      </c>
      <c r="BV45" s="4">
        <v>21.816869000000001</v>
      </c>
      <c r="BW45" s="4">
        <f t="shared" si="10"/>
        <v>1.4852470633999999</v>
      </c>
      <c r="BY45" s="4">
        <f t="shared" si="11"/>
        <v>14877.30568738188</v>
      </c>
      <c r="BZ45" s="4">
        <f t="shared" si="12"/>
        <v>4.9118390885640002</v>
      </c>
      <c r="CA45" s="4">
        <f t="shared" si="13"/>
        <v>56.144246993693805</v>
      </c>
      <c r="CB45" s="4">
        <f t="shared" si="14"/>
        <v>0</v>
      </c>
    </row>
    <row r="46" spans="1:80" x14ac:dyDescent="0.25">
      <c r="A46" s="2">
        <v>42801</v>
      </c>
      <c r="B46" s="3">
        <v>0.65762543981481481</v>
      </c>
      <c r="C46" s="4">
        <v>10.319000000000001</v>
      </c>
      <c r="D46" s="4">
        <v>7.4999999999999997E-3</v>
      </c>
      <c r="E46" s="4">
        <v>75.349025999999995</v>
      </c>
      <c r="F46" s="4">
        <v>405</v>
      </c>
      <c r="G46" s="4">
        <v>175</v>
      </c>
      <c r="H46" s="4">
        <v>0</v>
      </c>
      <c r="J46" s="4">
        <v>8.5399999999999991</v>
      </c>
      <c r="K46" s="4">
        <v>0.92</v>
      </c>
      <c r="L46" s="4">
        <v>9.4933999999999994</v>
      </c>
      <c r="M46" s="4">
        <v>6.8999999999999999E-3</v>
      </c>
      <c r="N46" s="4">
        <v>372.5985</v>
      </c>
      <c r="O46" s="4">
        <v>160.99940000000001</v>
      </c>
      <c r="P46" s="4">
        <v>533.6</v>
      </c>
      <c r="Q46" s="4">
        <v>322.41579999999999</v>
      </c>
      <c r="R46" s="4">
        <v>139.31549999999999</v>
      </c>
      <c r="S46" s="4">
        <v>461.7</v>
      </c>
      <c r="T46" s="4">
        <v>0</v>
      </c>
      <c r="W46" s="4">
        <v>0</v>
      </c>
      <c r="X46" s="4">
        <v>7.8536000000000001</v>
      </c>
      <c r="Y46" s="4">
        <v>11.8</v>
      </c>
      <c r="Z46" s="4">
        <v>812</v>
      </c>
      <c r="AA46" s="4">
        <v>829</v>
      </c>
      <c r="AB46" s="4">
        <v>849</v>
      </c>
      <c r="AC46" s="4">
        <v>31</v>
      </c>
      <c r="AD46" s="4">
        <v>17.350000000000001</v>
      </c>
      <c r="AE46" s="4">
        <v>0.4</v>
      </c>
      <c r="AF46" s="4">
        <v>958</v>
      </c>
      <c r="AG46" s="4">
        <v>10</v>
      </c>
      <c r="AH46" s="4">
        <v>28</v>
      </c>
      <c r="AI46" s="4">
        <v>31</v>
      </c>
      <c r="AJ46" s="4">
        <v>191</v>
      </c>
      <c r="AK46" s="4">
        <v>188</v>
      </c>
      <c r="AL46" s="4">
        <v>3.5</v>
      </c>
      <c r="AM46" s="4">
        <v>195.9</v>
      </c>
      <c r="AN46" s="4" t="s">
        <v>155</v>
      </c>
      <c r="AO46" s="4">
        <v>1</v>
      </c>
      <c r="AP46" s="5">
        <v>0.86597222222222225</v>
      </c>
      <c r="AQ46" s="4">
        <v>47.158768000000002</v>
      </c>
      <c r="AR46" s="4">
        <v>-88.484063000000006</v>
      </c>
      <c r="AS46" s="4">
        <v>309.7</v>
      </c>
      <c r="AT46" s="4">
        <v>19.2</v>
      </c>
      <c r="AU46" s="4">
        <v>12</v>
      </c>
      <c r="AV46" s="4">
        <v>8</v>
      </c>
      <c r="AW46" s="4" t="s">
        <v>424</v>
      </c>
      <c r="AX46" s="4">
        <v>1.4645999999999999</v>
      </c>
      <c r="AY46" s="4">
        <v>1.0708</v>
      </c>
      <c r="AZ46" s="4">
        <v>2.5354000000000001</v>
      </c>
      <c r="BA46" s="4">
        <v>13.836</v>
      </c>
      <c r="BB46" s="4">
        <v>20.49</v>
      </c>
      <c r="BC46" s="4">
        <v>1.48</v>
      </c>
      <c r="BD46" s="4">
        <v>8.6959999999999997</v>
      </c>
      <c r="BE46" s="4">
        <v>3087.9569999999999</v>
      </c>
      <c r="BF46" s="4">
        <v>1.4350000000000001</v>
      </c>
      <c r="BG46" s="4">
        <v>12.692</v>
      </c>
      <c r="BH46" s="4">
        <v>5.484</v>
      </c>
      <c r="BI46" s="4">
        <v>18.175999999999998</v>
      </c>
      <c r="BJ46" s="4">
        <v>10.983000000000001</v>
      </c>
      <c r="BK46" s="4">
        <v>4.7460000000000004</v>
      </c>
      <c r="BL46" s="4">
        <v>15.728</v>
      </c>
      <c r="BM46" s="4">
        <v>0</v>
      </c>
      <c r="BQ46" s="4">
        <v>1857.4649999999999</v>
      </c>
      <c r="BR46" s="4">
        <v>0.164793</v>
      </c>
      <c r="BS46" s="4">
        <v>-5</v>
      </c>
      <c r="BT46" s="4">
        <v>1.0802389999999999</v>
      </c>
      <c r="BU46" s="4">
        <v>4.0271290000000004</v>
      </c>
      <c r="BV46" s="4">
        <v>21.820827999999999</v>
      </c>
      <c r="BW46" s="4">
        <f t="shared" si="10"/>
        <v>1.0639674818</v>
      </c>
      <c r="BY46" s="4">
        <f t="shared" si="11"/>
        <v>10652.33597545904</v>
      </c>
      <c r="BZ46" s="4">
        <f t="shared" si="12"/>
        <v>4.9502315365090004</v>
      </c>
      <c r="CA46" s="4">
        <f t="shared" si="13"/>
        <v>37.887381857476207</v>
      </c>
      <c r="CB46" s="4">
        <f t="shared" si="14"/>
        <v>0</v>
      </c>
    </row>
    <row r="47" spans="1:80" x14ac:dyDescent="0.25">
      <c r="A47" s="2">
        <v>42801</v>
      </c>
      <c r="B47" s="3">
        <v>0.65763701388888884</v>
      </c>
      <c r="C47" s="4">
        <v>10.282999999999999</v>
      </c>
      <c r="D47" s="4">
        <v>4.7000000000000002E-3</v>
      </c>
      <c r="E47" s="4">
        <v>47.042017000000001</v>
      </c>
      <c r="F47" s="4">
        <v>402.4</v>
      </c>
      <c r="G47" s="4">
        <v>173.2</v>
      </c>
      <c r="H47" s="4">
        <v>1.8</v>
      </c>
      <c r="J47" s="4">
        <v>7.2</v>
      </c>
      <c r="K47" s="4">
        <v>0.92030000000000001</v>
      </c>
      <c r="L47" s="4">
        <v>9.4632000000000005</v>
      </c>
      <c r="M47" s="4">
        <v>4.3E-3</v>
      </c>
      <c r="N47" s="4">
        <v>370.36130000000003</v>
      </c>
      <c r="O47" s="4">
        <v>159.4152</v>
      </c>
      <c r="P47" s="4">
        <v>529.79999999999995</v>
      </c>
      <c r="Q47" s="4">
        <v>320.47989999999999</v>
      </c>
      <c r="R47" s="4">
        <v>137.94470000000001</v>
      </c>
      <c r="S47" s="4">
        <v>458.4</v>
      </c>
      <c r="T47" s="4">
        <v>1.8426</v>
      </c>
      <c r="W47" s="4">
        <v>0</v>
      </c>
      <c r="X47" s="4">
        <v>6.6230000000000002</v>
      </c>
      <c r="Y47" s="4">
        <v>11.9</v>
      </c>
      <c r="Z47" s="4">
        <v>812</v>
      </c>
      <c r="AA47" s="4">
        <v>829</v>
      </c>
      <c r="AB47" s="4">
        <v>849</v>
      </c>
      <c r="AC47" s="4">
        <v>31</v>
      </c>
      <c r="AD47" s="4">
        <v>17.350000000000001</v>
      </c>
      <c r="AE47" s="4">
        <v>0.4</v>
      </c>
      <c r="AF47" s="4">
        <v>958</v>
      </c>
      <c r="AG47" s="4">
        <v>10</v>
      </c>
      <c r="AH47" s="4">
        <v>28</v>
      </c>
      <c r="AI47" s="4">
        <v>31</v>
      </c>
      <c r="AJ47" s="4">
        <v>191</v>
      </c>
      <c r="AK47" s="4">
        <v>188</v>
      </c>
      <c r="AL47" s="4">
        <v>3.5</v>
      </c>
      <c r="AM47" s="4">
        <v>196</v>
      </c>
      <c r="AN47" s="4" t="s">
        <v>155</v>
      </c>
      <c r="AO47" s="4">
        <v>1</v>
      </c>
      <c r="AP47" s="5">
        <v>0.86598379629629629</v>
      </c>
      <c r="AQ47" s="4">
        <v>47.158853000000001</v>
      </c>
      <c r="AR47" s="4">
        <v>-88.484029000000007</v>
      </c>
      <c r="AS47" s="4">
        <v>309.39999999999998</v>
      </c>
      <c r="AT47" s="4">
        <v>21.5</v>
      </c>
      <c r="AU47" s="4">
        <v>12</v>
      </c>
      <c r="AV47" s="4">
        <v>8</v>
      </c>
      <c r="AW47" s="4" t="s">
        <v>424</v>
      </c>
      <c r="AX47" s="4">
        <v>1.2938000000000001</v>
      </c>
      <c r="AY47" s="4">
        <v>1.2</v>
      </c>
      <c r="AZ47" s="4">
        <v>2.3521999999999998</v>
      </c>
      <c r="BA47" s="4">
        <v>13.836</v>
      </c>
      <c r="BB47" s="4">
        <v>20.57</v>
      </c>
      <c r="BC47" s="4">
        <v>1.49</v>
      </c>
      <c r="BD47" s="4">
        <v>8.66</v>
      </c>
      <c r="BE47" s="4">
        <v>3088.7840000000001</v>
      </c>
      <c r="BF47" s="4">
        <v>0.89900000000000002</v>
      </c>
      <c r="BG47" s="4">
        <v>12.659000000000001</v>
      </c>
      <c r="BH47" s="4">
        <v>5.4489999999999998</v>
      </c>
      <c r="BI47" s="4">
        <v>18.108000000000001</v>
      </c>
      <c r="BJ47" s="4">
        <v>10.954000000000001</v>
      </c>
      <c r="BK47" s="4">
        <v>4.7149999999999999</v>
      </c>
      <c r="BL47" s="4">
        <v>15.669</v>
      </c>
      <c r="BM47" s="4">
        <v>1.95E-2</v>
      </c>
      <c r="BQ47" s="4">
        <v>1571.8030000000001</v>
      </c>
      <c r="BR47" s="4">
        <v>0.251301</v>
      </c>
      <c r="BS47" s="4">
        <v>-5</v>
      </c>
      <c r="BT47" s="4">
        <v>1.0822830000000001</v>
      </c>
      <c r="BU47" s="4">
        <v>6.1411680000000004</v>
      </c>
      <c r="BV47" s="4">
        <v>21.862117000000001</v>
      </c>
      <c r="BW47" s="4">
        <f t="shared" si="10"/>
        <v>1.6224965856</v>
      </c>
      <c r="BY47" s="4">
        <f t="shared" si="11"/>
        <v>16248.623934389299</v>
      </c>
      <c r="BZ47" s="4">
        <f t="shared" si="12"/>
        <v>4.7292115334112008</v>
      </c>
      <c r="CA47" s="4">
        <f t="shared" si="13"/>
        <v>57.623785469395209</v>
      </c>
      <c r="CB47" s="4">
        <f t="shared" si="14"/>
        <v>0.10258022792160001</v>
      </c>
    </row>
    <row r="48" spans="1:80" x14ac:dyDescent="0.25">
      <c r="A48" s="2">
        <v>42801</v>
      </c>
      <c r="B48" s="3">
        <v>0.65764858796296299</v>
      </c>
      <c r="C48" s="4">
        <v>9.0879999999999992</v>
      </c>
      <c r="D48" s="4">
        <v>4.0000000000000001E-3</v>
      </c>
      <c r="E48" s="4">
        <v>39.958298999999997</v>
      </c>
      <c r="F48" s="4">
        <v>396.8</v>
      </c>
      <c r="G48" s="4">
        <v>171</v>
      </c>
      <c r="H48" s="4">
        <v>3.2</v>
      </c>
      <c r="J48" s="4">
        <v>6.2</v>
      </c>
      <c r="K48" s="4">
        <v>0.9294</v>
      </c>
      <c r="L48" s="4">
        <v>8.4471000000000007</v>
      </c>
      <c r="M48" s="4">
        <v>3.7000000000000002E-3</v>
      </c>
      <c r="N48" s="4">
        <v>368.77749999999997</v>
      </c>
      <c r="O48" s="4">
        <v>158.9348</v>
      </c>
      <c r="P48" s="4">
        <v>527.70000000000005</v>
      </c>
      <c r="Q48" s="4">
        <v>319.10939999999999</v>
      </c>
      <c r="R48" s="4">
        <v>137.52889999999999</v>
      </c>
      <c r="S48" s="4">
        <v>456.6</v>
      </c>
      <c r="T48" s="4">
        <v>3.1589999999999998</v>
      </c>
      <c r="W48" s="4">
        <v>0</v>
      </c>
      <c r="X48" s="4">
        <v>5.7625000000000002</v>
      </c>
      <c r="Y48" s="4">
        <v>11.9</v>
      </c>
      <c r="Z48" s="4">
        <v>812</v>
      </c>
      <c r="AA48" s="4">
        <v>828</v>
      </c>
      <c r="AB48" s="4">
        <v>851</v>
      </c>
      <c r="AC48" s="4">
        <v>31</v>
      </c>
      <c r="AD48" s="4">
        <v>17.350000000000001</v>
      </c>
      <c r="AE48" s="4">
        <v>0.4</v>
      </c>
      <c r="AF48" s="4">
        <v>958</v>
      </c>
      <c r="AG48" s="4">
        <v>10</v>
      </c>
      <c r="AH48" s="4">
        <v>28</v>
      </c>
      <c r="AI48" s="4">
        <v>31</v>
      </c>
      <c r="AJ48" s="4">
        <v>191</v>
      </c>
      <c r="AK48" s="4">
        <v>187.2</v>
      </c>
      <c r="AL48" s="4">
        <v>3.5</v>
      </c>
      <c r="AM48" s="4">
        <v>196</v>
      </c>
      <c r="AN48" s="4" t="s">
        <v>155</v>
      </c>
      <c r="AO48" s="4">
        <v>1</v>
      </c>
      <c r="AP48" s="5">
        <v>0.86599537037037033</v>
      </c>
      <c r="AQ48" s="4">
        <v>47.158949</v>
      </c>
      <c r="AR48" s="4">
        <v>-88.484014999999999</v>
      </c>
      <c r="AS48" s="4">
        <v>309.2</v>
      </c>
      <c r="AT48" s="4">
        <v>23.5</v>
      </c>
      <c r="AU48" s="4">
        <v>12</v>
      </c>
      <c r="AV48" s="4">
        <v>8</v>
      </c>
      <c r="AW48" s="4" t="s">
        <v>424</v>
      </c>
      <c r="AX48" s="4">
        <v>1.1000000000000001</v>
      </c>
      <c r="AY48" s="4">
        <v>1.2353289999999999</v>
      </c>
      <c r="AZ48" s="4">
        <v>1.9</v>
      </c>
      <c r="BA48" s="4">
        <v>13.836</v>
      </c>
      <c r="BB48" s="4">
        <v>23.16</v>
      </c>
      <c r="BC48" s="4">
        <v>1.67</v>
      </c>
      <c r="BD48" s="4">
        <v>7.5910000000000002</v>
      </c>
      <c r="BE48" s="4">
        <v>3090.355</v>
      </c>
      <c r="BF48" s="4">
        <v>0.86499999999999999</v>
      </c>
      <c r="BG48" s="4">
        <v>14.129</v>
      </c>
      <c r="BH48" s="4">
        <v>6.0890000000000004</v>
      </c>
      <c r="BI48" s="4">
        <v>20.218</v>
      </c>
      <c r="BJ48" s="4">
        <v>12.226000000000001</v>
      </c>
      <c r="BK48" s="4">
        <v>5.2690000000000001</v>
      </c>
      <c r="BL48" s="4">
        <v>17.495000000000001</v>
      </c>
      <c r="BM48" s="4">
        <v>3.7600000000000001E-2</v>
      </c>
      <c r="BQ48" s="4">
        <v>1532.904</v>
      </c>
      <c r="BR48" s="4">
        <v>0.25532100000000002</v>
      </c>
      <c r="BS48" s="4">
        <v>-5</v>
      </c>
      <c r="BT48" s="4">
        <v>1.083761</v>
      </c>
      <c r="BU48" s="4">
        <v>6.2394069999999999</v>
      </c>
      <c r="BV48" s="4">
        <v>21.891971999999999</v>
      </c>
      <c r="BW48" s="4">
        <f t="shared" si="10"/>
        <v>1.6484513293999998</v>
      </c>
      <c r="BY48" s="4">
        <f t="shared" si="11"/>
        <v>16516.94631185085</v>
      </c>
      <c r="BZ48" s="4">
        <f t="shared" si="12"/>
        <v>4.6231447713130001</v>
      </c>
      <c r="CA48" s="4">
        <f t="shared" si="13"/>
        <v>65.344009218581206</v>
      </c>
      <c r="CB48" s="4">
        <f t="shared" si="14"/>
        <v>0.20095981896112003</v>
      </c>
    </row>
    <row r="49" spans="1:80" x14ac:dyDescent="0.25">
      <c r="A49" s="2">
        <v>42801</v>
      </c>
      <c r="B49" s="3">
        <v>0.65766016203703703</v>
      </c>
      <c r="C49" s="4">
        <v>9.7200000000000006</v>
      </c>
      <c r="D49" s="4">
        <v>8.0000000000000002E-3</v>
      </c>
      <c r="E49" s="4">
        <v>79.787582</v>
      </c>
      <c r="F49" s="4">
        <v>391.9</v>
      </c>
      <c r="G49" s="4">
        <v>177</v>
      </c>
      <c r="H49" s="4">
        <v>0.3</v>
      </c>
      <c r="J49" s="4">
        <v>6.95</v>
      </c>
      <c r="K49" s="4">
        <v>0.92449999999999999</v>
      </c>
      <c r="L49" s="4">
        <v>8.9865999999999993</v>
      </c>
      <c r="M49" s="4">
        <v>7.4000000000000003E-3</v>
      </c>
      <c r="N49" s="4">
        <v>362.29450000000003</v>
      </c>
      <c r="O49" s="4">
        <v>163.64529999999999</v>
      </c>
      <c r="P49" s="4">
        <v>525.9</v>
      </c>
      <c r="Q49" s="4">
        <v>313.81319999999999</v>
      </c>
      <c r="R49" s="4">
        <v>141.7467</v>
      </c>
      <c r="S49" s="4">
        <v>455.6</v>
      </c>
      <c r="T49" s="4">
        <v>0.30099999999999999</v>
      </c>
      <c r="W49" s="4">
        <v>0</v>
      </c>
      <c r="X49" s="4">
        <v>6.4290000000000003</v>
      </c>
      <c r="Y49" s="4">
        <v>11.9</v>
      </c>
      <c r="Z49" s="4">
        <v>811</v>
      </c>
      <c r="AA49" s="4">
        <v>827</v>
      </c>
      <c r="AB49" s="4">
        <v>849</v>
      </c>
      <c r="AC49" s="4">
        <v>31.8</v>
      </c>
      <c r="AD49" s="4">
        <v>17.78</v>
      </c>
      <c r="AE49" s="4">
        <v>0.41</v>
      </c>
      <c r="AF49" s="4">
        <v>958</v>
      </c>
      <c r="AG49" s="4">
        <v>10</v>
      </c>
      <c r="AH49" s="4">
        <v>28</v>
      </c>
      <c r="AI49" s="4">
        <v>31</v>
      </c>
      <c r="AJ49" s="4">
        <v>191</v>
      </c>
      <c r="AK49" s="4">
        <v>187.8</v>
      </c>
      <c r="AL49" s="4">
        <v>3.7</v>
      </c>
      <c r="AM49" s="4">
        <v>196</v>
      </c>
      <c r="AN49" s="4" t="s">
        <v>155</v>
      </c>
      <c r="AO49" s="4">
        <v>1</v>
      </c>
      <c r="AP49" s="5">
        <v>0.86600694444444448</v>
      </c>
      <c r="AQ49" s="4">
        <v>47.159053</v>
      </c>
      <c r="AR49" s="4">
        <v>-88.484019000000004</v>
      </c>
      <c r="AS49" s="4">
        <v>309</v>
      </c>
      <c r="AT49" s="4">
        <v>25.1</v>
      </c>
      <c r="AU49" s="4">
        <v>12</v>
      </c>
      <c r="AV49" s="4">
        <v>8</v>
      </c>
      <c r="AW49" s="4" t="s">
        <v>424</v>
      </c>
      <c r="AX49" s="4">
        <v>1.1000000000000001</v>
      </c>
      <c r="AY49" s="4">
        <v>1.3</v>
      </c>
      <c r="AZ49" s="4">
        <v>1.9</v>
      </c>
      <c r="BA49" s="4">
        <v>13.836</v>
      </c>
      <c r="BB49" s="4">
        <v>21.7</v>
      </c>
      <c r="BC49" s="4">
        <v>1.57</v>
      </c>
      <c r="BD49" s="4">
        <v>8.1620000000000008</v>
      </c>
      <c r="BE49" s="4">
        <v>3088.3980000000001</v>
      </c>
      <c r="BF49" s="4">
        <v>1.6140000000000001</v>
      </c>
      <c r="BG49" s="4">
        <v>13.039</v>
      </c>
      <c r="BH49" s="4">
        <v>5.8890000000000002</v>
      </c>
      <c r="BI49" s="4">
        <v>18.928000000000001</v>
      </c>
      <c r="BJ49" s="4">
        <v>11.294</v>
      </c>
      <c r="BK49" s="4">
        <v>5.101</v>
      </c>
      <c r="BL49" s="4">
        <v>16.395</v>
      </c>
      <c r="BM49" s="4">
        <v>3.3999999999999998E-3</v>
      </c>
      <c r="BQ49" s="4">
        <v>1606.508</v>
      </c>
      <c r="BR49" s="4">
        <v>0.30155300000000002</v>
      </c>
      <c r="BS49" s="4">
        <v>-5</v>
      </c>
      <c r="BT49" s="4">
        <v>1.0870439999999999</v>
      </c>
      <c r="BU49" s="4">
        <v>7.3692019999999996</v>
      </c>
      <c r="BV49" s="4">
        <v>21.958289000000001</v>
      </c>
      <c r="BW49" s="4">
        <f t="shared" si="10"/>
        <v>1.9469431683999998</v>
      </c>
      <c r="BY49" s="4">
        <f t="shared" si="11"/>
        <v>19495.384000178012</v>
      </c>
      <c r="BZ49" s="4">
        <f t="shared" si="12"/>
        <v>10.188307911184801</v>
      </c>
      <c r="CA49" s="4">
        <f t="shared" si="13"/>
        <v>71.29290554456081</v>
      </c>
      <c r="CB49" s="4">
        <f t="shared" si="14"/>
        <v>2.1462358672879999E-2</v>
      </c>
    </row>
    <row r="50" spans="1:80" x14ac:dyDescent="0.25">
      <c r="A50" s="2">
        <v>42801</v>
      </c>
      <c r="B50" s="3">
        <v>0.65767173611111118</v>
      </c>
      <c r="C50" s="4">
        <v>10.257999999999999</v>
      </c>
      <c r="D50" s="4">
        <v>4.0000000000000001E-3</v>
      </c>
      <c r="E50" s="4">
        <v>40</v>
      </c>
      <c r="F50" s="4">
        <v>387.5</v>
      </c>
      <c r="G50" s="4">
        <v>187.4</v>
      </c>
      <c r="H50" s="4">
        <v>5</v>
      </c>
      <c r="J50" s="4">
        <v>7.69</v>
      </c>
      <c r="K50" s="4">
        <v>0.92049999999999998</v>
      </c>
      <c r="L50" s="4">
        <v>9.4427000000000003</v>
      </c>
      <c r="M50" s="4">
        <v>3.7000000000000002E-3</v>
      </c>
      <c r="N50" s="4">
        <v>356.70569999999998</v>
      </c>
      <c r="O50" s="4">
        <v>172.46879999999999</v>
      </c>
      <c r="P50" s="4">
        <v>529.20000000000005</v>
      </c>
      <c r="Q50" s="4">
        <v>309.06939999999997</v>
      </c>
      <c r="R50" s="4">
        <v>149.43639999999999</v>
      </c>
      <c r="S50" s="4">
        <v>458.5</v>
      </c>
      <c r="T50" s="4">
        <v>5</v>
      </c>
      <c r="W50" s="4">
        <v>0</v>
      </c>
      <c r="X50" s="4">
        <v>7.0754999999999999</v>
      </c>
      <c r="Y50" s="4">
        <v>12</v>
      </c>
      <c r="Z50" s="4">
        <v>811</v>
      </c>
      <c r="AA50" s="4">
        <v>828</v>
      </c>
      <c r="AB50" s="4">
        <v>849</v>
      </c>
      <c r="AC50" s="4">
        <v>32</v>
      </c>
      <c r="AD50" s="4">
        <v>17.920000000000002</v>
      </c>
      <c r="AE50" s="4">
        <v>0.41</v>
      </c>
      <c r="AF50" s="4">
        <v>958</v>
      </c>
      <c r="AG50" s="4">
        <v>10</v>
      </c>
      <c r="AH50" s="4">
        <v>28</v>
      </c>
      <c r="AI50" s="4">
        <v>31</v>
      </c>
      <c r="AJ50" s="4">
        <v>191</v>
      </c>
      <c r="AK50" s="4">
        <v>188.8</v>
      </c>
      <c r="AL50" s="4">
        <v>3.9</v>
      </c>
      <c r="AM50" s="4">
        <v>196</v>
      </c>
      <c r="AN50" s="4" t="s">
        <v>155</v>
      </c>
      <c r="AO50" s="4">
        <v>1</v>
      </c>
      <c r="AP50" s="5">
        <v>0.86601851851851863</v>
      </c>
      <c r="AQ50" s="4">
        <v>47.159163999999997</v>
      </c>
      <c r="AR50" s="4">
        <v>-88.484031000000002</v>
      </c>
      <c r="AS50" s="4">
        <v>308.89999999999998</v>
      </c>
      <c r="AT50" s="4">
        <v>26.4</v>
      </c>
      <c r="AU50" s="4">
        <v>12</v>
      </c>
      <c r="AV50" s="4">
        <v>9</v>
      </c>
      <c r="AW50" s="4" t="s">
        <v>413</v>
      </c>
      <c r="AX50" s="4">
        <v>1.1000000000000001</v>
      </c>
      <c r="AY50" s="4">
        <v>1.4061999999999999</v>
      </c>
      <c r="AZ50" s="4">
        <v>1.9708000000000001</v>
      </c>
      <c r="BA50" s="4">
        <v>13.836</v>
      </c>
      <c r="BB50" s="4">
        <v>20.62</v>
      </c>
      <c r="BC50" s="4">
        <v>1.49</v>
      </c>
      <c r="BD50" s="4">
        <v>8.6319999999999997</v>
      </c>
      <c r="BE50" s="4">
        <v>3088.9160000000002</v>
      </c>
      <c r="BF50" s="4">
        <v>0.76700000000000002</v>
      </c>
      <c r="BG50" s="4">
        <v>12.22</v>
      </c>
      <c r="BH50" s="4">
        <v>5.9080000000000004</v>
      </c>
      <c r="BI50" s="4">
        <v>18.128</v>
      </c>
      <c r="BJ50" s="4">
        <v>10.587999999999999</v>
      </c>
      <c r="BK50" s="4">
        <v>5.1189999999999998</v>
      </c>
      <c r="BL50" s="4">
        <v>15.707000000000001</v>
      </c>
      <c r="BM50" s="4">
        <v>5.3100000000000001E-2</v>
      </c>
      <c r="BQ50" s="4">
        <v>1682.9369999999999</v>
      </c>
      <c r="BR50" s="4">
        <v>0.257359</v>
      </c>
      <c r="BS50" s="4">
        <v>-5</v>
      </c>
      <c r="BT50" s="4">
        <v>1.0918049999999999</v>
      </c>
      <c r="BU50" s="4">
        <v>6.2892109999999999</v>
      </c>
      <c r="BV50" s="4">
        <v>22.054461</v>
      </c>
      <c r="BW50" s="4">
        <f t="shared" si="10"/>
        <v>1.6616095462</v>
      </c>
      <c r="BY50" s="4">
        <f t="shared" si="11"/>
        <v>16641.034986087423</v>
      </c>
      <c r="BZ50" s="4">
        <f t="shared" si="12"/>
        <v>4.1320883553741998</v>
      </c>
      <c r="CA50" s="4">
        <f t="shared" si="13"/>
        <v>57.041136253848791</v>
      </c>
      <c r="CB50" s="4">
        <f t="shared" si="14"/>
        <v>0.28606765537206003</v>
      </c>
    </row>
    <row r="51" spans="1:80" x14ac:dyDescent="0.25">
      <c r="A51" s="2">
        <v>42801</v>
      </c>
      <c r="B51" s="3">
        <v>0.65768331018518522</v>
      </c>
      <c r="C51" s="4">
        <v>10.44</v>
      </c>
      <c r="D51" s="4">
        <v>4.0000000000000001E-3</v>
      </c>
      <c r="E51" s="4">
        <v>40</v>
      </c>
      <c r="F51" s="4">
        <v>381.1</v>
      </c>
      <c r="G51" s="4">
        <v>191.7</v>
      </c>
      <c r="H51" s="4">
        <v>1.4</v>
      </c>
      <c r="J51" s="4">
        <v>6.86</v>
      </c>
      <c r="K51" s="4">
        <v>0.91920000000000002</v>
      </c>
      <c r="L51" s="4">
        <v>9.5962999999999994</v>
      </c>
      <c r="M51" s="4">
        <v>3.7000000000000002E-3</v>
      </c>
      <c r="N51" s="4">
        <v>350.27949999999998</v>
      </c>
      <c r="O51" s="4">
        <v>176.23609999999999</v>
      </c>
      <c r="P51" s="4">
        <v>526.5</v>
      </c>
      <c r="Q51" s="4">
        <v>303.50139999999999</v>
      </c>
      <c r="R51" s="4">
        <v>152.70060000000001</v>
      </c>
      <c r="S51" s="4">
        <v>456.2</v>
      </c>
      <c r="T51" s="4">
        <v>1.4389000000000001</v>
      </c>
      <c r="W51" s="4">
        <v>0</v>
      </c>
      <c r="X51" s="4">
        <v>6.3101000000000003</v>
      </c>
      <c r="Y51" s="4">
        <v>12</v>
      </c>
      <c r="Z51" s="4">
        <v>811</v>
      </c>
      <c r="AA51" s="4">
        <v>828</v>
      </c>
      <c r="AB51" s="4">
        <v>848</v>
      </c>
      <c r="AC51" s="4">
        <v>32</v>
      </c>
      <c r="AD51" s="4">
        <v>17.920000000000002</v>
      </c>
      <c r="AE51" s="4">
        <v>0.41</v>
      </c>
      <c r="AF51" s="4">
        <v>958</v>
      </c>
      <c r="AG51" s="4">
        <v>10</v>
      </c>
      <c r="AH51" s="4">
        <v>28</v>
      </c>
      <c r="AI51" s="4">
        <v>31</v>
      </c>
      <c r="AJ51" s="4">
        <v>191</v>
      </c>
      <c r="AK51" s="4">
        <v>189</v>
      </c>
      <c r="AL51" s="4">
        <v>3.9</v>
      </c>
      <c r="AM51" s="4">
        <v>196</v>
      </c>
      <c r="AN51" s="4" t="s">
        <v>155</v>
      </c>
      <c r="AO51" s="4">
        <v>1</v>
      </c>
      <c r="AP51" s="5">
        <v>0.86603009259259256</v>
      </c>
      <c r="AQ51" s="4">
        <v>47.159278</v>
      </c>
      <c r="AR51" s="4">
        <v>-88.484039999999993</v>
      </c>
      <c r="AS51" s="4">
        <v>309.10000000000002</v>
      </c>
      <c r="AT51" s="4">
        <v>27</v>
      </c>
      <c r="AU51" s="4">
        <v>12</v>
      </c>
      <c r="AV51" s="4">
        <v>9</v>
      </c>
      <c r="AW51" s="4" t="s">
        <v>413</v>
      </c>
      <c r="AX51" s="4">
        <v>1.1000000000000001</v>
      </c>
      <c r="AY51" s="4">
        <v>1.6354</v>
      </c>
      <c r="AZ51" s="4">
        <v>2.1354000000000002</v>
      </c>
      <c r="BA51" s="4">
        <v>13.836</v>
      </c>
      <c r="BB51" s="4">
        <v>20.27</v>
      </c>
      <c r="BC51" s="4">
        <v>1.47</v>
      </c>
      <c r="BD51" s="4">
        <v>8.7919999999999998</v>
      </c>
      <c r="BE51" s="4">
        <v>3088.846</v>
      </c>
      <c r="BF51" s="4">
        <v>0.753</v>
      </c>
      <c r="BG51" s="4">
        <v>11.807</v>
      </c>
      <c r="BH51" s="4">
        <v>5.9409999999999998</v>
      </c>
      <c r="BI51" s="4">
        <v>17.748000000000001</v>
      </c>
      <c r="BJ51" s="4">
        <v>10.23</v>
      </c>
      <c r="BK51" s="4">
        <v>5.1470000000000002</v>
      </c>
      <c r="BL51" s="4">
        <v>15.378</v>
      </c>
      <c r="BM51" s="4">
        <v>1.4999999999999999E-2</v>
      </c>
      <c r="BQ51" s="4">
        <v>1476.82</v>
      </c>
      <c r="BR51" s="4">
        <v>0.225824</v>
      </c>
      <c r="BS51" s="4">
        <v>-5</v>
      </c>
      <c r="BT51" s="4">
        <v>1.092239</v>
      </c>
      <c r="BU51" s="4">
        <v>5.5185740000000001</v>
      </c>
      <c r="BV51" s="4">
        <v>22.063227999999999</v>
      </c>
      <c r="BW51" s="4">
        <f t="shared" si="10"/>
        <v>1.4580072507999999</v>
      </c>
      <c r="BY51" s="4">
        <f t="shared" si="11"/>
        <v>14601.625208252388</v>
      </c>
      <c r="BZ51" s="4">
        <f t="shared" si="12"/>
        <v>3.5595894977652005</v>
      </c>
      <c r="CA51" s="4">
        <f t="shared" si="13"/>
        <v>48.359363296332006</v>
      </c>
      <c r="CB51" s="4">
        <f t="shared" si="14"/>
        <v>7.0908157326000004E-2</v>
      </c>
    </row>
    <row r="52" spans="1:80" x14ac:dyDescent="0.25">
      <c r="A52" s="2">
        <v>42801</v>
      </c>
      <c r="B52" s="3">
        <v>0.65769488425925926</v>
      </c>
      <c r="C52" s="4">
        <v>10.44</v>
      </c>
      <c r="D52" s="4">
        <v>4.0000000000000001E-3</v>
      </c>
      <c r="E52" s="4">
        <v>40</v>
      </c>
      <c r="F52" s="4">
        <v>375.5</v>
      </c>
      <c r="G52" s="4">
        <v>191.9</v>
      </c>
      <c r="H52" s="4">
        <v>1.9</v>
      </c>
      <c r="J52" s="4">
        <v>6.39</v>
      </c>
      <c r="K52" s="4">
        <v>0.91920000000000002</v>
      </c>
      <c r="L52" s="4">
        <v>9.5959000000000003</v>
      </c>
      <c r="M52" s="4">
        <v>3.7000000000000002E-3</v>
      </c>
      <c r="N52" s="4">
        <v>345.14120000000003</v>
      </c>
      <c r="O52" s="4">
        <v>176.38509999999999</v>
      </c>
      <c r="P52" s="4">
        <v>521.5</v>
      </c>
      <c r="Q52" s="4">
        <v>299.04919999999998</v>
      </c>
      <c r="R52" s="4">
        <v>152.8297</v>
      </c>
      <c r="S52" s="4">
        <v>451.9</v>
      </c>
      <c r="T52" s="4">
        <v>1.9396</v>
      </c>
      <c r="W52" s="4">
        <v>0</v>
      </c>
      <c r="X52" s="4">
        <v>5.875</v>
      </c>
      <c r="Y52" s="4">
        <v>12</v>
      </c>
      <c r="Z52" s="4">
        <v>812</v>
      </c>
      <c r="AA52" s="4">
        <v>828</v>
      </c>
      <c r="AB52" s="4">
        <v>849</v>
      </c>
      <c r="AC52" s="4">
        <v>32</v>
      </c>
      <c r="AD52" s="4">
        <v>17.920000000000002</v>
      </c>
      <c r="AE52" s="4">
        <v>0.41</v>
      </c>
      <c r="AF52" s="4">
        <v>958</v>
      </c>
      <c r="AG52" s="4">
        <v>10</v>
      </c>
      <c r="AH52" s="4">
        <v>28</v>
      </c>
      <c r="AI52" s="4">
        <v>31</v>
      </c>
      <c r="AJ52" s="4">
        <v>191</v>
      </c>
      <c r="AK52" s="4">
        <v>189</v>
      </c>
      <c r="AL52" s="4">
        <v>3.8</v>
      </c>
      <c r="AM52" s="4">
        <v>196</v>
      </c>
      <c r="AN52" s="4" t="s">
        <v>155</v>
      </c>
      <c r="AO52" s="4">
        <v>1</v>
      </c>
      <c r="AP52" s="5">
        <v>0.86604166666666671</v>
      </c>
      <c r="AQ52" s="4">
        <v>47.159390000000002</v>
      </c>
      <c r="AR52" s="4">
        <v>-88.484046000000006</v>
      </c>
      <c r="AS52" s="4">
        <v>309.3</v>
      </c>
      <c r="AT52" s="4">
        <v>27.2</v>
      </c>
      <c r="AU52" s="4">
        <v>12</v>
      </c>
      <c r="AV52" s="4">
        <v>9</v>
      </c>
      <c r="AW52" s="4" t="s">
        <v>413</v>
      </c>
      <c r="AX52" s="4">
        <v>1.1354</v>
      </c>
      <c r="AY52" s="4">
        <v>1.7354000000000001</v>
      </c>
      <c r="AZ52" s="4">
        <v>2.2353999999999998</v>
      </c>
      <c r="BA52" s="4">
        <v>13.836</v>
      </c>
      <c r="BB52" s="4">
        <v>20.27</v>
      </c>
      <c r="BC52" s="4">
        <v>1.47</v>
      </c>
      <c r="BD52" s="4">
        <v>8.7959999999999994</v>
      </c>
      <c r="BE52" s="4">
        <v>3088.83</v>
      </c>
      <c r="BF52" s="4">
        <v>0.753</v>
      </c>
      <c r="BG52" s="4">
        <v>11.634</v>
      </c>
      <c r="BH52" s="4">
        <v>5.9459999999999997</v>
      </c>
      <c r="BI52" s="4">
        <v>17.579999999999998</v>
      </c>
      <c r="BJ52" s="4">
        <v>10.081</v>
      </c>
      <c r="BK52" s="4">
        <v>5.1520000000000001</v>
      </c>
      <c r="BL52" s="4">
        <v>15.231999999999999</v>
      </c>
      <c r="BM52" s="4">
        <v>2.0299999999999999E-2</v>
      </c>
      <c r="BQ52" s="4">
        <v>1375.0360000000001</v>
      </c>
      <c r="BR52" s="4">
        <v>0.209063</v>
      </c>
      <c r="BS52" s="4">
        <v>-5</v>
      </c>
      <c r="BT52" s="4">
        <v>1.0912390000000001</v>
      </c>
      <c r="BU52" s="4">
        <v>5.1089770000000003</v>
      </c>
      <c r="BV52" s="4">
        <v>22.043028</v>
      </c>
      <c r="BW52" s="4">
        <f t="shared" si="10"/>
        <v>1.3497917234000001</v>
      </c>
      <c r="BY52" s="4">
        <f t="shared" si="11"/>
        <v>13517.800238291107</v>
      </c>
      <c r="BZ52" s="4">
        <f t="shared" si="12"/>
        <v>3.2953913227446003</v>
      </c>
      <c r="CA52" s="4">
        <f t="shared" si="13"/>
        <v>44.117981307554203</v>
      </c>
      <c r="CB52" s="4">
        <f t="shared" si="14"/>
        <v>8.8839898873459999E-2</v>
      </c>
    </row>
    <row r="53" spans="1:80" x14ac:dyDescent="0.25">
      <c r="A53" s="2">
        <v>42801</v>
      </c>
      <c r="B53" s="3">
        <v>0.6577064583333333</v>
      </c>
      <c r="C53" s="4">
        <v>10.384</v>
      </c>
      <c r="D53" s="4">
        <v>4.0000000000000001E-3</v>
      </c>
      <c r="E53" s="4">
        <v>40</v>
      </c>
      <c r="F53" s="4">
        <v>374.9</v>
      </c>
      <c r="G53" s="4">
        <v>191.8</v>
      </c>
      <c r="H53" s="4">
        <v>4.2</v>
      </c>
      <c r="J53" s="4">
        <v>6.23</v>
      </c>
      <c r="K53" s="4">
        <v>0.91959999999999997</v>
      </c>
      <c r="L53" s="4">
        <v>9.5488</v>
      </c>
      <c r="M53" s="4">
        <v>3.7000000000000002E-3</v>
      </c>
      <c r="N53" s="4">
        <v>344.73309999999998</v>
      </c>
      <c r="O53" s="4">
        <v>176.3717</v>
      </c>
      <c r="P53" s="4">
        <v>521.1</v>
      </c>
      <c r="Q53" s="4">
        <v>298.69560000000001</v>
      </c>
      <c r="R53" s="4">
        <v>152.81809999999999</v>
      </c>
      <c r="S53" s="4">
        <v>451.5</v>
      </c>
      <c r="T53" s="4">
        <v>4.1992000000000003</v>
      </c>
      <c r="W53" s="4">
        <v>0</v>
      </c>
      <c r="X53" s="4">
        <v>5.7319000000000004</v>
      </c>
      <c r="Y53" s="4">
        <v>12</v>
      </c>
      <c r="Z53" s="4">
        <v>811</v>
      </c>
      <c r="AA53" s="4">
        <v>828</v>
      </c>
      <c r="AB53" s="4">
        <v>848</v>
      </c>
      <c r="AC53" s="4">
        <v>32</v>
      </c>
      <c r="AD53" s="4">
        <v>17.920000000000002</v>
      </c>
      <c r="AE53" s="4">
        <v>0.41</v>
      </c>
      <c r="AF53" s="4">
        <v>958</v>
      </c>
      <c r="AG53" s="4">
        <v>10</v>
      </c>
      <c r="AH53" s="4">
        <v>28</v>
      </c>
      <c r="AI53" s="4">
        <v>31</v>
      </c>
      <c r="AJ53" s="4">
        <v>191</v>
      </c>
      <c r="AK53" s="4">
        <v>189</v>
      </c>
      <c r="AL53" s="4">
        <v>3.8</v>
      </c>
      <c r="AM53" s="4">
        <v>196</v>
      </c>
      <c r="AN53" s="4" t="s">
        <v>155</v>
      </c>
      <c r="AO53" s="4">
        <v>1</v>
      </c>
      <c r="AP53" s="5">
        <v>0.86605324074074075</v>
      </c>
      <c r="AQ53" s="4">
        <v>47.159503999999998</v>
      </c>
      <c r="AR53" s="4">
        <v>-88.484053000000003</v>
      </c>
      <c r="AS53" s="4">
        <v>309.60000000000002</v>
      </c>
      <c r="AT53" s="4">
        <v>27.6</v>
      </c>
      <c r="AU53" s="4">
        <v>12</v>
      </c>
      <c r="AV53" s="4">
        <v>9</v>
      </c>
      <c r="AW53" s="4" t="s">
        <v>413</v>
      </c>
      <c r="AX53" s="4">
        <v>1.2354000000000001</v>
      </c>
      <c r="AY53" s="4">
        <v>1.9416</v>
      </c>
      <c r="AZ53" s="4">
        <v>2.4416000000000002</v>
      </c>
      <c r="BA53" s="4">
        <v>13.836</v>
      </c>
      <c r="BB53" s="4">
        <v>20.38</v>
      </c>
      <c r="BC53" s="4">
        <v>1.47</v>
      </c>
      <c r="BD53" s="4">
        <v>8.7479999999999993</v>
      </c>
      <c r="BE53" s="4">
        <v>3088.8139999999999</v>
      </c>
      <c r="BF53" s="4">
        <v>0.75700000000000001</v>
      </c>
      <c r="BG53" s="4">
        <v>11.678000000000001</v>
      </c>
      <c r="BH53" s="4">
        <v>5.9749999999999996</v>
      </c>
      <c r="BI53" s="4">
        <v>17.652000000000001</v>
      </c>
      <c r="BJ53" s="4">
        <v>10.118</v>
      </c>
      <c r="BK53" s="4">
        <v>5.1769999999999996</v>
      </c>
      <c r="BL53" s="4">
        <v>15.295</v>
      </c>
      <c r="BM53" s="4">
        <v>4.41E-2</v>
      </c>
      <c r="BQ53" s="4">
        <v>1348.16</v>
      </c>
      <c r="BR53" s="4">
        <v>0.24304999999999999</v>
      </c>
      <c r="BS53" s="4">
        <v>-5</v>
      </c>
      <c r="BT53" s="4">
        <v>1.095566</v>
      </c>
      <c r="BU53" s="4">
        <v>5.9395340000000001</v>
      </c>
      <c r="BV53" s="4">
        <v>22.130433</v>
      </c>
      <c r="BW53" s="4">
        <f t="shared" si="10"/>
        <v>1.5692248827999999</v>
      </c>
      <c r="BY53" s="4">
        <f t="shared" si="11"/>
        <v>15715.282770874261</v>
      </c>
      <c r="BZ53" s="4">
        <f t="shared" si="12"/>
        <v>3.8514682520708003</v>
      </c>
      <c r="CA53" s="4">
        <f t="shared" si="13"/>
        <v>51.478409213279207</v>
      </c>
      <c r="CB53" s="4">
        <f t="shared" si="14"/>
        <v>0.22437219275604003</v>
      </c>
    </row>
    <row r="54" spans="1:80" x14ac:dyDescent="0.25">
      <c r="A54" s="2">
        <v>42801</v>
      </c>
      <c r="B54" s="3">
        <v>0.65771803240740734</v>
      </c>
      <c r="C54" s="4">
        <v>10.17</v>
      </c>
      <c r="D54" s="4">
        <v>4.4000000000000003E-3</v>
      </c>
      <c r="E54" s="4">
        <v>43.548116999999998</v>
      </c>
      <c r="F54" s="4">
        <v>364.3</v>
      </c>
      <c r="G54" s="4">
        <v>192</v>
      </c>
      <c r="H54" s="4">
        <v>0</v>
      </c>
      <c r="J54" s="4">
        <v>6.2</v>
      </c>
      <c r="K54" s="4">
        <v>0.92120000000000002</v>
      </c>
      <c r="L54" s="4">
        <v>9.3688000000000002</v>
      </c>
      <c r="M54" s="4">
        <v>4.0000000000000001E-3</v>
      </c>
      <c r="N54" s="4">
        <v>335.59969999999998</v>
      </c>
      <c r="O54" s="4">
        <v>176.87379999999999</v>
      </c>
      <c r="P54" s="4">
        <v>512.5</v>
      </c>
      <c r="Q54" s="4">
        <v>290.78199999999998</v>
      </c>
      <c r="R54" s="4">
        <v>153.25319999999999</v>
      </c>
      <c r="S54" s="4">
        <v>444</v>
      </c>
      <c r="T54" s="4">
        <v>0</v>
      </c>
      <c r="W54" s="4">
        <v>0</v>
      </c>
      <c r="X54" s="4">
        <v>5.7115999999999998</v>
      </c>
      <c r="Y54" s="4">
        <v>11.9</v>
      </c>
      <c r="Z54" s="4">
        <v>812</v>
      </c>
      <c r="AA54" s="4">
        <v>828</v>
      </c>
      <c r="AB54" s="4">
        <v>850</v>
      </c>
      <c r="AC54" s="4">
        <v>32</v>
      </c>
      <c r="AD54" s="4">
        <v>17.920000000000002</v>
      </c>
      <c r="AE54" s="4">
        <v>0.41</v>
      </c>
      <c r="AF54" s="4">
        <v>958</v>
      </c>
      <c r="AG54" s="4">
        <v>10</v>
      </c>
      <c r="AH54" s="4">
        <v>28</v>
      </c>
      <c r="AI54" s="4">
        <v>31</v>
      </c>
      <c r="AJ54" s="4">
        <v>191</v>
      </c>
      <c r="AK54" s="4">
        <v>188.2</v>
      </c>
      <c r="AL54" s="4">
        <v>3.9</v>
      </c>
      <c r="AM54" s="4">
        <v>196</v>
      </c>
      <c r="AN54" s="4" t="s">
        <v>155</v>
      </c>
      <c r="AO54" s="4">
        <v>1</v>
      </c>
      <c r="AP54" s="5">
        <v>0.86606481481481479</v>
      </c>
      <c r="AQ54" s="4">
        <v>47.159618000000002</v>
      </c>
      <c r="AR54" s="4">
        <v>-88.484066999999996</v>
      </c>
      <c r="AS54" s="4">
        <v>309.89999999999998</v>
      </c>
      <c r="AT54" s="4">
        <v>27.7</v>
      </c>
      <c r="AU54" s="4">
        <v>12</v>
      </c>
      <c r="AV54" s="4">
        <v>9</v>
      </c>
      <c r="AW54" s="4" t="s">
        <v>413</v>
      </c>
      <c r="AX54" s="4">
        <v>1.3353999999999999</v>
      </c>
      <c r="AY54" s="4">
        <v>2.3062</v>
      </c>
      <c r="AZ54" s="4">
        <v>2.8062</v>
      </c>
      <c r="BA54" s="4">
        <v>13.836</v>
      </c>
      <c r="BB54" s="4">
        <v>20.79</v>
      </c>
      <c r="BC54" s="4">
        <v>1.5</v>
      </c>
      <c r="BD54" s="4">
        <v>8.5519999999999996</v>
      </c>
      <c r="BE54" s="4">
        <v>3089.0650000000001</v>
      </c>
      <c r="BF54" s="4">
        <v>0.84199999999999997</v>
      </c>
      <c r="BG54" s="4">
        <v>11.587999999999999</v>
      </c>
      <c r="BH54" s="4">
        <v>6.1070000000000002</v>
      </c>
      <c r="BI54" s="4">
        <v>17.695</v>
      </c>
      <c r="BJ54" s="4">
        <v>10.039999999999999</v>
      </c>
      <c r="BK54" s="4">
        <v>5.2919999999999998</v>
      </c>
      <c r="BL54" s="4">
        <v>15.332000000000001</v>
      </c>
      <c r="BM54" s="4">
        <v>0</v>
      </c>
      <c r="BQ54" s="4">
        <v>1369.2929999999999</v>
      </c>
      <c r="BR54" s="4">
        <v>0.24662899999999999</v>
      </c>
      <c r="BS54" s="4">
        <v>-5</v>
      </c>
      <c r="BT54" s="4">
        <v>1.0947169999999999</v>
      </c>
      <c r="BU54" s="4">
        <v>6.0269959999999996</v>
      </c>
      <c r="BV54" s="4">
        <v>22.113282999999999</v>
      </c>
      <c r="BW54" s="4">
        <f t="shared" si="10"/>
        <v>1.5923323431999998</v>
      </c>
      <c r="BY54" s="4">
        <f t="shared" si="11"/>
        <v>15947.992402760685</v>
      </c>
      <c r="BZ54" s="4">
        <f t="shared" si="12"/>
        <v>4.3470142593711998</v>
      </c>
      <c r="CA54" s="4">
        <f t="shared" si="13"/>
        <v>51.833756726943989</v>
      </c>
      <c r="CB54" s="4">
        <f t="shared" si="14"/>
        <v>0</v>
      </c>
    </row>
    <row r="55" spans="1:80" x14ac:dyDescent="0.25">
      <c r="A55" s="2">
        <v>42801</v>
      </c>
      <c r="B55" s="3">
        <v>0.65772960648148149</v>
      </c>
      <c r="C55" s="4">
        <v>10.17</v>
      </c>
      <c r="D55" s="4">
        <v>5.0000000000000001E-3</v>
      </c>
      <c r="E55" s="4">
        <v>50</v>
      </c>
      <c r="F55" s="4">
        <v>365.2</v>
      </c>
      <c r="G55" s="4">
        <v>191.5</v>
      </c>
      <c r="H55" s="4">
        <v>3.8</v>
      </c>
      <c r="J55" s="4">
        <v>6.26</v>
      </c>
      <c r="K55" s="4">
        <v>0.92110000000000003</v>
      </c>
      <c r="L55" s="4">
        <v>9.3679000000000006</v>
      </c>
      <c r="M55" s="4">
        <v>4.5999999999999999E-3</v>
      </c>
      <c r="N55" s="4">
        <v>336.37110000000001</v>
      </c>
      <c r="O55" s="4">
        <v>176.38829999999999</v>
      </c>
      <c r="P55" s="4">
        <v>512.79999999999995</v>
      </c>
      <c r="Q55" s="4">
        <v>291.74239999999998</v>
      </c>
      <c r="R55" s="4">
        <v>152.98560000000001</v>
      </c>
      <c r="S55" s="4">
        <v>444.7</v>
      </c>
      <c r="T55" s="4">
        <v>3.8062999999999998</v>
      </c>
      <c r="W55" s="4">
        <v>0</v>
      </c>
      <c r="X55" s="4">
        <v>5.7662000000000004</v>
      </c>
      <c r="Y55" s="4">
        <v>12</v>
      </c>
      <c r="Z55" s="4">
        <v>812</v>
      </c>
      <c r="AA55" s="4">
        <v>829</v>
      </c>
      <c r="AB55" s="4">
        <v>850</v>
      </c>
      <c r="AC55" s="4">
        <v>32.799999999999997</v>
      </c>
      <c r="AD55" s="4">
        <v>18.34</v>
      </c>
      <c r="AE55" s="4">
        <v>0.42</v>
      </c>
      <c r="AF55" s="4">
        <v>958</v>
      </c>
      <c r="AG55" s="4">
        <v>10</v>
      </c>
      <c r="AH55" s="4">
        <v>28</v>
      </c>
      <c r="AI55" s="4">
        <v>31</v>
      </c>
      <c r="AJ55" s="4">
        <v>191</v>
      </c>
      <c r="AK55" s="4">
        <v>188</v>
      </c>
      <c r="AL55" s="4">
        <v>3.9</v>
      </c>
      <c r="AM55" s="4">
        <v>196</v>
      </c>
      <c r="AN55" s="4" t="s">
        <v>155</v>
      </c>
      <c r="AO55" s="4">
        <v>2</v>
      </c>
      <c r="AP55" s="5">
        <v>0.86607638888888883</v>
      </c>
      <c r="AQ55" s="4">
        <v>47.159733000000003</v>
      </c>
      <c r="AR55" s="4">
        <v>-88.484078999999994</v>
      </c>
      <c r="AS55" s="4">
        <v>310.10000000000002</v>
      </c>
      <c r="AT55" s="4">
        <v>27.7</v>
      </c>
      <c r="AU55" s="4">
        <v>12</v>
      </c>
      <c r="AV55" s="4">
        <v>9</v>
      </c>
      <c r="AW55" s="4" t="s">
        <v>413</v>
      </c>
      <c r="AX55" s="4">
        <v>1.2938000000000001</v>
      </c>
      <c r="AY55" s="4">
        <v>2.4645999999999999</v>
      </c>
      <c r="AZ55" s="4">
        <v>2.8938000000000001</v>
      </c>
      <c r="BA55" s="4">
        <v>13.836</v>
      </c>
      <c r="BB55" s="4">
        <v>20.78</v>
      </c>
      <c r="BC55" s="4">
        <v>1.5</v>
      </c>
      <c r="BD55" s="4">
        <v>8.5619999999999994</v>
      </c>
      <c r="BE55" s="4">
        <v>3088.7420000000002</v>
      </c>
      <c r="BF55" s="4">
        <v>0.96699999999999997</v>
      </c>
      <c r="BG55" s="4">
        <v>11.614000000000001</v>
      </c>
      <c r="BH55" s="4">
        <v>6.09</v>
      </c>
      <c r="BI55" s="4">
        <v>17.704999999999998</v>
      </c>
      <c r="BJ55" s="4">
        <v>10.073</v>
      </c>
      <c r="BK55" s="4">
        <v>5.282</v>
      </c>
      <c r="BL55" s="4">
        <v>15.356</v>
      </c>
      <c r="BM55" s="4">
        <v>4.0800000000000003E-2</v>
      </c>
      <c r="BQ55" s="4">
        <v>1382.3879999999999</v>
      </c>
      <c r="BR55" s="4">
        <v>0.27367900000000001</v>
      </c>
      <c r="BS55" s="4">
        <v>-5</v>
      </c>
      <c r="BT55" s="4">
        <v>1.0940000000000001</v>
      </c>
      <c r="BU55" s="4">
        <v>6.6880300000000004</v>
      </c>
      <c r="BV55" s="4">
        <v>22.098800000000001</v>
      </c>
      <c r="BW55" s="4">
        <f t="shared" si="10"/>
        <v>1.766977526</v>
      </c>
      <c r="BY55" s="4">
        <f t="shared" si="11"/>
        <v>17695.299438965521</v>
      </c>
      <c r="BZ55" s="4">
        <f t="shared" si="12"/>
        <v>5.5399106035660006</v>
      </c>
      <c r="CA55" s="4">
        <f t="shared" si="13"/>
        <v>57.707879534354014</v>
      </c>
      <c r="CB55" s="4">
        <f t="shared" si="14"/>
        <v>0.23374183311840005</v>
      </c>
    </row>
    <row r="56" spans="1:80" x14ac:dyDescent="0.25">
      <c r="A56" s="2">
        <v>42801</v>
      </c>
      <c r="B56" s="3">
        <v>0.65774118055555553</v>
      </c>
      <c r="C56" s="4">
        <v>10.17</v>
      </c>
      <c r="D56" s="4">
        <v>4.8999999999999998E-3</v>
      </c>
      <c r="E56" s="4">
        <v>49.398997999999999</v>
      </c>
      <c r="F56" s="4">
        <v>367.4</v>
      </c>
      <c r="G56" s="4">
        <v>190.8</v>
      </c>
      <c r="H56" s="4">
        <v>1.7</v>
      </c>
      <c r="J56" s="4">
        <v>6.4</v>
      </c>
      <c r="K56" s="4">
        <v>0.92110000000000003</v>
      </c>
      <c r="L56" s="4">
        <v>9.3673000000000002</v>
      </c>
      <c r="M56" s="4">
        <v>4.5999999999999999E-3</v>
      </c>
      <c r="N56" s="4">
        <v>338.44819999999999</v>
      </c>
      <c r="O56" s="4">
        <v>175.70079999999999</v>
      </c>
      <c r="P56" s="4">
        <v>514.1</v>
      </c>
      <c r="Q56" s="4">
        <v>293.63630000000001</v>
      </c>
      <c r="R56" s="4">
        <v>152.43729999999999</v>
      </c>
      <c r="S56" s="4">
        <v>446.1</v>
      </c>
      <c r="T56" s="4">
        <v>1.7095</v>
      </c>
      <c r="W56" s="4">
        <v>0</v>
      </c>
      <c r="X56" s="4">
        <v>5.8948999999999998</v>
      </c>
      <c r="Y56" s="4">
        <v>12</v>
      </c>
      <c r="Z56" s="4">
        <v>812</v>
      </c>
      <c r="AA56" s="4">
        <v>829</v>
      </c>
      <c r="AB56" s="4">
        <v>849</v>
      </c>
      <c r="AC56" s="4">
        <v>33</v>
      </c>
      <c r="AD56" s="4">
        <v>18.48</v>
      </c>
      <c r="AE56" s="4">
        <v>0.42</v>
      </c>
      <c r="AF56" s="4">
        <v>958</v>
      </c>
      <c r="AG56" s="4">
        <v>10</v>
      </c>
      <c r="AH56" s="4">
        <v>28</v>
      </c>
      <c r="AI56" s="4">
        <v>31</v>
      </c>
      <c r="AJ56" s="4">
        <v>191</v>
      </c>
      <c r="AK56" s="4">
        <v>188</v>
      </c>
      <c r="AL56" s="4">
        <v>3.8</v>
      </c>
      <c r="AM56" s="4">
        <v>196</v>
      </c>
      <c r="AN56" s="4" t="s">
        <v>155</v>
      </c>
      <c r="AO56" s="4">
        <v>2</v>
      </c>
      <c r="AP56" s="5">
        <v>0.86608796296296298</v>
      </c>
      <c r="AQ56" s="4">
        <v>47.159847999999997</v>
      </c>
      <c r="AR56" s="4">
        <v>-88.484088999999997</v>
      </c>
      <c r="AS56" s="4">
        <v>310.39999999999998</v>
      </c>
      <c r="AT56" s="4">
        <v>27.9</v>
      </c>
      <c r="AU56" s="4">
        <v>12</v>
      </c>
      <c r="AV56" s="4">
        <v>9</v>
      </c>
      <c r="AW56" s="4" t="s">
        <v>413</v>
      </c>
      <c r="AX56" s="4">
        <v>1.1000000000000001</v>
      </c>
      <c r="AY56" s="4">
        <v>2.1168</v>
      </c>
      <c r="AZ56" s="4">
        <v>2.4521999999999999</v>
      </c>
      <c r="BA56" s="4">
        <v>13.836</v>
      </c>
      <c r="BB56" s="4">
        <v>20.79</v>
      </c>
      <c r="BC56" s="4">
        <v>1.5</v>
      </c>
      <c r="BD56" s="4">
        <v>8.5690000000000008</v>
      </c>
      <c r="BE56" s="4">
        <v>3088.8310000000001</v>
      </c>
      <c r="BF56" s="4">
        <v>0.95499999999999996</v>
      </c>
      <c r="BG56" s="4">
        <v>11.686999999999999</v>
      </c>
      <c r="BH56" s="4">
        <v>6.0670000000000002</v>
      </c>
      <c r="BI56" s="4">
        <v>17.754000000000001</v>
      </c>
      <c r="BJ56" s="4">
        <v>10.14</v>
      </c>
      <c r="BK56" s="4">
        <v>5.2640000000000002</v>
      </c>
      <c r="BL56" s="4">
        <v>15.404</v>
      </c>
      <c r="BM56" s="4">
        <v>1.83E-2</v>
      </c>
      <c r="BQ56" s="4">
        <v>1413.357</v>
      </c>
      <c r="BR56" s="4">
        <v>0.25788699999999998</v>
      </c>
      <c r="BS56" s="4">
        <v>-5</v>
      </c>
      <c r="BT56" s="4">
        <v>1.091717</v>
      </c>
      <c r="BU56" s="4">
        <v>6.3021130000000003</v>
      </c>
      <c r="BV56" s="4">
        <v>22.052682999999998</v>
      </c>
      <c r="BW56" s="4">
        <f t="shared" si="10"/>
        <v>1.6650182546000001</v>
      </c>
      <c r="BY56" s="4">
        <f t="shared" si="11"/>
        <v>16674.714369116911</v>
      </c>
      <c r="BZ56" s="4">
        <f t="shared" si="12"/>
        <v>5.1554624459890004</v>
      </c>
      <c r="CA56" s="4">
        <f t="shared" si="13"/>
        <v>54.739674557412009</v>
      </c>
      <c r="CB56" s="4">
        <f t="shared" si="14"/>
        <v>9.8790536923140007E-2</v>
      </c>
    </row>
    <row r="57" spans="1:80" x14ac:dyDescent="0.25">
      <c r="A57" s="2">
        <v>42801</v>
      </c>
      <c r="B57" s="3">
        <v>0.65775275462962968</v>
      </c>
      <c r="C57" s="4">
        <v>10.259</v>
      </c>
      <c r="D57" s="4">
        <v>2.3999999999999998E-3</v>
      </c>
      <c r="E57" s="4">
        <v>24.357261999999999</v>
      </c>
      <c r="F57" s="4">
        <v>368</v>
      </c>
      <c r="G57" s="4">
        <v>204.7</v>
      </c>
      <c r="H57" s="4">
        <v>0</v>
      </c>
      <c r="J57" s="4">
        <v>6.4</v>
      </c>
      <c r="K57" s="4">
        <v>0.9204</v>
      </c>
      <c r="L57" s="4">
        <v>9.4422999999999995</v>
      </c>
      <c r="M57" s="4">
        <v>2.2000000000000001E-3</v>
      </c>
      <c r="N57" s="4">
        <v>338.71190000000001</v>
      </c>
      <c r="O57" s="4">
        <v>188.39009999999999</v>
      </c>
      <c r="P57" s="4">
        <v>527.1</v>
      </c>
      <c r="Q57" s="4">
        <v>293.86509999999998</v>
      </c>
      <c r="R57" s="4">
        <v>163.44649999999999</v>
      </c>
      <c r="S57" s="4">
        <v>457.3</v>
      </c>
      <c r="T57" s="4">
        <v>0</v>
      </c>
      <c r="W57" s="4">
        <v>0</v>
      </c>
      <c r="X57" s="4">
        <v>5.8906000000000001</v>
      </c>
      <c r="Y57" s="4">
        <v>11.9</v>
      </c>
      <c r="Z57" s="4">
        <v>812</v>
      </c>
      <c r="AA57" s="4">
        <v>828</v>
      </c>
      <c r="AB57" s="4">
        <v>849</v>
      </c>
      <c r="AC57" s="4">
        <v>33</v>
      </c>
      <c r="AD57" s="4">
        <v>18.48</v>
      </c>
      <c r="AE57" s="4">
        <v>0.42</v>
      </c>
      <c r="AF57" s="4">
        <v>958</v>
      </c>
      <c r="AG57" s="4">
        <v>10</v>
      </c>
      <c r="AH57" s="4">
        <v>28</v>
      </c>
      <c r="AI57" s="4">
        <v>31</v>
      </c>
      <c r="AJ57" s="4">
        <v>191</v>
      </c>
      <c r="AK57" s="4">
        <v>188.8</v>
      </c>
      <c r="AL57" s="4">
        <v>3.8</v>
      </c>
      <c r="AM57" s="4">
        <v>196</v>
      </c>
      <c r="AN57" s="4" t="s">
        <v>155</v>
      </c>
      <c r="AO57" s="4">
        <v>2</v>
      </c>
      <c r="AP57" s="5">
        <v>0.86609953703703713</v>
      </c>
      <c r="AQ57" s="4">
        <v>47.159962999999998</v>
      </c>
      <c r="AR57" s="4">
        <v>-88.484097000000006</v>
      </c>
      <c r="AS57" s="4">
        <v>310.8</v>
      </c>
      <c r="AT57" s="4">
        <v>28.2</v>
      </c>
      <c r="AU57" s="4">
        <v>12</v>
      </c>
      <c r="AV57" s="4">
        <v>9</v>
      </c>
      <c r="AW57" s="4" t="s">
        <v>413</v>
      </c>
      <c r="AX57" s="4">
        <v>1.1354</v>
      </c>
      <c r="AY57" s="4">
        <v>1.6</v>
      </c>
      <c r="AZ57" s="4">
        <v>2.0354000000000001</v>
      </c>
      <c r="BA57" s="4">
        <v>13.836</v>
      </c>
      <c r="BB57" s="4">
        <v>20.62</v>
      </c>
      <c r="BC57" s="4">
        <v>1.49</v>
      </c>
      <c r="BD57" s="4">
        <v>8.6470000000000002</v>
      </c>
      <c r="BE57" s="4">
        <v>3089.5529999999999</v>
      </c>
      <c r="BF57" s="4">
        <v>0.46700000000000003</v>
      </c>
      <c r="BG57" s="4">
        <v>11.606</v>
      </c>
      <c r="BH57" s="4">
        <v>6.4550000000000001</v>
      </c>
      <c r="BI57" s="4">
        <v>18.061</v>
      </c>
      <c r="BJ57" s="4">
        <v>10.069000000000001</v>
      </c>
      <c r="BK57" s="4">
        <v>5.601</v>
      </c>
      <c r="BL57" s="4">
        <v>15.67</v>
      </c>
      <c r="BM57" s="4">
        <v>0</v>
      </c>
      <c r="BQ57" s="4">
        <v>1401.4559999999999</v>
      </c>
      <c r="BR57" s="4">
        <v>0.208145</v>
      </c>
      <c r="BS57" s="4">
        <v>-5</v>
      </c>
      <c r="BT57" s="4">
        <v>1.093283</v>
      </c>
      <c r="BU57" s="4">
        <v>5.086544</v>
      </c>
      <c r="BV57" s="4">
        <v>22.084316999999999</v>
      </c>
      <c r="BW57" s="4">
        <f t="shared" si="10"/>
        <v>1.3438649247999999</v>
      </c>
      <c r="BY57" s="4">
        <f t="shared" si="11"/>
        <v>13461.595155621091</v>
      </c>
      <c r="BZ57" s="4">
        <f t="shared" si="12"/>
        <v>2.0347813867168001</v>
      </c>
      <c r="CA57" s="4">
        <f t="shared" si="13"/>
        <v>43.871978121737605</v>
      </c>
      <c r="CB57" s="4">
        <f t="shared" si="14"/>
        <v>0</v>
      </c>
    </row>
    <row r="58" spans="1:80" x14ac:dyDescent="0.25">
      <c r="A58" s="2">
        <v>42801</v>
      </c>
      <c r="B58" s="3">
        <v>0.65776432870370372</v>
      </c>
      <c r="C58" s="4">
        <v>10.071</v>
      </c>
      <c r="D58" s="4">
        <v>2E-3</v>
      </c>
      <c r="E58" s="4">
        <v>20</v>
      </c>
      <c r="F58" s="4">
        <v>368.4</v>
      </c>
      <c r="G58" s="4">
        <v>201.1</v>
      </c>
      <c r="H58" s="4">
        <v>5.2</v>
      </c>
      <c r="J58" s="4">
        <v>6.4</v>
      </c>
      <c r="K58" s="4">
        <v>0.92179999999999995</v>
      </c>
      <c r="L58" s="4">
        <v>9.2838999999999992</v>
      </c>
      <c r="M58" s="4">
        <v>1.8E-3</v>
      </c>
      <c r="N58" s="4">
        <v>339.60430000000002</v>
      </c>
      <c r="O58" s="4">
        <v>185.39590000000001</v>
      </c>
      <c r="P58" s="4">
        <v>525</v>
      </c>
      <c r="Q58" s="4">
        <v>294.63929999999999</v>
      </c>
      <c r="R58" s="4">
        <v>160.84880000000001</v>
      </c>
      <c r="S58" s="4">
        <v>455.5</v>
      </c>
      <c r="T58" s="4">
        <v>5.1589999999999998</v>
      </c>
      <c r="W58" s="4">
        <v>0</v>
      </c>
      <c r="X58" s="4">
        <v>5.8997000000000002</v>
      </c>
      <c r="Y58" s="4">
        <v>12</v>
      </c>
      <c r="Z58" s="4">
        <v>812</v>
      </c>
      <c r="AA58" s="4">
        <v>828</v>
      </c>
      <c r="AB58" s="4">
        <v>849</v>
      </c>
      <c r="AC58" s="4">
        <v>33</v>
      </c>
      <c r="AD58" s="4">
        <v>18.48</v>
      </c>
      <c r="AE58" s="4">
        <v>0.42</v>
      </c>
      <c r="AF58" s="4">
        <v>958</v>
      </c>
      <c r="AG58" s="4">
        <v>10</v>
      </c>
      <c r="AH58" s="4">
        <v>27.239000000000001</v>
      </c>
      <c r="AI58" s="4">
        <v>31</v>
      </c>
      <c r="AJ58" s="4">
        <v>191</v>
      </c>
      <c r="AK58" s="4">
        <v>189.8</v>
      </c>
      <c r="AL58" s="4">
        <v>3.8</v>
      </c>
      <c r="AM58" s="4">
        <v>195.7</v>
      </c>
      <c r="AN58" s="4" t="s">
        <v>155</v>
      </c>
      <c r="AO58" s="4">
        <v>2</v>
      </c>
      <c r="AP58" s="5">
        <v>0.86611111111111105</v>
      </c>
      <c r="AQ58" s="4">
        <v>47.160079000000003</v>
      </c>
      <c r="AR58" s="4">
        <v>-88.484099999999998</v>
      </c>
      <c r="AS58" s="4">
        <v>310.89999999999998</v>
      </c>
      <c r="AT58" s="4">
        <v>28.4</v>
      </c>
      <c r="AU58" s="4">
        <v>12</v>
      </c>
      <c r="AV58" s="4">
        <v>9</v>
      </c>
      <c r="AW58" s="4" t="s">
        <v>413</v>
      </c>
      <c r="AX58" s="4">
        <v>1.1646000000000001</v>
      </c>
      <c r="AY58" s="4">
        <v>1.6354</v>
      </c>
      <c r="AZ58" s="4">
        <v>2.1</v>
      </c>
      <c r="BA58" s="4">
        <v>13.836</v>
      </c>
      <c r="BB58" s="4">
        <v>20.99</v>
      </c>
      <c r="BC58" s="4">
        <v>1.52</v>
      </c>
      <c r="BD58" s="4">
        <v>8.4789999999999992</v>
      </c>
      <c r="BE58" s="4">
        <v>3089.7240000000002</v>
      </c>
      <c r="BF58" s="4">
        <v>0.39100000000000001</v>
      </c>
      <c r="BG58" s="4">
        <v>11.836</v>
      </c>
      <c r="BH58" s="4">
        <v>6.4610000000000003</v>
      </c>
      <c r="BI58" s="4">
        <v>18.297000000000001</v>
      </c>
      <c r="BJ58" s="4">
        <v>10.269</v>
      </c>
      <c r="BK58" s="4">
        <v>5.6059999999999999</v>
      </c>
      <c r="BL58" s="4">
        <v>15.875</v>
      </c>
      <c r="BM58" s="4">
        <v>5.5800000000000002E-2</v>
      </c>
      <c r="BQ58" s="4">
        <v>1427.6479999999999</v>
      </c>
      <c r="BR58" s="4">
        <v>0.20261000000000001</v>
      </c>
      <c r="BS58" s="4">
        <v>-5</v>
      </c>
      <c r="BT58" s="4">
        <v>1.0940000000000001</v>
      </c>
      <c r="BU58" s="4">
        <v>4.951282</v>
      </c>
      <c r="BV58" s="4">
        <v>22.098800000000001</v>
      </c>
      <c r="BW58" s="4">
        <f t="shared" si="10"/>
        <v>1.3081287043999998</v>
      </c>
      <c r="BY58" s="4">
        <f t="shared" si="11"/>
        <v>13104.34802809551</v>
      </c>
      <c r="BZ58" s="4">
        <f t="shared" si="12"/>
        <v>1.6583358510292001</v>
      </c>
      <c r="CA58" s="4">
        <f t="shared" si="13"/>
        <v>43.553582747362803</v>
      </c>
      <c r="CB58" s="4">
        <f t="shared" si="14"/>
        <v>0.23666276339496004</v>
      </c>
    </row>
    <row r="59" spans="1:80" x14ac:dyDescent="0.25">
      <c r="A59" s="2">
        <v>42801</v>
      </c>
      <c r="B59" s="3">
        <v>0.65777590277777775</v>
      </c>
      <c r="C59" s="4">
        <v>9.3759999999999994</v>
      </c>
      <c r="D59" s="4">
        <v>8.9999999999999998E-4</v>
      </c>
      <c r="E59" s="4">
        <v>9.3064520000000002</v>
      </c>
      <c r="F59" s="4">
        <v>368.4</v>
      </c>
      <c r="G59" s="4">
        <v>200.5</v>
      </c>
      <c r="H59" s="4">
        <v>0.7</v>
      </c>
      <c r="J59" s="4">
        <v>6.4</v>
      </c>
      <c r="K59" s="4">
        <v>0.92720000000000002</v>
      </c>
      <c r="L59" s="4">
        <v>8.6929999999999996</v>
      </c>
      <c r="M59" s="4">
        <v>8.9999999999999998E-4</v>
      </c>
      <c r="N59" s="4">
        <v>341.56610000000001</v>
      </c>
      <c r="O59" s="4">
        <v>185.85550000000001</v>
      </c>
      <c r="P59" s="4">
        <v>527.4</v>
      </c>
      <c r="Q59" s="4">
        <v>296.34129999999999</v>
      </c>
      <c r="R59" s="4">
        <v>161.2475</v>
      </c>
      <c r="S59" s="4">
        <v>457.6</v>
      </c>
      <c r="T59" s="4">
        <v>0.73640000000000005</v>
      </c>
      <c r="W59" s="4">
        <v>0</v>
      </c>
      <c r="X59" s="4">
        <v>5.9337999999999997</v>
      </c>
      <c r="Y59" s="4">
        <v>12</v>
      </c>
      <c r="Z59" s="4">
        <v>812</v>
      </c>
      <c r="AA59" s="4">
        <v>829</v>
      </c>
      <c r="AB59" s="4">
        <v>849</v>
      </c>
      <c r="AC59" s="4">
        <v>33</v>
      </c>
      <c r="AD59" s="4">
        <v>18.48</v>
      </c>
      <c r="AE59" s="4">
        <v>0.42</v>
      </c>
      <c r="AF59" s="4">
        <v>958</v>
      </c>
      <c r="AG59" s="4">
        <v>10</v>
      </c>
      <c r="AH59" s="4">
        <v>27.760999999999999</v>
      </c>
      <c r="AI59" s="4">
        <v>31</v>
      </c>
      <c r="AJ59" s="4">
        <v>191</v>
      </c>
      <c r="AK59" s="4">
        <v>189.2</v>
      </c>
      <c r="AL59" s="4">
        <v>3.8</v>
      </c>
      <c r="AM59" s="4">
        <v>195.3</v>
      </c>
      <c r="AN59" s="4" t="s">
        <v>155</v>
      </c>
      <c r="AO59" s="4">
        <v>2</v>
      </c>
      <c r="AP59" s="5">
        <v>0.8661226851851852</v>
      </c>
      <c r="AQ59" s="4">
        <v>47.160195000000002</v>
      </c>
      <c r="AR59" s="4">
        <v>-88.484099999999998</v>
      </c>
      <c r="AS59" s="4">
        <v>310.8</v>
      </c>
      <c r="AT59" s="4">
        <v>28.8</v>
      </c>
      <c r="AU59" s="4">
        <v>12</v>
      </c>
      <c r="AV59" s="4">
        <v>9</v>
      </c>
      <c r="AW59" s="4" t="s">
        <v>413</v>
      </c>
      <c r="AX59" s="4">
        <v>1.1000000000000001</v>
      </c>
      <c r="AY59" s="4">
        <v>1.7354000000000001</v>
      </c>
      <c r="AZ59" s="4">
        <v>2.1354000000000002</v>
      </c>
      <c r="BA59" s="4">
        <v>13.836</v>
      </c>
      <c r="BB59" s="4">
        <v>22.48</v>
      </c>
      <c r="BC59" s="4">
        <v>1.62</v>
      </c>
      <c r="BD59" s="4">
        <v>7.8559999999999999</v>
      </c>
      <c r="BE59" s="4">
        <v>3091.0839999999998</v>
      </c>
      <c r="BF59" s="4">
        <v>0.19500000000000001</v>
      </c>
      <c r="BG59" s="4">
        <v>12.718999999999999</v>
      </c>
      <c r="BH59" s="4">
        <v>6.9210000000000003</v>
      </c>
      <c r="BI59" s="4">
        <v>19.64</v>
      </c>
      <c r="BJ59" s="4">
        <v>11.035</v>
      </c>
      <c r="BK59" s="4">
        <v>6.0039999999999996</v>
      </c>
      <c r="BL59" s="4">
        <v>17.039000000000001</v>
      </c>
      <c r="BM59" s="4">
        <v>8.5000000000000006E-3</v>
      </c>
      <c r="BQ59" s="4">
        <v>1534.1659999999999</v>
      </c>
      <c r="BR59" s="4">
        <v>0.19358500000000001</v>
      </c>
      <c r="BS59" s="4">
        <v>-5</v>
      </c>
      <c r="BT59" s="4">
        <v>1.0932390000000001</v>
      </c>
      <c r="BU59" s="4">
        <v>4.730734</v>
      </c>
      <c r="BV59" s="4">
        <v>22.083428000000001</v>
      </c>
      <c r="BW59" s="4">
        <f t="shared" si="10"/>
        <v>1.2498599228</v>
      </c>
      <c r="BY59" s="4">
        <f t="shared" si="11"/>
        <v>12526.144184066929</v>
      </c>
      <c r="BZ59" s="4">
        <f t="shared" si="12"/>
        <v>0.79020761515799998</v>
      </c>
      <c r="CA59" s="4">
        <f t="shared" si="13"/>
        <v>44.717646324454002</v>
      </c>
      <c r="CB59" s="4">
        <f t="shared" si="14"/>
        <v>3.4444947327400006E-2</v>
      </c>
    </row>
    <row r="60" spans="1:80" x14ac:dyDescent="0.25">
      <c r="A60" s="2">
        <v>42801</v>
      </c>
      <c r="B60" s="3">
        <v>0.65778747685185179</v>
      </c>
      <c r="C60" s="4">
        <v>8.49</v>
      </c>
      <c r="D60" s="4">
        <v>2.0999999999999999E-3</v>
      </c>
      <c r="E60" s="4">
        <v>21.274099</v>
      </c>
      <c r="F60" s="4">
        <v>369</v>
      </c>
      <c r="G60" s="4">
        <v>200.5</v>
      </c>
      <c r="H60" s="4">
        <v>3.3</v>
      </c>
      <c r="J60" s="4">
        <v>6.83</v>
      </c>
      <c r="K60" s="4">
        <v>0.93389999999999995</v>
      </c>
      <c r="L60" s="4">
        <v>7.9291</v>
      </c>
      <c r="M60" s="4">
        <v>2E-3</v>
      </c>
      <c r="N60" s="4">
        <v>344.59679999999997</v>
      </c>
      <c r="O60" s="4">
        <v>187.2955</v>
      </c>
      <c r="P60" s="4">
        <v>531.9</v>
      </c>
      <c r="Q60" s="4">
        <v>298.9708</v>
      </c>
      <c r="R60" s="4">
        <v>162.49690000000001</v>
      </c>
      <c r="S60" s="4">
        <v>461.5</v>
      </c>
      <c r="T60" s="4">
        <v>3.3029999999999999</v>
      </c>
      <c r="W60" s="4">
        <v>0</v>
      </c>
      <c r="X60" s="4">
        <v>6.3806000000000003</v>
      </c>
      <c r="Y60" s="4">
        <v>12</v>
      </c>
      <c r="Z60" s="4">
        <v>811</v>
      </c>
      <c r="AA60" s="4">
        <v>827</v>
      </c>
      <c r="AB60" s="4">
        <v>848</v>
      </c>
      <c r="AC60" s="4">
        <v>33</v>
      </c>
      <c r="AD60" s="4">
        <v>18.48</v>
      </c>
      <c r="AE60" s="4">
        <v>0.42</v>
      </c>
      <c r="AF60" s="4">
        <v>958</v>
      </c>
      <c r="AG60" s="4">
        <v>10</v>
      </c>
      <c r="AH60" s="4">
        <v>28</v>
      </c>
      <c r="AI60" s="4">
        <v>31</v>
      </c>
      <c r="AJ60" s="4">
        <v>191</v>
      </c>
      <c r="AK60" s="4">
        <v>189</v>
      </c>
      <c r="AL60" s="4">
        <v>3.6</v>
      </c>
      <c r="AM60" s="4">
        <v>195</v>
      </c>
      <c r="AN60" s="4" t="s">
        <v>155</v>
      </c>
      <c r="AO60" s="4">
        <v>2</v>
      </c>
      <c r="AP60" s="5">
        <v>0.86613425925925924</v>
      </c>
      <c r="AQ60" s="4">
        <v>47.160316999999999</v>
      </c>
      <c r="AR60" s="4">
        <v>-88.484100999999995</v>
      </c>
      <c r="AS60" s="4">
        <v>310.8</v>
      </c>
      <c r="AT60" s="4">
        <v>29.1</v>
      </c>
      <c r="AU60" s="4">
        <v>12</v>
      </c>
      <c r="AV60" s="4">
        <v>9</v>
      </c>
      <c r="AW60" s="4" t="s">
        <v>413</v>
      </c>
      <c r="AX60" s="4">
        <v>1.1708000000000001</v>
      </c>
      <c r="AY60" s="4">
        <v>1.9416</v>
      </c>
      <c r="AZ60" s="4">
        <v>2.3769999999999998</v>
      </c>
      <c r="BA60" s="4">
        <v>13.836</v>
      </c>
      <c r="BB60" s="4">
        <v>24.73</v>
      </c>
      <c r="BC60" s="4">
        <v>1.79</v>
      </c>
      <c r="BD60" s="4">
        <v>7.0739999999999998</v>
      </c>
      <c r="BE60" s="4">
        <v>3091.8820000000001</v>
      </c>
      <c r="BF60" s="4">
        <v>0.49299999999999999</v>
      </c>
      <c r="BG60" s="4">
        <v>14.071999999999999</v>
      </c>
      <c r="BH60" s="4">
        <v>7.6479999999999997</v>
      </c>
      <c r="BI60" s="4">
        <v>21.72</v>
      </c>
      <c r="BJ60" s="4">
        <v>12.209</v>
      </c>
      <c r="BK60" s="4">
        <v>6.6360000000000001</v>
      </c>
      <c r="BL60" s="4">
        <v>18.844000000000001</v>
      </c>
      <c r="BM60" s="4">
        <v>4.1799999999999997E-2</v>
      </c>
      <c r="BQ60" s="4">
        <v>1809.0809999999999</v>
      </c>
      <c r="BR60" s="4">
        <v>0.18315799999999999</v>
      </c>
      <c r="BS60" s="4">
        <v>-5</v>
      </c>
      <c r="BT60" s="4">
        <v>1.0922400000000001</v>
      </c>
      <c r="BU60" s="4">
        <v>4.4759200000000003</v>
      </c>
      <c r="BV60" s="4">
        <v>22.063243</v>
      </c>
      <c r="BW60" s="4">
        <f t="shared" si="10"/>
        <v>1.1825380640000001</v>
      </c>
      <c r="BY60" s="4">
        <f t="shared" si="11"/>
        <v>11854.501518001505</v>
      </c>
      <c r="BZ60" s="4">
        <f t="shared" si="12"/>
        <v>1.8901980244959999</v>
      </c>
      <c r="CA60" s="4">
        <f t="shared" si="13"/>
        <v>46.810198136048001</v>
      </c>
      <c r="CB60" s="4">
        <f t="shared" si="14"/>
        <v>0.16026425440959999</v>
      </c>
    </row>
    <row r="61" spans="1:80" x14ac:dyDescent="0.25">
      <c r="A61" s="2">
        <v>42801</v>
      </c>
      <c r="B61" s="3">
        <v>0.65779905092592594</v>
      </c>
      <c r="C61" s="4">
        <v>8.49</v>
      </c>
      <c r="D61" s="4">
        <v>6.0000000000000001E-3</v>
      </c>
      <c r="E61" s="4">
        <v>60</v>
      </c>
      <c r="F61" s="4">
        <v>374.8</v>
      </c>
      <c r="G61" s="4">
        <v>215.5</v>
      </c>
      <c r="H61" s="4">
        <v>2.5</v>
      </c>
      <c r="J61" s="4">
        <v>8.0299999999999994</v>
      </c>
      <c r="K61" s="4">
        <v>0.93400000000000005</v>
      </c>
      <c r="L61" s="4">
        <v>7.9292999999999996</v>
      </c>
      <c r="M61" s="4">
        <v>5.5999999999999999E-3</v>
      </c>
      <c r="N61" s="4">
        <v>350.03969999999998</v>
      </c>
      <c r="O61" s="4">
        <v>201.26779999999999</v>
      </c>
      <c r="P61" s="4">
        <v>551.29999999999995</v>
      </c>
      <c r="Q61" s="4">
        <v>303.70350000000002</v>
      </c>
      <c r="R61" s="4">
        <v>174.62520000000001</v>
      </c>
      <c r="S61" s="4">
        <v>478.3</v>
      </c>
      <c r="T61" s="4">
        <v>2.4639000000000002</v>
      </c>
      <c r="W61" s="4">
        <v>0</v>
      </c>
      <c r="X61" s="4">
        <v>7.4974999999999996</v>
      </c>
      <c r="Y61" s="4">
        <v>12</v>
      </c>
      <c r="Z61" s="4">
        <v>810</v>
      </c>
      <c r="AA61" s="4">
        <v>827</v>
      </c>
      <c r="AB61" s="4">
        <v>847</v>
      </c>
      <c r="AC61" s="4">
        <v>33</v>
      </c>
      <c r="AD61" s="4">
        <v>18.489999999999998</v>
      </c>
      <c r="AE61" s="4">
        <v>0.42</v>
      </c>
      <c r="AF61" s="4">
        <v>957</v>
      </c>
      <c r="AG61" s="4">
        <v>10</v>
      </c>
      <c r="AH61" s="4">
        <v>28</v>
      </c>
      <c r="AI61" s="4">
        <v>31</v>
      </c>
      <c r="AJ61" s="4">
        <v>191</v>
      </c>
      <c r="AK61" s="4">
        <v>189</v>
      </c>
      <c r="AL61" s="4">
        <v>3.8</v>
      </c>
      <c r="AM61" s="4">
        <v>195.4</v>
      </c>
      <c r="AN61" s="4" t="s">
        <v>155</v>
      </c>
      <c r="AO61" s="4">
        <v>2</v>
      </c>
      <c r="AP61" s="5">
        <v>0.86614583333333339</v>
      </c>
      <c r="AQ61" s="4">
        <v>47.160440000000001</v>
      </c>
      <c r="AR61" s="4">
        <v>-88.484100999999995</v>
      </c>
      <c r="AS61" s="4">
        <v>311</v>
      </c>
      <c r="AT61" s="4">
        <v>29.6</v>
      </c>
      <c r="AU61" s="4">
        <v>12</v>
      </c>
      <c r="AV61" s="4">
        <v>9</v>
      </c>
      <c r="AW61" s="4" t="s">
        <v>413</v>
      </c>
      <c r="AX61" s="4">
        <v>1.3</v>
      </c>
      <c r="AY61" s="4">
        <v>2.2353999999999998</v>
      </c>
      <c r="AZ61" s="4">
        <v>2.7353999999999998</v>
      </c>
      <c r="BA61" s="4">
        <v>13.836</v>
      </c>
      <c r="BB61" s="4">
        <v>24.72</v>
      </c>
      <c r="BC61" s="4">
        <v>1.79</v>
      </c>
      <c r="BD61" s="4">
        <v>7.0709999999999997</v>
      </c>
      <c r="BE61" s="4">
        <v>3090.4969999999998</v>
      </c>
      <c r="BF61" s="4">
        <v>1.39</v>
      </c>
      <c r="BG61" s="4">
        <v>14.287000000000001</v>
      </c>
      <c r="BH61" s="4">
        <v>8.2149999999999999</v>
      </c>
      <c r="BI61" s="4">
        <v>22.501999999999999</v>
      </c>
      <c r="BJ61" s="4">
        <v>12.396000000000001</v>
      </c>
      <c r="BK61" s="4">
        <v>7.1269999999999998</v>
      </c>
      <c r="BL61" s="4">
        <v>19.523</v>
      </c>
      <c r="BM61" s="4">
        <v>3.1199999999999999E-2</v>
      </c>
      <c r="BQ61" s="4">
        <v>2124.7689999999998</v>
      </c>
      <c r="BR61" s="4">
        <v>0.15513399999999999</v>
      </c>
      <c r="BS61" s="4">
        <v>-5</v>
      </c>
      <c r="BT61" s="4">
        <v>1.0920000000000001</v>
      </c>
      <c r="BU61" s="4">
        <v>3.7910900000000001</v>
      </c>
      <c r="BV61" s="4">
        <v>22.058399999999999</v>
      </c>
      <c r="BW61" s="4">
        <f t="shared" si="10"/>
        <v>1.001605978</v>
      </c>
      <c r="BY61" s="4">
        <f t="shared" si="11"/>
        <v>10036.227355963918</v>
      </c>
      <c r="BZ61" s="4">
        <f t="shared" si="12"/>
        <v>4.5139522946599993</v>
      </c>
      <c r="CA61" s="4">
        <f t="shared" si="13"/>
        <v>40.255361614824004</v>
      </c>
      <c r="CB61" s="4">
        <f t="shared" si="14"/>
        <v>0.10132036805279999</v>
      </c>
    </row>
    <row r="62" spans="1:80" x14ac:dyDescent="0.25">
      <c r="A62" s="2">
        <v>42801</v>
      </c>
      <c r="B62" s="3">
        <v>0.65781062499999998</v>
      </c>
      <c r="C62" s="4">
        <v>8.5459999999999994</v>
      </c>
      <c r="D62" s="4">
        <v>6.0000000000000001E-3</v>
      </c>
      <c r="E62" s="4">
        <v>60</v>
      </c>
      <c r="F62" s="4">
        <v>386.9</v>
      </c>
      <c r="G62" s="4">
        <v>216.9</v>
      </c>
      <c r="H62" s="4">
        <v>0.8</v>
      </c>
      <c r="J62" s="4">
        <v>8.61</v>
      </c>
      <c r="K62" s="4">
        <v>0.9335</v>
      </c>
      <c r="L62" s="4">
        <v>7.9775999999999998</v>
      </c>
      <c r="M62" s="4">
        <v>5.5999999999999999E-3</v>
      </c>
      <c r="N62" s="4">
        <v>361.18189999999998</v>
      </c>
      <c r="O62" s="4">
        <v>202.4589</v>
      </c>
      <c r="P62" s="4">
        <v>563.6</v>
      </c>
      <c r="Q62" s="4">
        <v>313.37419999999997</v>
      </c>
      <c r="R62" s="4">
        <v>175.66050000000001</v>
      </c>
      <c r="S62" s="4">
        <v>489</v>
      </c>
      <c r="T62" s="4">
        <v>0.80610000000000004</v>
      </c>
      <c r="W62" s="4">
        <v>0</v>
      </c>
      <c r="X62" s="4">
        <v>8.0335999999999999</v>
      </c>
      <c r="Y62" s="4">
        <v>11.9</v>
      </c>
      <c r="Z62" s="4">
        <v>811</v>
      </c>
      <c r="AA62" s="4">
        <v>827</v>
      </c>
      <c r="AB62" s="4">
        <v>847</v>
      </c>
      <c r="AC62" s="4">
        <v>33</v>
      </c>
      <c r="AD62" s="4">
        <v>18.5</v>
      </c>
      <c r="AE62" s="4">
        <v>0.42</v>
      </c>
      <c r="AF62" s="4">
        <v>957</v>
      </c>
      <c r="AG62" s="4">
        <v>10</v>
      </c>
      <c r="AH62" s="4">
        <v>28</v>
      </c>
      <c r="AI62" s="4">
        <v>31</v>
      </c>
      <c r="AJ62" s="4">
        <v>191.8</v>
      </c>
      <c r="AK62" s="4">
        <v>189</v>
      </c>
      <c r="AL62" s="4">
        <v>3.6</v>
      </c>
      <c r="AM62" s="4">
        <v>195.8</v>
      </c>
      <c r="AN62" s="4" t="s">
        <v>155</v>
      </c>
      <c r="AO62" s="4">
        <v>2</v>
      </c>
      <c r="AP62" s="5">
        <v>0.86615740740740732</v>
      </c>
      <c r="AQ62" s="4">
        <v>47.160559999999997</v>
      </c>
      <c r="AR62" s="4">
        <v>-88.484091000000006</v>
      </c>
      <c r="AS62" s="4">
        <v>311.10000000000002</v>
      </c>
      <c r="AT62" s="4">
        <v>29.5</v>
      </c>
      <c r="AU62" s="4">
        <v>12</v>
      </c>
      <c r="AV62" s="4">
        <v>9</v>
      </c>
      <c r="AW62" s="4" t="s">
        <v>413</v>
      </c>
      <c r="AX62" s="4">
        <v>1.3353999999999999</v>
      </c>
      <c r="AY62" s="4">
        <v>2.3708</v>
      </c>
      <c r="AZ62" s="4">
        <v>2.8353999999999999</v>
      </c>
      <c r="BA62" s="4">
        <v>13.836</v>
      </c>
      <c r="BB62" s="4">
        <v>24.56</v>
      </c>
      <c r="BC62" s="4">
        <v>1.78</v>
      </c>
      <c r="BD62" s="4">
        <v>7.1269999999999998</v>
      </c>
      <c r="BE62" s="4">
        <v>3090.482</v>
      </c>
      <c r="BF62" s="4">
        <v>1.381</v>
      </c>
      <c r="BG62" s="4">
        <v>14.653</v>
      </c>
      <c r="BH62" s="4">
        <v>8.2140000000000004</v>
      </c>
      <c r="BI62" s="4">
        <v>22.866</v>
      </c>
      <c r="BJ62" s="4">
        <v>12.712999999999999</v>
      </c>
      <c r="BK62" s="4">
        <v>7.1260000000000003</v>
      </c>
      <c r="BL62" s="4">
        <v>19.84</v>
      </c>
      <c r="BM62" s="4">
        <v>1.01E-2</v>
      </c>
      <c r="BQ62" s="4">
        <v>2262.8989999999999</v>
      </c>
      <c r="BR62" s="4">
        <v>0.17059099999999999</v>
      </c>
      <c r="BS62" s="4">
        <v>-5</v>
      </c>
      <c r="BT62" s="4">
        <v>1.088956</v>
      </c>
      <c r="BU62" s="4">
        <v>4.1688169999999998</v>
      </c>
      <c r="BV62" s="4">
        <v>21.996911000000001</v>
      </c>
      <c r="BW62" s="4">
        <f t="shared" si="10"/>
        <v>1.1014014513999999</v>
      </c>
      <c r="BY62" s="4">
        <f t="shared" si="11"/>
        <v>11036.13793056354</v>
      </c>
      <c r="BZ62" s="4">
        <f t="shared" si="12"/>
        <v>4.9315629348782002</v>
      </c>
      <c r="CA62" s="4">
        <f t="shared" si="13"/>
        <v>45.398232868288595</v>
      </c>
      <c r="CB62" s="4">
        <f t="shared" si="14"/>
        <v>3.6067187286219993E-2</v>
      </c>
    </row>
    <row r="63" spans="1:80" x14ac:dyDescent="0.25">
      <c r="A63" s="2">
        <v>42801</v>
      </c>
      <c r="B63" s="3">
        <v>0.65782219907407413</v>
      </c>
      <c r="C63" s="4">
        <v>8.57</v>
      </c>
      <c r="D63" s="4">
        <v>6.0000000000000001E-3</v>
      </c>
      <c r="E63" s="4">
        <v>60</v>
      </c>
      <c r="F63" s="4">
        <v>389.1</v>
      </c>
      <c r="G63" s="4">
        <v>217.1</v>
      </c>
      <c r="H63" s="4">
        <v>4.5</v>
      </c>
      <c r="J63" s="4">
        <v>8.6999999999999993</v>
      </c>
      <c r="K63" s="4">
        <v>0.93320000000000003</v>
      </c>
      <c r="L63" s="4">
        <v>7.9974999999999996</v>
      </c>
      <c r="M63" s="4">
        <v>5.5999999999999999E-3</v>
      </c>
      <c r="N63" s="4">
        <v>363.10239999999999</v>
      </c>
      <c r="O63" s="4">
        <v>202.5966</v>
      </c>
      <c r="P63" s="4">
        <v>565.70000000000005</v>
      </c>
      <c r="Q63" s="4">
        <v>315.04050000000001</v>
      </c>
      <c r="R63" s="4">
        <v>175.78</v>
      </c>
      <c r="S63" s="4">
        <v>490.8</v>
      </c>
      <c r="T63" s="4">
        <v>4.5288000000000004</v>
      </c>
      <c r="W63" s="4">
        <v>0</v>
      </c>
      <c r="X63" s="4">
        <v>8.1188000000000002</v>
      </c>
      <c r="Y63" s="4">
        <v>12</v>
      </c>
      <c r="Z63" s="4">
        <v>810</v>
      </c>
      <c r="AA63" s="4">
        <v>827</v>
      </c>
      <c r="AB63" s="4">
        <v>847</v>
      </c>
      <c r="AC63" s="4">
        <v>33</v>
      </c>
      <c r="AD63" s="4">
        <v>18.5</v>
      </c>
      <c r="AE63" s="4">
        <v>0.42</v>
      </c>
      <c r="AF63" s="4">
        <v>957</v>
      </c>
      <c r="AG63" s="4">
        <v>10</v>
      </c>
      <c r="AH63" s="4">
        <v>28</v>
      </c>
      <c r="AI63" s="4">
        <v>31</v>
      </c>
      <c r="AJ63" s="4">
        <v>191.2</v>
      </c>
      <c r="AK63" s="4">
        <v>189.8</v>
      </c>
      <c r="AL63" s="4">
        <v>3.4</v>
      </c>
      <c r="AM63" s="4">
        <v>196</v>
      </c>
      <c r="AN63" s="4" t="s">
        <v>155</v>
      </c>
      <c r="AO63" s="4">
        <v>2</v>
      </c>
      <c r="AP63" s="5">
        <v>0.86616898148148147</v>
      </c>
      <c r="AQ63" s="4">
        <v>47.160671999999998</v>
      </c>
      <c r="AR63" s="4">
        <v>-88.484050999999994</v>
      </c>
      <c r="AS63" s="4">
        <v>311.2</v>
      </c>
      <c r="AT63" s="4">
        <v>28.8</v>
      </c>
      <c r="AU63" s="4">
        <v>12</v>
      </c>
      <c r="AV63" s="4">
        <v>9</v>
      </c>
      <c r="AW63" s="4" t="s">
        <v>413</v>
      </c>
      <c r="AX63" s="4">
        <v>1.4354</v>
      </c>
      <c r="AY63" s="4">
        <v>1.9690000000000001</v>
      </c>
      <c r="AZ63" s="4">
        <v>2.6876000000000002</v>
      </c>
      <c r="BA63" s="4">
        <v>13.836</v>
      </c>
      <c r="BB63" s="4">
        <v>24.5</v>
      </c>
      <c r="BC63" s="4">
        <v>1.77</v>
      </c>
      <c r="BD63" s="4">
        <v>7.1589999999999998</v>
      </c>
      <c r="BE63" s="4">
        <v>3090.306</v>
      </c>
      <c r="BF63" s="4">
        <v>1.377</v>
      </c>
      <c r="BG63" s="4">
        <v>14.693</v>
      </c>
      <c r="BH63" s="4">
        <v>8.1980000000000004</v>
      </c>
      <c r="BI63" s="4">
        <v>22.890999999999998</v>
      </c>
      <c r="BJ63" s="4">
        <v>12.747999999999999</v>
      </c>
      <c r="BK63" s="4">
        <v>7.1130000000000004</v>
      </c>
      <c r="BL63" s="4">
        <v>19.861000000000001</v>
      </c>
      <c r="BM63" s="4">
        <v>5.6899999999999999E-2</v>
      </c>
      <c r="BQ63" s="4">
        <v>2281.069</v>
      </c>
      <c r="BR63" s="4">
        <v>0.17799999999999999</v>
      </c>
      <c r="BS63" s="4">
        <v>-5</v>
      </c>
      <c r="BT63" s="4">
        <v>1.0918049999999999</v>
      </c>
      <c r="BU63" s="4">
        <v>4.3498749999999999</v>
      </c>
      <c r="BV63" s="4">
        <v>22.054461</v>
      </c>
      <c r="BW63" s="4">
        <f t="shared" si="10"/>
        <v>1.149236975</v>
      </c>
      <c r="BY63" s="4">
        <f t="shared" si="11"/>
        <v>11514.798225745049</v>
      </c>
      <c r="BZ63" s="4">
        <f t="shared" si="12"/>
        <v>5.1308437277249999</v>
      </c>
      <c r="CA63" s="4">
        <f t="shared" si="13"/>
        <v>47.500360087899999</v>
      </c>
      <c r="CB63" s="4">
        <f t="shared" si="14"/>
        <v>0.21201525643249999</v>
      </c>
    </row>
    <row r="64" spans="1:80" x14ac:dyDescent="0.25">
      <c r="A64" s="2">
        <v>42801</v>
      </c>
      <c r="B64" s="3">
        <v>0.65783377314814817</v>
      </c>
      <c r="C64" s="4">
        <v>8.5660000000000007</v>
      </c>
      <c r="D64" s="4">
        <v>6.0000000000000001E-3</v>
      </c>
      <c r="E64" s="4">
        <v>60</v>
      </c>
      <c r="F64" s="4">
        <v>389.8</v>
      </c>
      <c r="G64" s="4">
        <v>216.9</v>
      </c>
      <c r="H64" s="4">
        <v>0.8</v>
      </c>
      <c r="J64" s="4">
        <v>8.6999999999999993</v>
      </c>
      <c r="K64" s="4">
        <v>0.93330000000000002</v>
      </c>
      <c r="L64" s="4">
        <v>7.9946000000000002</v>
      </c>
      <c r="M64" s="4">
        <v>5.5999999999999999E-3</v>
      </c>
      <c r="N64" s="4">
        <v>363.7672</v>
      </c>
      <c r="O64" s="4">
        <v>202.4273</v>
      </c>
      <c r="P64" s="4">
        <v>566.20000000000005</v>
      </c>
      <c r="Q64" s="4">
        <v>315.6173</v>
      </c>
      <c r="R64" s="4">
        <v>175.63310000000001</v>
      </c>
      <c r="S64" s="4">
        <v>491.3</v>
      </c>
      <c r="T64" s="4">
        <v>0.75819999999999999</v>
      </c>
      <c r="W64" s="4">
        <v>0</v>
      </c>
      <c r="X64" s="4">
        <v>8.1195000000000004</v>
      </c>
      <c r="Y64" s="4">
        <v>12</v>
      </c>
      <c r="Z64" s="4">
        <v>810</v>
      </c>
      <c r="AA64" s="4">
        <v>827</v>
      </c>
      <c r="AB64" s="4">
        <v>847</v>
      </c>
      <c r="AC64" s="4">
        <v>33</v>
      </c>
      <c r="AD64" s="4">
        <v>18.5</v>
      </c>
      <c r="AE64" s="4">
        <v>0.42</v>
      </c>
      <c r="AF64" s="4">
        <v>957</v>
      </c>
      <c r="AG64" s="4">
        <v>10</v>
      </c>
      <c r="AH64" s="4">
        <v>28</v>
      </c>
      <c r="AI64" s="4">
        <v>31</v>
      </c>
      <c r="AJ64" s="4">
        <v>191</v>
      </c>
      <c r="AK64" s="4">
        <v>189.2</v>
      </c>
      <c r="AL64" s="4">
        <v>3.6</v>
      </c>
      <c r="AM64" s="4">
        <v>196</v>
      </c>
      <c r="AN64" s="4" t="s">
        <v>155</v>
      </c>
      <c r="AO64" s="4">
        <v>2</v>
      </c>
      <c r="AP64" s="5">
        <v>0.86618055555555562</v>
      </c>
      <c r="AQ64" s="4">
        <v>47.160774000000004</v>
      </c>
      <c r="AR64" s="4">
        <v>-88.483987999999997</v>
      </c>
      <c r="AS64" s="4">
        <v>311.39999999999998</v>
      </c>
      <c r="AT64" s="4">
        <v>27.6</v>
      </c>
      <c r="AU64" s="4">
        <v>12</v>
      </c>
      <c r="AV64" s="4">
        <v>9</v>
      </c>
      <c r="AW64" s="4" t="s">
        <v>413</v>
      </c>
      <c r="AX64" s="4">
        <v>1.5</v>
      </c>
      <c r="AY64" s="4">
        <v>1.1060939999999999</v>
      </c>
      <c r="AZ64" s="4">
        <v>2.3707289999999999</v>
      </c>
      <c r="BA64" s="4">
        <v>13.836</v>
      </c>
      <c r="BB64" s="4">
        <v>24.51</v>
      </c>
      <c r="BC64" s="4">
        <v>1.77</v>
      </c>
      <c r="BD64" s="4">
        <v>7.15</v>
      </c>
      <c r="BE64" s="4">
        <v>3090.4560000000001</v>
      </c>
      <c r="BF64" s="4">
        <v>1.3779999999999999</v>
      </c>
      <c r="BG64" s="4">
        <v>14.726000000000001</v>
      </c>
      <c r="BH64" s="4">
        <v>8.1950000000000003</v>
      </c>
      <c r="BI64" s="4">
        <v>22.920999999999999</v>
      </c>
      <c r="BJ64" s="4">
        <v>12.776999999999999</v>
      </c>
      <c r="BK64" s="4">
        <v>7.11</v>
      </c>
      <c r="BL64" s="4">
        <v>19.887</v>
      </c>
      <c r="BM64" s="4">
        <v>9.4999999999999998E-3</v>
      </c>
      <c r="BQ64" s="4">
        <v>2282.1849999999999</v>
      </c>
      <c r="BR64" s="4">
        <v>0.16278000000000001</v>
      </c>
      <c r="BS64" s="4">
        <v>-5</v>
      </c>
      <c r="BT64" s="4">
        <v>1.0899559999999999</v>
      </c>
      <c r="BU64" s="4">
        <v>3.9779360000000001</v>
      </c>
      <c r="BV64" s="4">
        <v>22.017111</v>
      </c>
      <c r="BW64" s="4">
        <f t="shared" si="10"/>
        <v>1.0509706912000001</v>
      </c>
      <c r="BY64" s="4">
        <f t="shared" si="11"/>
        <v>10530.728750773787</v>
      </c>
      <c r="BZ64" s="4">
        <f t="shared" si="12"/>
        <v>4.6955349691328001</v>
      </c>
      <c r="CA64" s="4">
        <f t="shared" si="13"/>
        <v>43.537627213795204</v>
      </c>
      <c r="CB64" s="4">
        <f t="shared" si="14"/>
        <v>3.2371249787199997E-2</v>
      </c>
    </row>
    <row r="65" spans="1:80" x14ac:dyDescent="0.25">
      <c r="A65" s="2">
        <v>42801</v>
      </c>
      <c r="B65" s="3">
        <v>0.65784534722222221</v>
      </c>
      <c r="C65" s="4">
        <v>8.5540000000000003</v>
      </c>
      <c r="D65" s="4">
        <v>6.0000000000000001E-3</v>
      </c>
      <c r="E65" s="4">
        <v>60</v>
      </c>
      <c r="F65" s="4">
        <v>395.1</v>
      </c>
      <c r="G65" s="4">
        <v>218.1</v>
      </c>
      <c r="H65" s="4">
        <v>1.8</v>
      </c>
      <c r="J65" s="4">
        <v>8.6999999999999993</v>
      </c>
      <c r="K65" s="4">
        <v>0.93340000000000001</v>
      </c>
      <c r="L65" s="4">
        <v>7.9847999999999999</v>
      </c>
      <c r="M65" s="4">
        <v>5.5999999999999999E-3</v>
      </c>
      <c r="N65" s="4">
        <v>368.78440000000001</v>
      </c>
      <c r="O65" s="4">
        <v>203.5386</v>
      </c>
      <c r="P65" s="4">
        <v>572.29999999999995</v>
      </c>
      <c r="Q65" s="4">
        <v>319.97039999999998</v>
      </c>
      <c r="R65" s="4">
        <v>176.59729999999999</v>
      </c>
      <c r="S65" s="4">
        <v>496.6</v>
      </c>
      <c r="T65" s="4">
        <v>1.843</v>
      </c>
      <c r="W65" s="4">
        <v>0</v>
      </c>
      <c r="X65" s="4">
        <v>8.1207999999999991</v>
      </c>
      <c r="Y65" s="4">
        <v>12</v>
      </c>
      <c r="Z65" s="4">
        <v>810</v>
      </c>
      <c r="AA65" s="4">
        <v>827</v>
      </c>
      <c r="AB65" s="4">
        <v>847</v>
      </c>
      <c r="AC65" s="4">
        <v>33</v>
      </c>
      <c r="AD65" s="4">
        <v>18.5</v>
      </c>
      <c r="AE65" s="4">
        <v>0.42</v>
      </c>
      <c r="AF65" s="4">
        <v>957</v>
      </c>
      <c r="AG65" s="4">
        <v>10</v>
      </c>
      <c r="AH65" s="4">
        <v>28</v>
      </c>
      <c r="AI65" s="4">
        <v>31</v>
      </c>
      <c r="AJ65" s="4">
        <v>191</v>
      </c>
      <c r="AK65" s="4">
        <v>189</v>
      </c>
      <c r="AL65" s="4">
        <v>3.7</v>
      </c>
      <c r="AM65" s="4">
        <v>196</v>
      </c>
      <c r="AN65" s="4" t="s">
        <v>155</v>
      </c>
      <c r="AO65" s="4">
        <v>2</v>
      </c>
      <c r="AP65" s="5">
        <v>0.86619212962962966</v>
      </c>
      <c r="AQ65" s="4">
        <v>47.160881000000003</v>
      </c>
      <c r="AR65" s="4">
        <v>-88.483959999999996</v>
      </c>
      <c r="AS65" s="4">
        <v>311.7</v>
      </c>
      <c r="AT65" s="4">
        <v>26.7</v>
      </c>
      <c r="AU65" s="4">
        <v>12</v>
      </c>
      <c r="AV65" s="4">
        <v>9</v>
      </c>
      <c r="AW65" s="4" t="s">
        <v>413</v>
      </c>
      <c r="AX65" s="4">
        <v>1.323323</v>
      </c>
      <c r="AY65" s="4">
        <v>1.3353349999999999</v>
      </c>
      <c r="AZ65" s="4">
        <v>2.4293290000000001</v>
      </c>
      <c r="BA65" s="4">
        <v>13.836</v>
      </c>
      <c r="BB65" s="4">
        <v>24.54</v>
      </c>
      <c r="BC65" s="4">
        <v>1.77</v>
      </c>
      <c r="BD65" s="4">
        <v>7.133</v>
      </c>
      <c r="BE65" s="4">
        <v>3090.43</v>
      </c>
      <c r="BF65" s="4">
        <v>1.38</v>
      </c>
      <c r="BG65" s="4">
        <v>14.946999999999999</v>
      </c>
      <c r="BH65" s="4">
        <v>8.25</v>
      </c>
      <c r="BI65" s="4">
        <v>23.196999999999999</v>
      </c>
      <c r="BJ65" s="4">
        <v>12.968999999999999</v>
      </c>
      <c r="BK65" s="4">
        <v>7.1580000000000004</v>
      </c>
      <c r="BL65" s="4">
        <v>20.126999999999999</v>
      </c>
      <c r="BM65" s="4">
        <v>2.3199999999999998E-2</v>
      </c>
      <c r="BQ65" s="4">
        <v>2285.355</v>
      </c>
      <c r="BR65" s="4">
        <v>0.15191199999999999</v>
      </c>
      <c r="BS65" s="4">
        <v>-5</v>
      </c>
      <c r="BT65" s="4">
        <v>1.088239</v>
      </c>
      <c r="BU65" s="4">
        <v>3.7123499999999998</v>
      </c>
      <c r="BV65" s="4">
        <v>21.982427999999999</v>
      </c>
      <c r="BW65" s="4">
        <f t="shared" si="10"/>
        <v>0.98080286999999988</v>
      </c>
      <c r="BY65" s="4">
        <f t="shared" si="11"/>
        <v>9827.5643404743005</v>
      </c>
      <c r="BZ65" s="4">
        <f t="shared" si="12"/>
        <v>4.3883986337999996</v>
      </c>
      <c r="CA65" s="4">
        <f t="shared" si="13"/>
        <v>41.241407160689995</v>
      </c>
      <c r="CB65" s="4">
        <f t="shared" si="14"/>
        <v>7.3775977031999992E-2</v>
      </c>
    </row>
    <row r="66" spans="1:80" x14ac:dyDescent="0.25">
      <c r="A66" s="2">
        <v>42801</v>
      </c>
      <c r="B66" s="3">
        <v>0.65785692129629625</v>
      </c>
      <c r="C66" s="4">
        <v>8.5579999999999998</v>
      </c>
      <c r="D66" s="4">
        <v>7.1000000000000004E-3</v>
      </c>
      <c r="E66" s="4">
        <v>70.620805000000004</v>
      </c>
      <c r="F66" s="4">
        <v>400</v>
      </c>
      <c r="G66" s="4">
        <v>220</v>
      </c>
      <c r="H66" s="4">
        <v>1.3</v>
      </c>
      <c r="J66" s="4">
        <v>8.6999999999999993</v>
      </c>
      <c r="K66" s="4">
        <v>0.93340000000000001</v>
      </c>
      <c r="L66" s="4">
        <v>7.9878999999999998</v>
      </c>
      <c r="M66" s="4">
        <v>6.6E-3</v>
      </c>
      <c r="N66" s="4">
        <v>373.41539999999998</v>
      </c>
      <c r="O66" s="4">
        <v>205.38290000000001</v>
      </c>
      <c r="P66" s="4">
        <v>578.79999999999995</v>
      </c>
      <c r="Q66" s="4">
        <v>323.98840000000001</v>
      </c>
      <c r="R66" s="4">
        <v>178.19749999999999</v>
      </c>
      <c r="S66" s="4">
        <v>502.2</v>
      </c>
      <c r="T66" s="4">
        <v>1.2737000000000001</v>
      </c>
      <c r="W66" s="4">
        <v>0</v>
      </c>
      <c r="X66" s="4">
        <v>8.1209000000000007</v>
      </c>
      <c r="Y66" s="4">
        <v>12</v>
      </c>
      <c r="Z66" s="4">
        <v>810</v>
      </c>
      <c r="AA66" s="4">
        <v>826</v>
      </c>
      <c r="AB66" s="4">
        <v>847</v>
      </c>
      <c r="AC66" s="4">
        <v>33</v>
      </c>
      <c r="AD66" s="4">
        <v>18.5</v>
      </c>
      <c r="AE66" s="4">
        <v>0.42</v>
      </c>
      <c r="AF66" s="4">
        <v>957</v>
      </c>
      <c r="AG66" s="4">
        <v>10</v>
      </c>
      <c r="AH66" s="4">
        <v>28</v>
      </c>
      <c r="AI66" s="4">
        <v>31</v>
      </c>
      <c r="AJ66" s="4">
        <v>191</v>
      </c>
      <c r="AK66" s="4">
        <v>189</v>
      </c>
      <c r="AL66" s="4">
        <v>3.8</v>
      </c>
      <c r="AM66" s="4">
        <v>196</v>
      </c>
      <c r="AN66" s="4" t="s">
        <v>155</v>
      </c>
      <c r="AO66" s="4">
        <v>2</v>
      </c>
      <c r="AP66" s="5">
        <v>0.8662037037037037</v>
      </c>
      <c r="AQ66" s="4">
        <v>47.160988000000003</v>
      </c>
      <c r="AR66" s="4">
        <v>-88.483943999999994</v>
      </c>
      <c r="AS66" s="4">
        <v>311.8</v>
      </c>
      <c r="AT66" s="4">
        <v>26.1</v>
      </c>
      <c r="AU66" s="4">
        <v>12</v>
      </c>
      <c r="AV66" s="4">
        <v>9</v>
      </c>
      <c r="AW66" s="4" t="s">
        <v>413</v>
      </c>
      <c r="AX66" s="4">
        <v>1.0708</v>
      </c>
      <c r="AY66" s="4">
        <v>1.5416000000000001</v>
      </c>
      <c r="AZ66" s="4">
        <v>2.4416000000000002</v>
      </c>
      <c r="BA66" s="4">
        <v>13.836</v>
      </c>
      <c r="BB66" s="4">
        <v>24.53</v>
      </c>
      <c r="BC66" s="4">
        <v>1.77</v>
      </c>
      <c r="BD66" s="4">
        <v>7.1310000000000002</v>
      </c>
      <c r="BE66" s="4">
        <v>3090.0619999999999</v>
      </c>
      <c r="BF66" s="4">
        <v>1.623</v>
      </c>
      <c r="BG66" s="4">
        <v>15.127000000000001</v>
      </c>
      <c r="BH66" s="4">
        <v>8.32</v>
      </c>
      <c r="BI66" s="4">
        <v>23.448</v>
      </c>
      <c r="BJ66" s="4">
        <v>13.125</v>
      </c>
      <c r="BK66" s="4">
        <v>7.2190000000000003</v>
      </c>
      <c r="BL66" s="4">
        <v>20.344000000000001</v>
      </c>
      <c r="BM66" s="4">
        <v>1.6E-2</v>
      </c>
      <c r="BQ66" s="4">
        <v>2284.2170000000001</v>
      </c>
      <c r="BR66" s="4">
        <v>0.182723</v>
      </c>
      <c r="BS66" s="4">
        <v>-5</v>
      </c>
      <c r="BT66" s="4">
        <v>1.0902829999999999</v>
      </c>
      <c r="BU66" s="4">
        <v>4.4652940000000001</v>
      </c>
      <c r="BV66" s="4">
        <v>22.023717000000001</v>
      </c>
      <c r="BW66" s="4">
        <f t="shared" si="10"/>
        <v>1.1797306748</v>
      </c>
      <c r="BY66" s="4">
        <f t="shared" si="11"/>
        <v>11819.397045028105</v>
      </c>
      <c r="BZ66" s="4">
        <f t="shared" si="12"/>
        <v>6.2079276739692002</v>
      </c>
      <c r="CA66" s="4">
        <f t="shared" si="13"/>
        <v>50.20274228025</v>
      </c>
      <c r="CB66" s="4">
        <f t="shared" si="14"/>
        <v>6.1199533446400001E-2</v>
      </c>
    </row>
    <row r="67" spans="1:80" x14ac:dyDescent="0.25">
      <c r="A67" s="2">
        <v>42801</v>
      </c>
      <c r="B67" s="3">
        <v>0.6578684953703704</v>
      </c>
      <c r="C67" s="4">
        <v>9.6579999999999995</v>
      </c>
      <c r="D67" s="4">
        <v>8.3999999999999995E-3</v>
      </c>
      <c r="E67" s="4">
        <v>84.092466000000002</v>
      </c>
      <c r="F67" s="4">
        <v>400.1</v>
      </c>
      <c r="G67" s="4">
        <v>220.7</v>
      </c>
      <c r="H67" s="4">
        <v>-0.7</v>
      </c>
      <c r="J67" s="4">
        <v>8.6999999999999993</v>
      </c>
      <c r="K67" s="4">
        <v>0.92490000000000006</v>
      </c>
      <c r="L67" s="4">
        <v>8.9329000000000001</v>
      </c>
      <c r="M67" s="4">
        <v>7.7999999999999996E-3</v>
      </c>
      <c r="N67" s="4">
        <v>370.0147</v>
      </c>
      <c r="O67" s="4">
        <v>204.12690000000001</v>
      </c>
      <c r="P67" s="4">
        <v>574.1</v>
      </c>
      <c r="Q67" s="4">
        <v>321.0378</v>
      </c>
      <c r="R67" s="4">
        <v>177.10769999999999</v>
      </c>
      <c r="S67" s="4">
        <v>498.1</v>
      </c>
      <c r="T67" s="4">
        <v>0</v>
      </c>
      <c r="W67" s="4">
        <v>0</v>
      </c>
      <c r="X67" s="4">
        <v>8.0466999999999995</v>
      </c>
      <c r="Y67" s="4">
        <v>11.9</v>
      </c>
      <c r="Z67" s="4">
        <v>811</v>
      </c>
      <c r="AA67" s="4">
        <v>826</v>
      </c>
      <c r="AB67" s="4">
        <v>848</v>
      </c>
      <c r="AC67" s="4">
        <v>33</v>
      </c>
      <c r="AD67" s="4">
        <v>18.5</v>
      </c>
      <c r="AE67" s="4">
        <v>0.42</v>
      </c>
      <c r="AF67" s="4">
        <v>957</v>
      </c>
      <c r="AG67" s="4">
        <v>10</v>
      </c>
      <c r="AH67" s="4">
        <v>28</v>
      </c>
      <c r="AI67" s="4">
        <v>31</v>
      </c>
      <c r="AJ67" s="4">
        <v>191</v>
      </c>
      <c r="AK67" s="4">
        <v>189</v>
      </c>
      <c r="AL67" s="4">
        <v>3.7</v>
      </c>
      <c r="AM67" s="4">
        <v>196</v>
      </c>
      <c r="AN67" s="4" t="s">
        <v>155</v>
      </c>
      <c r="AO67" s="4">
        <v>2</v>
      </c>
      <c r="AP67" s="5">
        <v>0.86621527777777774</v>
      </c>
      <c r="AQ67" s="4">
        <v>47.161095000000003</v>
      </c>
      <c r="AR67" s="4">
        <v>-88.483947999999998</v>
      </c>
      <c r="AS67" s="4">
        <v>311.7</v>
      </c>
      <c r="AT67" s="4">
        <v>26.1</v>
      </c>
      <c r="AU67" s="4">
        <v>12</v>
      </c>
      <c r="AV67" s="4">
        <v>8</v>
      </c>
      <c r="AW67" s="4" t="s">
        <v>417</v>
      </c>
      <c r="AX67" s="4">
        <v>1.2</v>
      </c>
      <c r="AY67" s="4">
        <v>1.8708</v>
      </c>
      <c r="AZ67" s="4">
        <v>2.7353999999999998</v>
      </c>
      <c r="BA67" s="4">
        <v>13.836</v>
      </c>
      <c r="BB67" s="4">
        <v>21.83</v>
      </c>
      <c r="BC67" s="4">
        <v>1.58</v>
      </c>
      <c r="BD67" s="4">
        <v>8.1189999999999998</v>
      </c>
      <c r="BE67" s="4">
        <v>3088.335</v>
      </c>
      <c r="BF67" s="4">
        <v>1.7110000000000001</v>
      </c>
      <c r="BG67" s="4">
        <v>13.396000000000001</v>
      </c>
      <c r="BH67" s="4">
        <v>7.39</v>
      </c>
      <c r="BI67" s="4">
        <v>20.786999999999999</v>
      </c>
      <c r="BJ67" s="4">
        <v>11.622999999999999</v>
      </c>
      <c r="BK67" s="4">
        <v>6.4119999999999999</v>
      </c>
      <c r="BL67" s="4">
        <v>18.035</v>
      </c>
      <c r="BM67" s="4">
        <v>0</v>
      </c>
      <c r="BQ67" s="4">
        <v>2022.7850000000001</v>
      </c>
      <c r="BR67" s="4">
        <v>0.19680500000000001</v>
      </c>
      <c r="BS67" s="4">
        <v>-5</v>
      </c>
      <c r="BT67" s="4">
        <v>1.0879559999999999</v>
      </c>
      <c r="BU67" s="4">
        <v>4.8094219999999996</v>
      </c>
      <c r="BV67" s="4">
        <v>21.976711000000002</v>
      </c>
      <c r="BW67" s="4">
        <f t="shared" si="10"/>
        <v>1.2706492923999999</v>
      </c>
      <c r="BY67" s="4">
        <f t="shared" si="11"/>
        <v>12723.170850044142</v>
      </c>
      <c r="BZ67" s="4">
        <f t="shared" si="12"/>
        <v>7.0488937645772003</v>
      </c>
      <c r="CA67" s="4">
        <f t="shared" si="13"/>
        <v>47.883864538679596</v>
      </c>
      <c r="CB67" s="4">
        <f t="shared" si="14"/>
        <v>0</v>
      </c>
    </row>
    <row r="68" spans="1:80" x14ac:dyDescent="0.25">
      <c r="A68" s="2">
        <v>42801</v>
      </c>
      <c r="B68" s="3">
        <v>0.65788006944444444</v>
      </c>
      <c r="C68" s="4">
        <v>10.445</v>
      </c>
      <c r="D68" s="4">
        <v>6.0000000000000001E-3</v>
      </c>
      <c r="E68" s="4">
        <v>59.500402999999999</v>
      </c>
      <c r="F68" s="4">
        <v>397.2</v>
      </c>
      <c r="G68" s="4">
        <v>212.4</v>
      </c>
      <c r="H68" s="4">
        <v>4</v>
      </c>
      <c r="J68" s="4">
        <v>8.33</v>
      </c>
      <c r="K68" s="4">
        <v>0.91890000000000005</v>
      </c>
      <c r="L68" s="4">
        <v>9.5985999999999994</v>
      </c>
      <c r="M68" s="4">
        <v>5.4999999999999997E-3</v>
      </c>
      <c r="N68" s="4">
        <v>364.95800000000003</v>
      </c>
      <c r="O68" s="4">
        <v>195.20609999999999</v>
      </c>
      <c r="P68" s="4">
        <v>560.20000000000005</v>
      </c>
      <c r="Q68" s="4">
        <v>316.65039999999999</v>
      </c>
      <c r="R68" s="4">
        <v>169.36770000000001</v>
      </c>
      <c r="S68" s="4">
        <v>486</v>
      </c>
      <c r="T68" s="4">
        <v>4</v>
      </c>
      <c r="W68" s="4">
        <v>0</v>
      </c>
      <c r="X68" s="4">
        <v>7.6513</v>
      </c>
      <c r="Y68" s="4">
        <v>12</v>
      </c>
      <c r="Z68" s="4">
        <v>811</v>
      </c>
      <c r="AA68" s="4">
        <v>827</v>
      </c>
      <c r="AB68" s="4">
        <v>848</v>
      </c>
      <c r="AC68" s="4">
        <v>33</v>
      </c>
      <c r="AD68" s="4">
        <v>18.5</v>
      </c>
      <c r="AE68" s="4">
        <v>0.42</v>
      </c>
      <c r="AF68" s="4">
        <v>957</v>
      </c>
      <c r="AG68" s="4">
        <v>10</v>
      </c>
      <c r="AH68" s="4">
        <v>28</v>
      </c>
      <c r="AI68" s="4">
        <v>31</v>
      </c>
      <c r="AJ68" s="4">
        <v>191</v>
      </c>
      <c r="AK68" s="4">
        <v>189</v>
      </c>
      <c r="AL68" s="4">
        <v>3.7</v>
      </c>
      <c r="AM68" s="4">
        <v>196</v>
      </c>
      <c r="AN68" s="4" t="s">
        <v>155</v>
      </c>
      <c r="AO68" s="4">
        <v>2</v>
      </c>
      <c r="AP68" s="5">
        <v>0.86622685185185189</v>
      </c>
      <c r="AQ68" s="4">
        <v>47.161200999999998</v>
      </c>
      <c r="AR68" s="4">
        <v>-88.483951000000005</v>
      </c>
      <c r="AS68" s="4">
        <v>311.60000000000002</v>
      </c>
      <c r="AT68" s="4">
        <v>26.1</v>
      </c>
      <c r="AU68" s="4">
        <v>12</v>
      </c>
      <c r="AV68" s="4">
        <v>9</v>
      </c>
      <c r="AW68" s="4" t="s">
        <v>413</v>
      </c>
      <c r="AX68" s="4">
        <v>1.2354000000000001</v>
      </c>
      <c r="AY68" s="4">
        <v>2.1415999999999999</v>
      </c>
      <c r="AZ68" s="4">
        <v>2.9416000000000002</v>
      </c>
      <c r="BA68" s="4">
        <v>13.836</v>
      </c>
      <c r="BB68" s="4">
        <v>20.260000000000002</v>
      </c>
      <c r="BC68" s="4">
        <v>1.46</v>
      </c>
      <c r="BD68" s="4">
        <v>8.8219999999999992</v>
      </c>
      <c r="BE68" s="4">
        <v>3088.18</v>
      </c>
      <c r="BF68" s="4">
        <v>1.1200000000000001</v>
      </c>
      <c r="BG68" s="4">
        <v>12.295999999999999</v>
      </c>
      <c r="BH68" s="4">
        <v>6.577</v>
      </c>
      <c r="BI68" s="4">
        <v>18.873000000000001</v>
      </c>
      <c r="BJ68" s="4">
        <v>10.669</v>
      </c>
      <c r="BK68" s="4">
        <v>5.7060000000000004</v>
      </c>
      <c r="BL68" s="4">
        <v>16.375</v>
      </c>
      <c r="BM68" s="4">
        <v>4.1799999999999997E-2</v>
      </c>
      <c r="BQ68" s="4">
        <v>1789.915</v>
      </c>
      <c r="BR68" s="4">
        <v>0.26116299999999998</v>
      </c>
      <c r="BS68" s="4">
        <v>-5</v>
      </c>
      <c r="BT68" s="4">
        <v>1.089283</v>
      </c>
      <c r="BU68" s="4">
        <v>6.3821709999999996</v>
      </c>
      <c r="BV68" s="4">
        <v>22.003516999999999</v>
      </c>
      <c r="BW68" s="4">
        <f t="shared" si="10"/>
        <v>1.6861695781999999</v>
      </c>
      <c r="BY68" s="4">
        <f t="shared" si="11"/>
        <v>16882.980245698946</v>
      </c>
      <c r="BZ68" s="4">
        <f t="shared" si="12"/>
        <v>6.1230038000320004</v>
      </c>
      <c r="CA68" s="4">
        <f t="shared" si="13"/>
        <v>58.327078162983398</v>
      </c>
      <c r="CB68" s="4">
        <f t="shared" si="14"/>
        <v>0.22851924896548001</v>
      </c>
    </row>
    <row r="69" spans="1:80" x14ac:dyDescent="0.25">
      <c r="A69" s="2">
        <v>42801</v>
      </c>
      <c r="B69" s="3">
        <v>0.65789164351851859</v>
      </c>
      <c r="C69" s="4">
        <v>11.090999999999999</v>
      </c>
      <c r="D69" s="4">
        <v>5.1000000000000004E-3</v>
      </c>
      <c r="E69" s="4">
        <v>51.442385000000002</v>
      </c>
      <c r="F69" s="4">
        <v>396.2</v>
      </c>
      <c r="G69" s="4">
        <v>195.6</v>
      </c>
      <c r="H69" s="4">
        <v>-0.3</v>
      </c>
      <c r="J69" s="4">
        <v>6.86</v>
      </c>
      <c r="K69" s="4">
        <v>0.91410000000000002</v>
      </c>
      <c r="L69" s="4">
        <v>10.1379</v>
      </c>
      <c r="M69" s="4">
        <v>4.7000000000000002E-3</v>
      </c>
      <c r="N69" s="4">
        <v>362.14760000000001</v>
      </c>
      <c r="O69" s="4">
        <v>178.7886</v>
      </c>
      <c r="P69" s="4">
        <v>540.9</v>
      </c>
      <c r="Q69" s="4">
        <v>314.21199999999999</v>
      </c>
      <c r="R69" s="4">
        <v>155.1234</v>
      </c>
      <c r="S69" s="4">
        <v>469.3</v>
      </c>
      <c r="T69" s="4">
        <v>0</v>
      </c>
      <c r="W69" s="4">
        <v>0</v>
      </c>
      <c r="X69" s="4">
        <v>6.2728000000000002</v>
      </c>
      <c r="Y69" s="4">
        <v>11.9</v>
      </c>
      <c r="Z69" s="4">
        <v>812</v>
      </c>
      <c r="AA69" s="4">
        <v>829</v>
      </c>
      <c r="AB69" s="4">
        <v>849</v>
      </c>
      <c r="AC69" s="4">
        <v>33</v>
      </c>
      <c r="AD69" s="4">
        <v>18.5</v>
      </c>
      <c r="AE69" s="4">
        <v>0.42</v>
      </c>
      <c r="AF69" s="4">
        <v>957</v>
      </c>
      <c r="AG69" s="4">
        <v>10</v>
      </c>
      <c r="AH69" s="4">
        <v>28</v>
      </c>
      <c r="AI69" s="4">
        <v>31</v>
      </c>
      <c r="AJ69" s="4">
        <v>191</v>
      </c>
      <c r="AK69" s="4">
        <v>189</v>
      </c>
      <c r="AL69" s="4">
        <v>3.6</v>
      </c>
      <c r="AM69" s="4">
        <v>196</v>
      </c>
      <c r="AN69" s="4" t="s">
        <v>155</v>
      </c>
      <c r="AO69" s="4">
        <v>2</v>
      </c>
      <c r="AP69" s="5">
        <v>0.86623842592592604</v>
      </c>
      <c r="AQ69" s="4">
        <v>47.161307000000001</v>
      </c>
      <c r="AR69" s="4">
        <v>-88.483953999999997</v>
      </c>
      <c r="AS69" s="4">
        <v>311.8</v>
      </c>
      <c r="AT69" s="4">
        <v>26</v>
      </c>
      <c r="AU69" s="4">
        <v>12</v>
      </c>
      <c r="AV69" s="4">
        <v>9</v>
      </c>
      <c r="AW69" s="4" t="s">
        <v>413</v>
      </c>
      <c r="AX69" s="4">
        <v>1.3</v>
      </c>
      <c r="AY69" s="4">
        <v>2.4</v>
      </c>
      <c r="AZ69" s="4">
        <v>3.2</v>
      </c>
      <c r="BA69" s="4">
        <v>13.836</v>
      </c>
      <c r="BB69" s="4">
        <v>19.13</v>
      </c>
      <c r="BC69" s="4">
        <v>1.38</v>
      </c>
      <c r="BD69" s="4">
        <v>9.4030000000000005</v>
      </c>
      <c r="BE69" s="4">
        <v>3087.953</v>
      </c>
      <c r="BF69" s="4">
        <v>0.91200000000000003</v>
      </c>
      <c r="BG69" s="4">
        <v>11.552</v>
      </c>
      <c r="BH69" s="4">
        <v>5.7030000000000003</v>
      </c>
      <c r="BI69" s="4">
        <v>17.254999999999999</v>
      </c>
      <c r="BJ69" s="4">
        <v>10.023</v>
      </c>
      <c r="BK69" s="4">
        <v>4.9480000000000004</v>
      </c>
      <c r="BL69" s="4">
        <v>14.971</v>
      </c>
      <c r="BM69" s="4">
        <v>0</v>
      </c>
      <c r="BQ69" s="4">
        <v>1389.2570000000001</v>
      </c>
      <c r="BR69" s="4">
        <v>0.27795599999999998</v>
      </c>
      <c r="BS69" s="4">
        <v>-5</v>
      </c>
      <c r="BT69" s="4">
        <v>1.086956</v>
      </c>
      <c r="BU69" s="4">
        <v>6.7925500000000003</v>
      </c>
      <c r="BV69" s="4">
        <v>21.956510999999999</v>
      </c>
      <c r="BW69" s="4">
        <f t="shared" si="10"/>
        <v>1.79459171</v>
      </c>
      <c r="BY69" s="4">
        <f t="shared" si="11"/>
        <v>17967.249373618492</v>
      </c>
      <c r="BZ69" s="4">
        <f t="shared" si="12"/>
        <v>5.3064704769600004</v>
      </c>
      <c r="CA69" s="4">
        <f t="shared" si="13"/>
        <v>58.318808761590006</v>
      </c>
      <c r="CB69" s="4">
        <f t="shared" si="14"/>
        <v>0</v>
      </c>
    </row>
    <row r="70" spans="1:80" x14ac:dyDescent="0.25">
      <c r="A70" s="2">
        <v>42801</v>
      </c>
      <c r="B70" s="3">
        <v>0.65790321759259263</v>
      </c>
      <c r="C70" s="4">
        <v>11.62</v>
      </c>
      <c r="D70" s="4">
        <v>5.0000000000000001E-3</v>
      </c>
      <c r="E70" s="4">
        <v>50</v>
      </c>
      <c r="F70" s="4">
        <v>372.7</v>
      </c>
      <c r="G70" s="4">
        <v>168.3</v>
      </c>
      <c r="H70" s="4">
        <v>-1.5</v>
      </c>
      <c r="J70" s="4">
        <v>6.19</v>
      </c>
      <c r="K70" s="4">
        <v>0.91010000000000002</v>
      </c>
      <c r="L70" s="4">
        <v>10.574999999999999</v>
      </c>
      <c r="M70" s="4">
        <v>4.5999999999999999E-3</v>
      </c>
      <c r="N70" s="4">
        <v>339.14449999999999</v>
      </c>
      <c r="O70" s="4">
        <v>153.1438</v>
      </c>
      <c r="P70" s="4">
        <v>492.3</v>
      </c>
      <c r="Q70" s="4">
        <v>294.25369999999998</v>
      </c>
      <c r="R70" s="4">
        <v>132.87289999999999</v>
      </c>
      <c r="S70" s="4">
        <v>427.1</v>
      </c>
      <c r="T70" s="4">
        <v>0</v>
      </c>
      <c r="W70" s="4">
        <v>0</v>
      </c>
      <c r="X70" s="4">
        <v>5.6303999999999998</v>
      </c>
      <c r="Y70" s="4">
        <v>12</v>
      </c>
      <c r="Z70" s="4">
        <v>813</v>
      </c>
      <c r="AA70" s="4">
        <v>830</v>
      </c>
      <c r="AB70" s="4">
        <v>849</v>
      </c>
      <c r="AC70" s="4">
        <v>33</v>
      </c>
      <c r="AD70" s="4">
        <v>18.5</v>
      </c>
      <c r="AE70" s="4">
        <v>0.42</v>
      </c>
      <c r="AF70" s="4">
        <v>957</v>
      </c>
      <c r="AG70" s="4">
        <v>10</v>
      </c>
      <c r="AH70" s="4">
        <v>28</v>
      </c>
      <c r="AI70" s="4">
        <v>31</v>
      </c>
      <c r="AJ70" s="4">
        <v>191</v>
      </c>
      <c r="AK70" s="4">
        <v>189</v>
      </c>
      <c r="AL70" s="4">
        <v>3.5</v>
      </c>
      <c r="AM70" s="4">
        <v>196</v>
      </c>
      <c r="AN70" s="4" t="s">
        <v>155</v>
      </c>
      <c r="AO70" s="4">
        <v>2</v>
      </c>
      <c r="AP70" s="5">
        <v>0.86624999999999996</v>
      </c>
      <c r="AQ70" s="4">
        <v>47.161414000000001</v>
      </c>
      <c r="AR70" s="4">
        <v>-88.483958999999999</v>
      </c>
      <c r="AS70" s="4">
        <v>312.2</v>
      </c>
      <c r="AT70" s="4">
        <v>26.1</v>
      </c>
      <c r="AU70" s="4">
        <v>12</v>
      </c>
      <c r="AV70" s="4">
        <v>9</v>
      </c>
      <c r="AW70" s="4" t="s">
        <v>413</v>
      </c>
      <c r="AX70" s="4">
        <v>1.2645999999999999</v>
      </c>
      <c r="AY70" s="4">
        <v>2.1168</v>
      </c>
      <c r="AZ70" s="4">
        <v>2.7751999999999999</v>
      </c>
      <c r="BA70" s="4">
        <v>13.836</v>
      </c>
      <c r="BB70" s="4">
        <v>18.3</v>
      </c>
      <c r="BC70" s="4">
        <v>1.32</v>
      </c>
      <c r="BD70" s="4">
        <v>9.8810000000000002</v>
      </c>
      <c r="BE70" s="4">
        <v>3087.5540000000001</v>
      </c>
      <c r="BF70" s="4">
        <v>0.84599999999999997</v>
      </c>
      <c r="BG70" s="4">
        <v>10.369</v>
      </c>
      <c r="BH70" s="4">
        <v>4.6820000000000004</v>
      </c>
      <c r="BI70" s="4">
        <v>15.052</v>
      </c>
      <c r="BJ70" s="4">
        <v>8.9969999999999999</v>
      </c>
      <c r="BK70" s="4">
        <v>4.0629999999999997</v>
      </c>
      <c r="BL70" s="4">
        <v>13.06</v>
      </c>
      <c r="BM70" s="4">
        <v>0</v>
      </c>
      <c r="BQ70" s="4">
        <v>1195.2860000000001</v>
      </c>
      <c r="BR70" s="4">
        <v>0.27395599999999998</v>
      </c>
      <c r="BS70" s="4">
        <v>-5</v>
      </c>
      <c r="BT70" s="4">
        <v>1.0844780000000001</v>
      </c>
      <c r="BU70" s="4">
        <v>6.6947999999999999</v>
      </c>
      <c r="BV70" s="4">
        <v>21.906455999999999</v>
      </c>
      <c r="BW70" s="4">
        <f t="shared" si="10"/>
        <v>1.76876616</v>
      </c>
      <c r="BY70" s="4">
        <f t="shared" si="11"/>
        <v>17706.39871434672</v>
      </c>
      <c r="BZ70" s="4">
        <f t="shared" si="12"/>
        <v>4.8516117652800004</v>
      </c>
      <c r="CA70" s="4">
        <f t="shared" si="13"/>
        <v>51.595686822959998</v>
      </c>
      <c r="CB70" s="4">
        <f t="shared" si="14"/>
        <v>0</v>
      </c>
    </row>
    <row r="71" spans="1:80" x14ac:dyDescent="0.25">
      <c r="A71" s="2">
        <v>42801</v>
      </c>
      <c r="B71" s="3">
        <v>0.65791479166666667</v>
      </c>
      <c r="C71" s="4">
        <v>11.922000000000001</v>
      </c>
      <c r="D71" s="4">
        <v>2.8999999999999998E-3</v>
      </c>
      <c r="E71" s="4">
        <v>28.875305999999998</v>
      </c>
      <c r="F71" s="4">
        <v>362.5</v>
      </c>
      <c r="G71" s="4">
        <v>134</v>
      </c>
      <c r="H71" s="4">
        <v>-0.5</v>
      </c>
      <c r="J71" s="4">
        <v>5.2</v>
      </c>
      <c r="K71" s="4">
        <v>0.90790000000000004</v>
      </c>
      <c r="L71" s="4">
        <v>10.823700000000001</v>
      </c>
      <c r="M71" s="4">
        <v>2.5999999999999999E-3</v>
      </c>
      <c r="N71" s="4">
        <v>329.08460000000002</v>
      </c>
      <c r="O71" s="4">
        <v>121.616</v>
      </c>
      <c r="P71" s="4">
        <v>450.7</v>
      </c>
      <c r="Q71" s="4">
        <v>285.52550000000002</v>
      </c>
      <c r="R71" s="4">
        <v>105.5183</v>
      </c>
      <c r="S71" s="4">
        <v>391</v>
      </c>
      <c r="T71" s="4">
        <v>0</v>
      </c>
      <c r="W71" s="4">
        <v>0</v>
      </c>
      <c r="X71" s="4">
        <v>4.7222999999999997</v>
      </c>
      <c r="Y71" s="4">
        <v>12</v>
      </c>
      <c r="Z71" s="4">
        <v>811</v>
      </c>
      <c r="AA71" s="4">
        <v>829</v>
      </c>
      <c r="AB71" s="4">
        <v>847</v>
      </c>
      <c r="AC71" s="4">
        <v>33</v>
      </c>
      <c r="AD71" s="4">
        <v>18.5</v>
      </c>
      <c r="AE71" s="4">
        <v>0.42</v>
      </c>
      <c r="AF71" s="4">
        <v>957</v>
      </c>
      <c r="AG71" s="4">
        <v>10</v>
      </c>
      <c r="AH71" s="4">
        <v>28</v>
      </c>
      <c r="AI71" s="4">
        <v>31</v>
      </c>
      <c r="AJ71" s="4">
        <v>191</v>
      </c>
      <c r="AK71" s="4">
        <v>189</v>
      </c>
      <c r="AL71" s="4">
        <v>3.6</v>
      </c>
      <c r="AM71" s="4">
        <v>196</v>
      </c>
      <c r="AN71" s="4" t="s">
        <v>155</v>
      </c>
      <c r="AO71" s="4">
        <v>2</v>
      </c>
      <c r="AP71" s="5">
        <v>0.86626157407407411</v>
      </c>
      <c r="AQ71" s="4">
        <v>47.161523000000003</v>
      </c>
      <c r="AR71" s="4">
        <v>-88.483964</v>
      </c>
      <c r="AS71" s="4">
        <v>312.39999999999998</v>
      </c>
      <c r="AT71" s="4">
        <v>26.6</v>
      </c>
      <c r="AU71" s="4">
        <v>12</v>
      </c>
      <c r="AV71" s="4">
        <v>9</v>
      </c>
      <c r="AW71" s="4" t="s">
        <v>413</v>
      </c>
      <c r="AX71" s="4">
        <v>1.2</v>
      </c>
      <c r="AY71" s="4">
        <v>1.6</v>
      </c>
      <c r="AZ71" s="4">
        <v>1.9645999999999999</v>
      </c>
      <c r="BA71" s="4">
        <v>13.836</v>
      </c>
      <c r="BB71" s="4">
        <v>17.86</v>
      </c>
      <c r="BC71" s="4">
        <v>1.29</v>
      </c>
      <c r="BD71" s="4">
        <v>10.147</v>
      </c>
      <c r="BE71" s="4">
        <v>3087.8690000000001</v>
      </c>
      <c r="BF71" s="4">
        <v>0.47599999999999998</v>
      </c>
      <c r="BG71" s="4">
        <v>9.8320000000000007</v>
      </c>
      <c r="BH71" s="4">
        <v>3.633</v>
      </c>
      <c r="BI71" s="4">
        <v>13.465</v>
      </c>
      <c r="BJ71" s="4">
        <v>8.5299999999999994</v>
      </c>
      <c r="BK71" s="4">
        <v>3.1520000000000001</v>
      </c>
      <c r="BL71" s="4">
        <v>11.683</v>
      </c>
      <c r="BM71" s="4">
        <v>0</v>
      </c>
      <c r="BQ71" s="4">
        <v>979.57399999999996</v>
      </c>
      <c r="BR71" s="4">
        <v>0.27300000000000002</v>
      </c>
      <c r="BS71" s="4">
        <v>-5</v>
      </c>
      <c r="BT71" s="4">
        <v>1.0855220000000001</v>
      </c>
      <c r="BU71" s="4">
        <v>6.6714380000000002</v>
      </c>
      <c r="BV71" s="4">
        <v>21.927544000000001</v>
      </c>
      <c r="BW71" s="4">
        <f t="shared" si="10"/>
        <v>1.7625939196</v>
      </c>
      <c r="BY71" s="4">
        <f t="shared" si="11"/>
        <v>17646.411073243809</v>
      </c>
      <c r="BZ71" s="4">
        <f t="shared" si="12"/>
        <v>2.7202228044207999</v>
      </c>
      <c r="CA71" s="4">
        <f t="shared" si="13"/>
        <v>48.746849835524003</v>
      </c>
      <c r="CB71" s="4">
        <f t="shared" si="14"/>
        <v>0</v>
      </c>
    </row>
    <row r="72" spans="1:80" x14ac:dyDescent="0.25">
      <c r="A72" s="2">
        <v>42801</v>
      </c>
      <c r="B72" s="3">
        <v>0.6579263657407407</v>
      </c>
      <c r="C72" s="4">
        <v>11.76</v>
      </c>
      <c r="D72" s="4">
        <v>1.4E-3</v>
      </c>
      <c r="E72" s="4">
        <v>13.514189999999999</v>
      </c>
      <c r="F72" s="4">
        <v>370.9</v>
      </c>
      <c r="G72" s="4">
        <v>133.9</v>
      </c>
      <c r="H72" s="4">
        <v>-4</v>
      </c>
      <c r="J72" s="4">
        <v>4.1900000000000004</v>
      </c>
      <c r="K72" s="4">
        <v>0.90910000000000002</v>
      </c>
      <c r="L72" s="4">
        <v>10.690799999999999</v>
      </c>
      <c r="M72" s="4">
        <v>1.1999999999999999E-3</v>
      </c>
      <c r="N72" s="4">
        <v>337.17189999999999</v>
      </c>
      <c r="O72" s="4">
        <v>121.72369999999999</v>
      </c>
      <c r="P72" s="4">
        <v>458.9</v>
      </c>
      <c r="Q72" s="4">
        <v>292.54230000000001</v>
      </c>
      <c r="R72" s="4">
        <v>105.6118</v>
      </c>
      <c r="S72" s="4">
        <v>398.2</v>
      </c>
      <c r="T72" s="4">
        <v>0</v>
      </c>
      <c r="W72" s="4">
        <v>0</v>
      </c>
      <c r="X72" s="4">
        <v>3.8127</v>
      </c>
      <c r="Y72" s="4">
        <v>11.9</v>
      </c>
      <c r="Z72" s="4">
        <v>813</v>
      </c>
      <c r="AA72" s="4">
        <v>830</v>
      </c>
      <c r="AB72" s="4">
        <v>849</v>
      </c>
      <c r="AC72" s="4">
        <v>33</v>
      </c>
      <c r="AD72" s="4">
        <v>18.5</v>
      </c>
      <c r="AE72" s="4">
        <v>0.42</v>
      </c>
      <c r="AF72" s="4">
        <v>957</v>
      </c>
      <c r="AG72" s="4">
        <v>10</v>
      </c>
      <c r="AH72" s="4">
        <v>28</v>
      </c>
      <c r="AI72" s="4">
        <v>31</v>
      </c>
      <c r="AJ72" s="4">
        <v>191</v>
      </c>
      <c r="AK72" s="4">
        <v>189</v>
      </c>
      <c r="AL72" s="4">
        <v>3.5</v>
      </c>
      <c r="AM72" s="4">
        <v>196</v>
      </c>
      <c r="AN72" s="4" t="s">
        <v>155</v>
      </c>
      <c r="AO72" s="4">
        <v>2</v>
      </c>
      <c r="AP72" s="5">
        <v>0.86627314814814815</v>
      </c>
      <c r="AQ72" s="4">
        <v>47.161633000000002</v>
      </c>
      <c r="AR72" s="4">
        <v>-88.483985000000004</v>
      </c>
      <c r="AS72" s="4">
        <v>312.39999999999998</v>
      </c>
      <c r="AT72" s="4">
        <v>27.2</v>
      </c>
      <c r="AU72" s="4">
        <v>12</v>
      </c>
      <c r="AV72" s="4">
        <v>9</v>
      </c>
      <c r="AW72" s="4" t="s">
        <v>413</v>
      </c>
      <c r="AX72" s="4">
        <v>1.2707999999999999</v>
      </c>
      <c r="AY72" s="4">
        <v>1.7061999999999999</v>
      </c>
      <c r="AZ72" s="4">
        <v>2.077</v>
      </c>
      <c r="BA72" s="4">
        <v>13.836</v>
      </c>
      <c r="BB72" s="4">
        <v>18.100000000000001</v>
      </c>
      <c r="BC72" s="4">
        <v>1.31</v>
      </c>
      <c r="BD72" s="4">
        <v>10.003</v>
      </c>
      <c r="BE72" s="4">
        <v>3088.4050000000002</v>
      </c>
      <c r="BF72" s="4">
        <v>0.22600000000000001</v>
      </c>
      <c r="BG72" s="4">
        <v>10.199999999999999</v>
      </c>
      <c r="BH72" s="4">
        <v>3.6819999999999999</v>
      </c>
      <c r="BI72" s="4">
        <v>13.882999999999999</v>
      </c>
      <c r="BJ72" s="4">
        <v>8.85</v>
      </c>
      <c r="BK72" s="4">
        <v>3.1949999999999998</v>
      </c>
      <c r="BL72" s="4">
        <v>12.045</v>
      </c>
      <c r="BM72" s="4">
        <v>0</v>
      </c>
      <c r="BQ72" s="4">
        <v>800.86900000000003</v>
      </c>
      <c r="BR72" s="4">
        <v>0.264629</v>
      </c>
      <c r="BS72" s="4">
        <v>-5</v>
      </c>
      <c r="BT72" s="4">
        <v>1.082195</v>
      </c>
      <c r="BU72" s="4">
        <v>6.4668710000000003</v>
      </c>
      <c r="BV72" s="4">
        <v>21.860339</v>
      </c>
      <c r="BW72" s="4">
        <f t="shared" si="10"/>
        <v>1.7085473181999999</v>
      </c>
      <c r="BY72" s="4">
        <f t="shared" si="11"/>
        <v>17108.286511564736</v>
      </c>
      <c r="BZ72" s="4">
        <f t="shared" si="12"/>
        <v>1.2519319038836003</v>
      </c>
      <c r="CA72" s="4">
        <f t="shared" si="13"/>
        <v>49.024767032610001</v>
      </c>
      <c r="CB72" s="4">
        <f t="shared" si="14"/>
        <v>0</v>
      </c>
    </row>
    <row r="73" spans="1:80" x14ac:dyDescent="0.25">
      <c r="A73" s="2">
        <v>42801</v>
      </c>
      <c r="B73" s="3">
        <v>0.65793793981481474</v>
      </c>
      <c r="C73" s="4">
        <v>11.769</v>
      </c>
      <c r="D73" s="4">
        <v>2.2000000000000001E-3</v>
      </c>
      <c r="E73" s="4">
        <v>21.853698999999999</v>
      </c>
      <c r="F73" s="4">
        <v>377.3</v>
      </c>
      <c r="G73" s="4">
        <v>134.6</v>
      </c>
      <c r="H73" s="4">
        <v>-0.8</v>
      </c>
      <c r="J73" s="4">
        <v>4.0999999999999996</v>
      </c>
      <c r="K73" s="4">
        <v>0.90900000000000003</v>
      </c>
      <c r="L73" s="4">
        <v>10.697900000000001</v>
      </c>
      <c r="M73" s="4">
        <v>2E-3</v>
      </c>
      <c r="N73" s="4">
        <v>342.98719999999997</v>
      </c>
      <c r="O73" s="4">
        <v>122.324</v>
      </c>
      <c r="P73" s="4">
        <v>465.3</v>
      </c>
      <c r="Q73" s="4">
        <v>297.58780000000002</v>
      </c>
      <c r="R73" s="4">
        <v>106.1326</v>
      </c>
      <c r="S73" s="4">
        <v>403.7</v>
      </c>
      <c r="T73" s="4">
        <v>0</v>
      </c>
      <c r="W73" s="4">
        <v>0</v>
      </c>
      <c r="X73" s="4">
        <v>3.7269999999999999</v>
      </c>
      <c r="Y73" s="4">
        <v>11.9</v>
      </c>
      <c r="Z73" s="4">
        <v>814</v>
      </c>
      <c r="AA73" s="4">
        <v>830</v>
      </c>
      <c r="AB73" s="4">
        <v>851</v>
      </c>
      <c r="AC73" s="4">
        <v>33</v>
      </c>
      <c r="AD73" s="4">
        <v>18.5</v>
      </c>
      <c r="AE73" s="4">
        <v>0.42</v>
      </c>
      <c r="AF73" s="4">
        <v>957</v>
      </c>
      <c r="AG73" s="4">
        <v>10</v>
      </c>
      <c r="AH73" s="4">
        <v>27.239000000000001</v>
      </c>
      <c r="AI73" s="4">
        <v>31</v>
      </c>
      <c r="AJ73" s="4">
        <v>191</v>
      </c>
      <c r="AK73" s="4">
        <v>189</v>
      </c>
      <c r="AL73" s="4">
        <v>3.6</v>
      </c>
      <c r="AM73" s="4">
        <v>196</v>
      </c>
      <c r="AN73" s="4" t="s">
        <v>155</v>
      </c>
      <c r="AO73" s="4">
        <v>2</v>
      </c>
      <c r="AP73" s="5">
        <v>0.86628472222222219</v>
      </c>
      <c r="AQ73" s="4">
        <v>47.161746999999998</v>
      </c>
      <c r="AR73" s="4">
        <v>-88.484027999999995</v>
      </c>
      <c r="AS73" s="4">
        <v>312.2</v>
      </c>
      <c r="AT73" s="4">
        <v>28</v>
      </c>
      <c r="AU73" s="4">
        <v>12</v>
      </c>
      <c r="AV73" s="4">
        <v>9</v>
      </c>
      <c r="AW73" s="4" t="s">
        <v>413</v>
      </c>
      <c r="AX73" s="4">
        <v>1.2938000000000001</v>
      </c>
      <c r="AY73" s="4">
        <v>1.7584</v>
      </c>
      <c r="AZ73" s="4">
        <v>2.2229999999999999</v>
      </c>
      <c r="BA73" s="4">
        <v>13.836</v>
      </c>
      <c r="BB73" s="4">
        <v>18.09</v>
      </c>
      <c r="BC73" s="4">
        <v>1.31</v>
      </c>
      <c r="BD73" s="4">
        <v>10.009</v>
      </c>
      <c r="BE73" s="4">
        <v>3088.1779999999999</v>
      </c>
      <c r="BF73" s="4">
        <v>0.36499999999999999</v>
      </c>
      <c r="BG73" s="4">
        <v>10.369</v>
      </c>
      <c r="BH73" s="4">
        <v>3.698</v>
      </c>
      <c r="BI73" s="4">
        <v>14.066000000000001</v>
      </c>
      <c r="BJ73" s="4">
        <v>8.9960000000000004</v>
      </c>
      <c r="BK73" s="4">
        <v>3.2080000000000002</v>
      </c>
      <c r="BL73" s="4">
        <v>12.204000000000001</v>
      </c>
      <c r="BM73" s="4">
        <v>0</v>
      </c>
      <c r="BQ73" s="4">
        <v>782.27</v>
      </c>
      <c r="BR73" s="4">
        <v>0.28406900000000002</v>
      </c>
      <c r="BS73" s="4">
        <v>-5</v>
      </c>
      <c r="BT73" s="4">
        <v>1.0794779999999999</v>
      </c>
      <c r="BU73" s="4">
        <v>6.9419360000000001</v>
      </c>
      <c r="BV73" s="4">
        <v>21.805456</v>
      </c>
      <c r="BW73" s="4">
        <f t="shared" si="10"/>
        <v>1.8340594911999999</v>
      </c>
      <c r="BY73" s="4">
        <f t="shared" si="11"/>
        <v>18363.73429233201</v>
      </c>
      <c r="BZ73" s="4">
        <f t="shared" si="12"/>
        <v>2.1704587678239999</v>
      </c>
      <c r="CA73" s="4">
        <f t="shared" si="13"/>
        <v>53.494375548889607</v>
      </c>
      <c r="CB73" s="4">
        <f t="shared" si="14"/>
        <v>0</v>
      </c>
    </row>
    <row r="74" spans="1:80" x14ac:dyDescent="0.25">
      <c r="A74" s="2">
        <v>42801</v>
      </c>
      <c r="B74" s="3">
        <v>0.65794951388888889</v>
      </c>
      <c r="C74" s="4">
        <v>11.922000000000001</v>
      </c>
      <c r="D74" s="4">
        <v>3.0000000000000001E-3</v>
      </c>
      <c r="E74" s="4">
        <v>29.663582999999999</v>
      </c>
      <c r="F74" s="4">
        <v>386.6</v>
      </c>
      <c r="G74" s="4">
        <v>135.80000000000001</v>
      </c>
      <c r="H74" s="4">
        <v>-1.4</v>
      </c>
      <c r="J74" s="4">
        <v>4.3</v>
      </c>
      <c r="K74" s="4">
        <v>0.90790000000000004</v>
      </c>
      <c r="L74" s="4">
        <v>10.823700000000001</v>
      </c>
      <c r="M74" s="4">
        <v>2.7000000000000001E-3</v>
      </c>
      <c r="N74" s="4">
        <v>351.03530000000001</v>
      </c>
      <c r="O74" s="4">
        <v>123.31319999999999</v>
      </c>
      <c r="P74" s="4">
        <v>474.3</v>
      </c>
      <c r="Q74" s="4">
        <v>304.57060000000001</v>
      </c>
      <c r="R74" s="4">
        <v>106.9909</v>
      </c>
      <c r="S74" s="4">
        <v>411.6</v>
      </c>
      <c r="T74" s="4">
        <v>0</v>
      </c>
      <c r="W74" s="4">
        <v>0</v>
      </c>
      <c r="X74" s="4">
        <v>3.9039000000000001</v>
      </c>
      <c r="Y74" s="4">
        <v>11.9</v>
      </c>
      <c r="Z74" s="4">
        <v>814</v>
      </c>
      <c r="AA74" s="4">
        <v>831</v>
      </c>
      <c r="AB74" s="4">
        <v>851</v>
      </c>
      <c r="AC74" s="4">
        <v>33</v>
      </c>
      <c r="AD74" s="4">
        <v>18.5</v>
      </c>
      <c r="AE74" s="4">
        <v>0.42</v>
      </c>
      <c r="AF74" s="4">
        <v>957</v>
      </c>
      <c r="AG74" s="4">
        <v>10</v>
      </c>
      <c r="AH74" s="4">
        <v>27</v>
      </c>
      <c r="AI74" s="4">
        <v>31</v>
      </c>
      <c r="AJ74" s="4">
        <v>191</v>
      </c>
      <c r="AK74" s="4">
        <v>189</v>
      </c>
      <c r="AL74" s="4">
        <v>3.6</v>
      </c>
      <c r="AM74" s="4">
        <v>196</v>
      </c>
      <c r="AN74" s="4" t="s">
        <v>155</v>
      </c>
      <c r="AO74" s="4">
        <v>2</v>
      </c>
      <c r="AP74" s="5">
        <v>0.86629629629629623</v>
      </c>
      <c r="AQ74" s="4">
        <v>47.161864000000001</v>
      </c>
      <c r="AR74" s="4">
        <v>-88.484066999999996</v>
      </c>
      <c r="AS74" s="4">
        <v>312.2</v>
      </c>
      <c r="AT74" s="4">
        <v>29</v>
      </c>
      <c r="AU74" s="4">
        <v>12</v>
      </c>
      <c r="AV74" s="4">
        <v>9</v>
      </c>
      <c r="AW74" s="4" t="s">
        <v>413</v>
      </c>
      <c r="AX74" s="4">
        <v>1.1000000000000001</v>
      </c>
      <c r="AY74" s="4">
        <v>1.323</v>
      </c>
      <c r="AZ74" s="4">
        <v>1.9</v>
      </c>
      <c r="BA74" s="4">
        <v>13.836</v>
      </c>
      <c r="BB74" s="4">
        <v>17.87</v>
      </c>
      <c r="BC74" s="4">
        <v>1.29</v>
      </c>
      <c r="BD74" s="4">
        <v>10.145</v>
      </c>
      <c r="BE74" s="4">
        <v>3087.848</v>
      </c>
      <c r="BF74" s="4">
        <v>0.48899999999999999</v>
      </c>
      <c r="BG74" s="4">
        <v>10.487</v>
      </c>
      <c r="BH74" s="4">
        <v>3.6840000000000002</v>
      </c>
      <c r="BI74" s="4">
        <v>14.170999999999999</v>
      </c>
      <c r="BJ74" s="4">
        <v>9.0990000000000002</v>
      </c>
      <c r="BK74" s="4">
        <v>3.1960000000000002</v>
      </c>
      <c r="BL74" s="4">
        <v>12.295999999999999</v>
      </c>
      <c r="BM74" s="4">
        <v>0</v>
      </c>
      <c r="BQ74" s="4">
        <v>809.80600000000004</v>
      </c>
      <c r="BR74" s="4">
        <v>0.38460299999999997</v>
      </c>
      <c r="BS74" s="4">
        <v>-5</v>
      </c>
      <c r="BT74" s="4">
        <v>1.080522</v>
      </c>
      <c r="BU74" s="4">
        <v>9.3987359999999995</v>
      </c>
      <c r="BV74" s="4">
        <v>21.826543999999998</v>
      </c>
      <c r="BW74" s="4">
        <f t="shared" si="10"/>
        <v>2.4831460511999999</v>
      </c>
      <c r="BY74" s="4">
        <f t="shared" si="11"/>
        <v>24860.132265965643</v>
      </c>
      <c r="BZ74" s="4">
        <f t="shared" si="12"/>
        <v>3.9369180989663994</v>
      </c>
      <c r="CA74" s="4">
        <f t="shared" si="13"/>
        <v>73.255660086902409</v>
      </c>
      <c r="CB74" s="4">
        <f t="shared" si="14"/>
        <v>0</v>
      </c>
    </row>
    <row r="75" spans="1:80" x14ac:dyDescent="0.25">
      <c r="A75" s="2">
        <v>42801</v>
      </c>
      <c r="B75" s="3">
        <v>0.65796108796296293</v>
      </c>
      <c r="C75" s="4">
        <v>12.243</v>
      </c>
      <c r="D75" s="4">
        <v>1.2999999999999999E-3</v>
      </c>
      <c r="E75" s="4">
        <v>12.842725</v>
      </c>
      <c r="F75" s="4">
        <v>386.7</v>
      </c>
      <c r="G75" s="4">
        <v>148.30000000000001</v>
      </c>
      <c r="H75" s="4">
        <v>-2.4</v>
      </c>
      <c r="J75" s="4">
        <v>4.1399999999999997</v>
      </c>
      <c r="K75" s="4">
        <v>0.90549999999999997</v>
      </c>
      <c r="L75" s="4">
        <v>11.0868</v>
      </c>
      <c r="M75" s="4">
        <v>1.1999999999999999E-3</v>
      </c>
      <c r="N75" s="4">
        <v>350.14980000000003</v>
      </c>
      <c r="O75" s="4">
        <v>134.2963</v>
      </c>
      <c r="P75" s="4">
        <v>484.4</v>
      </c>
      <c r="Q75" s="4">
        <v>303.80239999999998</v>
      </c>
      <c r="R75" s="4">
        <v>116.52030000000001</v>
      </c>
      <c r="S75" s="4">
        <v>420.3</v>
      </c>
      <c r="T75" s="4">
        <v>0</v>
      </c>
      <c r="W75" s="4">
        <v>0</v>
      </c>
      <c r="X75" s="4">
        <v>3.7503000000000002</v>
      </c>
      <c r="Y75" s="4">
        <v>11.8</v>
      </c>
      <c r="Z75" s="4">
        <v>816</v>
      </c>
      <c r="AA75" s="4">
        <v>831</v>
      </c>
      <c r="AB75" s="4">
        <v>852</v>
      </c>
      <c r="AC75" s="4">
        <v>33</v>
      </c>
      <c r="AD75" s="4">
        <v>18.5</v>
      </c>
      <c r="AE75" s="4">
        <v>0.42</v>
      </c>
      <c r="AF75" s="4">
        <v>957</v>
      </c>
      <c r="AG75" s="4">
        <v>10</v>
      </c>
      <c r="AH75" s="4">
        <v>27</v>
      </c>
      <c r="AI75" s="4">
        <v>31</v>
      </c>
      <c r="AJ75" s="4">
        <v>191</v>
      </c>
      <c r="AK75" s="4">
        <v>189</v>
      </c>
      <c r="AL75" s="4">
        <v>3.6</v>
      </c>
      <c r="AM75" s="4">
        <v>196</v>
      </c>
      <c r="AN75" s="4" t="s">
        <v>155</v>
      </c>
      <c r="AO75" s="4">
        <v>2</v>
      </c>
      <c r="AP75" s="5">
        <v>0.86630787037037038</v>
      </c>
      <c r="AQ75" s="4">
        <v>47.161987000000003</v>
      </c>
      <c r="AR75" s="4">
        <v>-88.484104000000002</v>
      </c>
      <c r="AS75" s="4">
        <v>312.2</v>
      </c>
      <c r="AT75" s="4">
        <v>30.2</v>
      </c>
      <c r="AU75" s="4">
        <v>12</v>
      </c>
      <c r="AV75" s="4">
        <v>9</v>
      </c>
      <c r="AW75" s="4" t="s">
        <v>413</v>
      </c>
      <c r="AX75" s="4">
        <v>1.1354</v>
      </c>
      <c r="AY75" s="4">
        <v>1.0354000000000001</v>
      </c>
      <c r="AZ75" s="4">
        <v>1.9354</v>
      </c>
      <c r="BA75" s="4">
        <v>13.836</v>
      </c>
      <c r="BB75" s="4">
        <v>17.420000000000002</v>
      </c>
      <c r="BC75" s="4">
        <v>1.26</v>
      </c>
      <c r="BD75" s="4">
        <v>10.432</v>
      </c>
      <c r="BE75" s="4">
        <v>3088.0239999999999</v>
      </c>
      <c r="BF75" s="4">
        <v>0.20599999999999999</v>
      </c>
      <c r="BG75" s="4">
        <v>10.212999999999999</v>
      </c>
      <c r="BH75" s="4">
        <v>3.9169999999999998</v>
      </c>
      <c r="BI75" s="4">
        <v>14.13</v>
      </c>
      <c r="BJ75" s="4">
        <v>8.8610000000000007</v>
      </c>
      <c r="BK75" s="4">
        <v>3.399</v>
      </c>
      <c r="BL75" s="4">
        <v>12.26</v>
      </c>
      <c r="BM75" s="4">
        <v>0</v>
      </c>
      <c r="BQ75" s="4">
        <v>759.51800000000003</v>
      </c>
      <c r="BR75" s="4">
        <v>0.32268000000000002</v>
      </c>
      <c r="BS75" s="4">
        <v>-5</v>
      </c>
      <c r="BT75" s="4">
        <v>1.083283</v>
      </c>
      <c r="BU75" s="4">
        <v>7.8854920000000002</v>
      </c>
      <c r="BV75" s="4">
        <v>21.882317</v>
      </c>
      <c r="BW75" s="4">
        <f t="shared" ref="BW75:BW138" si="15">BU75*0.2642</f>
        <v>2.0833469864</v>
      </c>
      <c r="BY75" s="4">
        <f t="shared" ref="BY75:BY138" si="16">BE75*$BU75*0.8566</f>
        <v>20858.714150052332</v>
      </c>
      <c r="BZ75" s="4">
        <f t="shared" ref="BZ75:BZ138" si="17">BF75*$BU75*0.8566</f>
        <v>1.3914707641232</v>
      </c>
      <c r="CA75" s="4">
        <f t="shared" ref="CA75:CA138" si="18">BJ75*$BU75*0.8566</f>
        <v>59.853506994639211</v>
      </c>
      <c r="CB75" s="4">
        <f t="shared" ref="CB75:CB138" si="19">BM75*$BU75*0.8566</f>
        <v>0</v>
      </c>
    </row>
    <row r="76" spans="1:80" x14ac:dyDescent="0.25">
      <c r="A76" s="2">
        <v>42801</v>
      </c>
      <c r="B76" s="3">
        <v>0.65797266203703708</v>
      </c>
      <c r="C76" s="4">
        <v>12.667999999999999</v>
      </c>
      <c r="D76" s="4">
        <v>2.3999999999999998E-3</v>
      </c>
      <c r="E76" s="4">
        <v>23.989899000000001</v>
      </c>
      <c r="F76" s="4">
        <v>383.7</v>
      </c>
      <c r="G76" s="4">
        <v>153.80000000000001</v>
      </c>
      <c r="H76" s="4">
        <v>0.7</v>
      </c>
      <c r="J76" s="4">
        <v>4</v>
      </c>
      <c r="K76" s="4">
        <v>0.90249999999999997</v>
      </c>
      <c r="L76" s="4">
        <v>11.4322</v>
      </c>
      <c r="M76" s="4">
        <v>2.2000000000000001E-3</v>
      </c>
      <c r="N76" s="4">
        <v>346.2758</v>
      </c>
      <c r="O76" s="4">
        <v>138.83770000000001</v>
      </c>
      <c r="P76" s="4">
        <v>485.1</v>
      </c>
      <c r="Q76" s="4">
        <v>300.44110000000001</v>
      </c>
      <c r="R76" s="4">
        <v>120.4605</v>
      </c>
      <c r="S76" s="4">
        <v>420.9</v>
      </c>
      <c r="T76" s="4">
        <v>0.68110000000000004</v>
      </c>
      <c r="W76" s="4">
        <v>0</v>
      </c>
      <c r="X76" s="4">
        <v>3.6097999999999999</v>
      </c>
      <c r="Y76" s="4">
        <v>11.9</v>
      </c>
      <c r="Z76" s="4">
        <v>814</v>
      </c>
      <c r="AA76" s="4">
        <v>830</v>
      </c>
      <c r="AB76" s="4">
        <v>851</v>
      </c>
      <c r="AC76" s="4">
        <v>33</v>
      </c>
      <c r="AD76" s="4">
        <v>18.5</v>
      </c>
      <c r="AE76" s="4">
        <v>0.42</v>
      </c>
      <c r="AF76" s="4">
        <v>957</v>
      </c>
      <c r="AG76" s="4">
        <v>10</v>
      </c>
      <c r="AH76" s="4">
        <v>27</v>
      </c>
      <c r="AI76" s="4">
        <v>31</v>
      </c>
      <c r="AJ76" s="4">
        <v>191</v>
      </c>
      <c r="AK76" s="4">
        <v>189</v>
      </c>
      <c r="AL76" s="4">
        <v>3.7</v>
      </c>
      <c r="AM76" s="4">
        <v>196</v>
      </c>
      <c r="AN76" s="4" t="s">
        <v>155</v>
      </c>
      <c r="AO76" s="4">
        <v>2</v>
      </c>
      <c r="AP76" s="5">
        <v>0.86631944444444453</v>
      </c>
      <c r="AQ76" s="4">
        <v>47.162111000000003</v>
      </c>
      <c r="AR76" s="4">
        <v>-88.484127999999998</v>
      </c>
      <c r="AS76" s="4">
        <v>312.3</v>
      </c>
      <c r="AT76" s="4">
        <v>30.7</v>
      </c>
      <c r="AU76" s="4">
        <v>12</v>
      </c>
      <c r="AV76" s="4">
        <v>9</v>
      </c>
      <c r="AW76" s="4" t="s">
        <v>413</v>
      </c>
      <c r="AX76" s="4">
        <v>1.1646000000000001</v>
      </c>
      <c r="AY76" s="4">
        <v>1.1708000000000001</v>
      </c>
      <c r="AZ76" s="4">
        <v>2.0354000000000001</v>
      </c>
      <c r="BA76" s="4">
        <v>13.836</v>
      </c>
      <c r="BB76" s="4">
        <v>16.87</v>
      </c>
      <c r="BC76" s="4">
        <v>1.22</v>
      </c>
      <c r="BD76" s="4">
        <v>10.808999999999999</v>
      </c>
      <c r="BE76" s="4">
        <v>3087.4070000000002</v>
      </c>
      <c r="BF76" s="4">
        <v>0.372</v>
      </c>
      <c r="BG76" s="4">
        <v>9.7929999999999993</v>
      </c>
      <c r="BH76" s="4">
        <v>3.927</v>
      </c>
      <c r="BI76" s="4">
        <v>13.72</v>
      </c>
      <c r="BJ76" s="4">
        <v>8.4969999999999999</v>
      </c>
      <c r="BK76" s="4">
        <v>3.407</v>
      </c>
      <c r="BL76" s="4">
        <v>11.904</v>
      </c>
      <c r="BM76" s="4">
        <v>6.0000000000000001E-3</v>
      </c>
      <c r="BQ76" s="4">
        <v>708.84400000000005</v>
      </c>
      <c r="BR76" s="4">
        <v>0.300842</v>
      </c>
      <c r="BS76" s="4">
        <v>-5</v>
      </c>
      <c r="BT76" s="4">
        <v>1.0870409999999999</v>
      </c>
      <c r="BU76" s="4">
        <v>7.3518299999999996</v>
      </c>
      <c r="BV76" s="4">
        <v>21.958227000000001</v>
      </c>
      <c r="BW76" s="4">
        <f t="shared" si="15"/>
        <v>1.9423534859999998</v>
      </c>
      <c r="BY76" s="4">
        <f t="shared" si="16"/>
        <v>19443.185097360245</v>
      </c>
      <c r="BZ76" s="4">
        <f t="shared" si="17"/>
        <v>2.3426988590160001</v>
      </c>
      <c r="CA76" s="4">
        <f t="shared" si="18"/>
        <v>53.510516680265994</v>
      </c>
      <c r="CB76" s="4">
        <f t="shared" si="19"/>
        <v>3.7785465468000004E-2</v>
      </c>
    </row>
    <row r="77" spans="1:80" x14ac:dyDescent="0.25">
      <c r="A77" s="2">
        <v>42801</v>
      </c>
      <c r="B77" s="3">
        <v>0.65798423611111112</v>
      </c>
      <c r="C77" s="4">
        <v>13.006</v>
      </c>
      <c r="D77" s="4">
        <v>2E-3</v>
      </c>
      <c r="E77" s="4">
        <v>19.502040999999998</v>
      </c>
      <c r="F77" s="4">
        <v>381.7</v>
      </c>
      <c r="G77" s="4">
        <v>147.19999999999999</v>
      </c>
      <c r="H77" s="4">
        <v>-2.2999999999999998</v>
      </c>
      <c r="J77" s="4">
        <v>3.53</v>
      </c>
      <c r="K77" s="4">
        <v>0.89990000000000003</v>
      </c>
      <c r="L77" s="4">
        <v>11.7043</v>
      </c>
      <c r="M77" s="4">
        <v>1.8E-3</v>
      </c>
      <c r="N77" s="4">
        <v>343.53410000000002</v>
      </c>
      <c r="O77" s="4">
        <v>132.4402</v>
      </c>
      <c r="P77" s="4">
        <v>476</v>
      </c>
      <c r="Q77" s="4">
        <v>298.06229999999999</v>
      </c>
      <c r="R77" s="4">
        <v>114.9098</v>
      </c>
      <c r="S77" s="4">
        <v>413</v>
      </c>
      <c r="T77" s="4">
        <v>0</v>
      </c>
      <c r="W77" s="4">
        <v>0</v>
      </c>
      <c r="X77" s="4">
        <v>3.1755</v>
      </c>
      <c r="Y77" s="4">
        <v>11.8</v>
      </c>
      <c r="Z77" s="4">
        <v>815</v>
      </c>
      <c r="AA77" s="4">
        <v>832</v>
      </c>
      <c r="AB77" s="4">
        <v>852</v>
      </c>
      <c r="AC77" s="4">
        <v>33</v>
      </c>
      <c r="AD77" s="4">
        <v>18.5</v>
      </c>
      <c r="AE77" s="4">
        <v>0.42</v>
      </c>
      <c r="AF77" s="4">
        <v>957</v>
      </c>
      <c r="AG77" s="4">
        <v>10</v>
      </c>
      <c r="AH77" s="4">
        <v>27</v>
      </c>
      <c r="AI77" s="4">
        <v>31</v>
      </c>
      <c r="AJ77" s="4">
        <v>191</v>
      </c>
      <c r="AK77" s="4">
        <v>189</v>
      </c>
      <c r="AL77" s="4">
        <v>3.5</v>
      </c>
      <c r="AM77" s="4">
        <v>196</v>
      </c>
      <c r="AN77" s="4" t="s">
        <v>155</v>
      </c>
      <c r="AO77" s="4">
        <v>2</v>
      </c>
      <c r="AP77" s="5">
        <v>0.86633101851851846</v>
      </c>
      <c r="AQ77" s="4">
        <v>47.162236999999998</v>
      </c>
      <c r="AR77" s="4">
        <v>-88.484131000000005</v>
      </c>
      <c r="AS77" s="4">
        <v>312.39999999999998</v>
      </c>
      <c r="AT77" s="4">
        <v>31</v>
      </c>
      <c r="AU77" s="4">
        <v>12</v>
      </c>
      <c r="AV77" s="4">
        <v>9</v>
      </c>
      <c r="AW77" s="4" t="s">
        <v>413</v>
      </c>
      <c r="AX77" s="4">
        <v>1.1000000000000001</v>
      </c>
      <c r="AY77" s="4">
        <v>1.3353999999999999</v>
      </c>
      <c r="AZ77" s="4">
        <v>2.1</v>
      </c>
      <c r="BA77" s="4">
        <v>13.836</v>
      </c>
      <c r="BB77" s="4">
        <v>16.45</v>
      </c>
      <c r="BC77" s="4">
        <v>1.19</v>
      </c>
      <c r="BD77" s="4">
        <v>11.122</v>
      </c>
      <c r="BE77" s="4">
        <v>3087.297</v>
      </c>
      <c r="BF77" s="4">
        <v>0.29499999999999998</v>
      </c>
      <c r="BG77" s="4">
        <v>9.4890000000000008</v>
      </c>
      <c r="BH77" s="4">
        <v>3.6579999999999999</v>
      </c>
      <c r="BI77" s="4">
        <v>13.148</v>
      </c>
      <c r="BJ77" s="4">
        <v>8.2330000000000005</v>
      </c>
      <c r="BK77" s="4">
        <v>3.1739999999999999</v>
      </c>
      <c r="BL77" s="4">
        <v>11.407999999999999</v>
      </c>
      <c r="BM77" s="4">
        <v>0</v>
      </c>
      <c r="BQ77" s="4">
        <v>609.03899999999999</v>
      </c>
      <c r="BR77" s="4">
        <v>0.33647300000000002</v>
      </c>
      <c r="BS77" s="4">
        <v>-5</v>
      </c>
      <c r="BT77" s="4">
        <v>1.0841959999999999</v>
      </c>
      <c r="BU77" s="4">
        <v>8.2225699999999993</v>
      </c>
      <c r="BV77" s="4">
        <v>21.900763000000001</v>
      </c>
      <c r="BW77" s="4">
        <f t="shared" si="15"/>
        <v>2.1724029939999996</v>
      </c>
      <c r="BY77" s="4">
        <f t="shared" si="16"/>
        <v>21745.232742872213</v>
      </c>
      <c r="BZ77" s="4">
        <f t="shared" si="17"/>
        <v>2.07781877129</v>
      </c>
      <c r="CA77" s="4">
        <f t="shared" si="18"/>
        <v>57.988752352646003</v>
      </c>
      <c r="CB77" s="4">
        <f t="shared" si="19"/>
        <v>0</v>
      </c>
    </row>
    <row r="78" spans="1:80" x14ac:dyDescent="0.25">
      <c r="A78" s="2">
        <v>42801</v>
      </c>
      <c r="B78" s="3">
        <v>0.65799581018518516</v>
      </c>
      <c r="C78" s="4">
        <v>12.986000000000001</v>
      </c>
      <c r="D78" s="4">
        <v>1E-3</v>
      </c>
      <c r="E78" s="4">
        <v>10</v>
      </c>
      <c r="F78" s="4">
        <v>378.9</v>
      </c>
      <c r="G78" s="4">
        <v>127.2</v>
      </c>
      <c r="H78" s="4">
        <v>0.5</v>
      </c>
      <c r="J78" s="4">
        <v>2.78</v>
      </c>
      <c r="K78" s="4">
        <v>0.9</v>
      </c>
      <c r="L78" s="4">
        <v>11.687200000000001</v>
      </c>
      <c r="M78" s="4">
        <v>8.9999999999999998E-4</v>
      </c>
      <c r="N78" s="4">
        <v>340.96699999999998</v>
      </c>
      <c r="O78" s="4">
        <v>114.44110000000001</v>
      </c>
      <c r="P78" s="4">
        <v>455.4</v>
      </c>
      <c r="Q78" s="4">
        <v>295.83499999999998</v>
      </c>
      <c r="R78" s="4">
        <v>99.293199999999999</v>
      </c>
      <c r="S78" s="4">
        <v>395.1</v>
      </c>
      <c r="T78" s="4">
        <v>0.48</v>
      </c>
      <c r="W78" s="4">
        <v>0</v>
      </c>
      <c r="X78" s="4">
        <v>2.5053999999999998</v>
      </c>
      <c r="Y78" s="4">
        <v>11.9</v>
      </c>
      <c r="Z78" s="4">
        <v>816</v>
      </c>
      <c r="AA78" s="4">
        <v>832</v>
      </c>
      <c r="AB78" s="4">
        <v>853</v>
      </c>
      <c r="AC78" s="4">
        <v>33</v>
      </c>
      <c r="AD78" s="4">
        <v>18.5</v>
      </c>
      <c r="AE78" s="4">
        <v>0.42</v>
      </c>
      <c r="AF78" s="4">
        <v>957</v>
      </c>
      <c r="AG78" s="4">
        <v>10</v>
      </c>
      <c r="AH78" s="4">
        <v>27</v>
      </c>
      <c r="AI78" s="4">
        <v>31</v>
      </c>
      <c r="AJ78" s="4">
        <v>191</v>
      </c>
      <c r="AK78" s="4">
        <v>189</v>
      </c>
      <c r="AL78" s="4">
        <v>3.3</v>
      </c>
      <c r="AM78" s="4">
        <v>196</v>
      </c>
      <c r="AN78" s="4" t="s">
        <v>155</v>
      </c>
      <c r="AO78" s="4">
        <v>2</v>
      </c>
      <c r="AP78" s="5">
        <v>0.86634259259259261</v>
      </c>
      <c r="AQ78" s="4">
        <v>47.162362999999999</v>
      </c>
      <c r="AR78" s="4">
        <v>-88.484121999999999</v>
      </c>
      <c r="AS78" s="4">
        <v>312.60000000000002</v>
      </c>
      <c r="AT78" s="4">
        <v>31.3</v>
      </c>
      <c r="AU78" s="4">
        <v>12</v>
      </c>
      <c r="AV78" s="4">
        <v>8</v>
      </c>
      <c r="AW78" s="4" t="s">
        <v>410</v>
      </c>
      <c r="AX78" s="4">
        <v>1.1354</v>
      </c>
      <c r="AY78" s="4">
        <v>1.5416000000000001</v>
      </c>
      <c r="AZ78" s="4">
        <v>2.2416</v>
      </c>
      <c r="BA78" s="4">
        <v>13.836</v>
      </c>
      <c r="BB78" s="4">
        <v>16.48</v>
      </c>
      <c r="BC78" s="4">
        <v>1.19</v>
      </c>
      <c r="BD78" s="4">
        <v>11.111000000000001</v>
      </c>
      <c r="BE78" s="4">
        <v>3087.5259999999998</v>
      </c>
      <c r="BF78" s="4">
        <v>0.151</v>
      </c>
      <c r="BG78" s="4">
        <v>9.4329999999999998</v>
      </c>
      <c r="BH78" s="4">
        <v>3.1659999999999999</v>
      </c>
      <c r="BI78" s="4">
        <v>12.599</v>
      </c>
      <c r="BJ78" s="4">
        <v>8.1839999999999993</v>
      </c>
      <c r="BK78" s="4">
        <v>2.7469999999999999</v>
      </c>
      <c r="BL78" s="4">
        <v>10.930999999999999</v>
      </c>
      <c r="BM78" s="4">
        <v>4.1000000000000003E-3</v>
      </c>
      <c r="BQ78" s="4">
        <v>481.25200000000001</v>
      </c>
      <c r="BR78" s="4">
        <v>0.33178000000000002</v>
      </c>
      <c r="BS78" s="4">
        <v>-5</v>
      </c>
      <c r="BT78" s="4">
        <v>1.088327</v>
      </c>
      <c r="BU78" s="4">
        <v>8.1078740000000007</v>
      </c>
      <c r="BV78" s="4">
        <v>21.984204999999999</v>
      </c>
      <c r="BW78" s="4">
        <f t="shared" si="15"/>
        <v>2.1421003108000001</v>
      </c>
      <c r="BY78" s="4">
        <f t="shared" si="16"/>
        <v>21443.500606511578</v>
      </c>
      <c r="BZ78" s="4">
        <f t="shared" si="17"/>
        <v>1.0487259351284</v>
      </c>
      <c r="CA78" s="4">
        <f t="shared" si="18"/>
        <v>56.839556642985606</v>
      </c>
      <c r="CB78" s="4">
        <f t="shared" si="19"/>
        <v>2.8475339960440004E-2</v>
      </c>
    </row>
    <row r="79" spans="1:80" x14ac:dyDescent="0.25">
      <c r="A79" s="2">
        <v>42801</v>
      </c>
      <c r="B79" s="3">
        <v>0.6580073842592592</v>
      </c>
      <c r="C79" s="4">
        <v>12.920999999999999</v>
      </c>
      <c r="D79" s="4">
        <v>1.1999999999999999E-3</v>
      </c>
      <c r="E79" s="4">
        <v>11.897690000000001</v>
      </c>
      <c r="F79" s="4">
        <v>378.5</v>
      </c>
      <c r="G79" s="4">
        <v>127</v>
      </c>
      <c r="H79" s="4">
        <v>0</v>
      </c>
      <c r="J79" s="4">
        <v>2.6</v>
      </c>
      <c r="K79" s="4">
        <v>0.90049999999999997</v>
      </c>
      <c r="L79" s="4">
        <v>11.6357</v>
      </c>
      <c r="M79" s="4">
        <v>1.1000000000000001E-3</v>
      </c>
      <c r="N79" s="4">
        <v>340.82490000000001</v>
      </c>
      <c r="O79" s="4">
        <v>114.37309999999999</v>
      </c>
      <c r="P79" s="4">
        <v>455.2</v>
      </c>
      <c r="Q79" s="4">
        <v>295.71179999999998</v>
      </c>
      <c r="R79" s="4">
        <v>99.234200000000001</v>
      </c>
      <c r="S79" s="4">
        <v>394.9</v>
      </c>
      <c r="T79" s="4">
        <v>0</v>
      </c>
      <c r="W79" s="4">
        <v>0</v>
      </c>
      <c r="X79" s="4">
        <v>2.3412999999999999</v>
      </c>
      <c r="Y79" s="4">
        <v>11.8</v>
      </c>
      <c r="Z79" s="4">
        <v>816</v>
      </c>
      <c r="AA79" s="4">
        <v>832</v>
      </c>
      <c r="AB79" s="4">
        <v>854</v>
      </c>
      <c r="AC79" s="4">
        <v>33</v>
      </c>
      <c r="AD79" s="4">
        <v>18.5</v>
      </c>
      <c r="AE79" s="4">
        <v>0.42</v>
      </c>
      <c r="AF79" s="4">
        <v>957</v>
      </c>
      <c r="AG79" s="4">
        <v>10</v>
      </c>
      <c r="AH79" s="4">
        <v>27</v>
      </c>
      <c r="AI79" s="4">
        <v>31</v>
      </c>
      <c r="AJ79" s="4">
        <v>191</v>
      </c>
      <c r="AK79" s="4">
        <v>189</v>
      </c>
      <c r="AL79" s="4">
        <v>3.4</v>
      </c>
      <c r="AM79" s="4">
        <v>196</v>
      </c>
      <c r="AN79" s="4" t="s">
        <v>155</v>
      </c>
      <c r="AO79" s="4">
        <v>2</v>
      </c>
      <c r="AP79" s="5">
        <v>0.86635416666666665</v>
      </c>
      <c r="AQ79" s="4">
        <v>47.162492</v>
      </c>
      <c r="AR79" s="4">
        <v>-88.484110000000001</v>
      </c>
      <c r="AS79" s="4">
        <v>313.2</v>
      </c>
      <c r="AT79" s="4">
        <v>31.5</v>
      </c>
      <c r="AU79" s="4">
        <v>12</v>
      </c>
      <c r="AV79" s="4">
        <v>8</v>
      </c>
      <c r="AW79" s="4" t="s">
        <v>410</v>
      </c>
      <c r="AX79" s="4">
        <v>1.2</v>
      </c>
      <c r="AY79" s="4">
        <v>1.8</v>
      </c>
      <c r="AZ79" s="4">
        <v>2.5</v>
      </c>
      <c r="BA79" s="4">
        <v>13.836</v>
      </c>
      <c r="BB79" s="4">
        <v>16.55</v>
      </c>
      <c r="BC79" s="4">
        <v>1.2</v>
      </c>
      <c r="BD79" s="4">
        <v>11.051</v>
      </c>
      <c r="BE79" s="4">
        <v>3087.538</v>
      </c>
      <c r="BF79" s="4">
        <v>0.18099999999999999</v>
      </c>
      <c r="BG79" s="4">
        <v>9.4710000000000001</v>
      </c>
      <c r="BH79" s="4">
        <v>3.1779999999999999</v>
      </c>
      <c r="BI79" s="4">
        <v>12.648999999999999</v>
      </c>
      <c r="BJ79" s="4">
        <v>8.2170000000000005</v>
      </c>
      <c r="BK79" s="4">
        <v>2.758</v>
      </c>
      <c r="BL79" s="4">
        <v>10.975</v>
      </c>
      <c r="BM79" s="4">
        <v>0</v>
      </c>
      <c r="BQ79" s="4">
        <v>451.72199999999998</v>
      </c>
      <c r="BR79" s="4">
        <v>0.33156600000000003</v>
      </c>
      <c r="BS79" s="4">
        <v>-5</v>
      </c>
      <c r="BT79" s="4">
        <v>1.0900000000000001</v>
      </c>
      <c r="BU79" s="4">
        <v>8.1026450000000008</v>
      </c>
      <c r="BV79" s="4">
        <v>22.018000000000001</v>
      </c>
      <c r="BW79" s="4">
        <f t="shared" si="15"/>
        <v>2.140718809</v>
      </c>
      <c r="BY79" s="4">
        <f t="shared" si="16"/>
        <v>21429.754367939368</v>
      </c>
      <c r="BZ79" s="4">
        <f t="shared" si="17"/>
        <v>1.2562713529670002</v>
      </c>
      <c r="CA79" s="4">
        <f t="shared" si="18"/>
        <v>57.031943134419009</v>
      </c>
      <c r="CB79" s="4">
        <f t="shared" si="19"/>
        <v>0</v>
      </c>
    </row>
    <row r="80" spans="1:80" x14ac:dyDescent="0.25">
      <c r="A80" s="2">
        <v>42801</v>
      </c>
      <c r="B80" s="3">
        <v>0.65801895833333335</v>
      </c>
      <c r="C80" s="4">
        <v>12.917</v>
      </c>
      <c r="D80" s="4">
        <v>2E-3</v>
      </c>
      <c r="E80" s="4">
        <v>20</v>
      </c>
      <c r="F80" s="4">
        <v>383.1</v>
      </c>
      <c r="G80" s="4">
        <v>119.7</v>
      </c>
      <c r="H80" s="4">
        <v>-1.5</v>
      </c>
      <c r="J80" s="4">
        <v>2.6</v>
      </c>
      <c r="K80" s="4">
        <v>0.90049999999999997</v>
      </c>
      <c r="L80" s="4">
        <v>11.6318</v>
      </c>
      <c r="M80" s="4">
        <v>1.8E-3</v>
      </c>
      <c r="N80" s="4">
        <v>345.00049999999999</v>
      </c>
      <c r="O80" s="4">
        <v>107.7616</v>
      </c>
      <c r="P80" s="4">
        <v>452.8</v>
      </c>
      <c r="Q80" s="4">
        <v>299.3347</v>
      </c>
      <c r="R80" s="4">
        <v>93.497799999999998</v>
      </c>
      <c r="S80" s="4">
        <v>392.8</v>
      </c>
      <c r="T80" s="4">
        <v>0</v>
      </c>
      <c r="W80" s="4">
        <v>0</v>
      </c>
      <c r="X80" s="4">
        <v>2.3412999999999999</v>
      </c>
      <c r="Y80" s="4">
        <v>11.8</v>
      </c>
      <c r="Z80" s="4">
        <v>817</v>
      </c>
      <c r="AA80" s="4">
        <v>834</v>
      </c>
      <c r="AB80" s="4">
        <v>854</v>
      </c>
      <c r="AC80" s="4">
        <v>33</v>
      </c>
      <c r="AD80" s="4">
        <v>18.5</v>
      </c>
      <c r="AE80" s="4">
        <v>0.42</v>
      </c>
      <c r="AF80" s="4">
        <v>957</v>
      </c>
      <c r="AG80" s="4">
        <v>10</v>
      </c>
      <c r="AH80" s="4">
        <v>27</v>
      </c>
      <c r="AI80" s="4">
        <v>31</v>
      </c>
      <c r="AJ80" s="4">
        <v>191</v>
      </c>
      <c r="AK80" s="4">
        <v>189</v>
      </c>
      <c r="AL80" s="4">
        <v>3.3</v>
      </c>
      <c r="AM80" s="4">
        <v>196</v>
      </c>
      <c r="AN80" s="4" t="s">
        <v>155</v>
      </c>
      <c r="AO80" s="4">
        <v>2</v>
      </c>
      <c r="AP80" s="5">
        <v>0.8663657407407408</v>
      </c>
      <c r="AQ80" s="4">
        <v>47.162624000000001</v>
      </c>
      <c r="AR80" s="4">
        <v>-88.484101999999993</v>
      </c>
      <c r="AS80" s="4">
        <v>313.60000000000002</v>
      </c>
      <c r="AT80" s="4">
        <v>32.299999999999997</v>
      </c>
      <c r="AU80" s="4">
        <v>12</v>
      </c>
      <c r="AV80" s="4">
        <v>8</v>
      </c>
      <c r="AW80" s="4" t="s">
        <v>410</v>
      </c>
      <c r="AX80" s="4">
        <v>1.1646350000000001</v>
      </c>
      <c r="AY80" s="4">
        <v>1.8353649999999999</v>
      </c>
      <c r="AZ80" s="4">
        <v>2.5</v>
      </c>
      <c r="BA80" s="4">
        <v>13.836</v>
      </c>
      <c r="BB80" s="4">
        <v>16.559999999999999</v>
      </c>
      <c r="BC80" s="4">
        <v>1.2</v>
      </c>
      <c r="BD80" s="4">
        <v>11.05</v>
      </c>
      <c r="BE80" s="4">
        <v>3087.3470000000002</v>
      </c>
      <c r="BF80" s="4">
        <v>0.30399999999999999</v>
      </c>
      <c r="BG80" s="4">
        <v>9.59</v>
      </c>
      <c r="BH80" s="4">
        <v>2.9950000000000001</v>
      </c>
      <c r="BI80" s="4">
        <v>12.585000000000001</v>
      </c>
      <c r="BJ80" s="4">
        <v>8.32</v>
      </c>
      <c r="BK80" s="4">
        <v>2.5990000000000002</v>
      </c>
      <c r="BL80" s="4">
        <v>10.919</v>
      </c>
      <c r="BM80" s="4">
        <v>0</v>
      </c>
      <c r="BQ80" s="4">
        <v>451.84800000000001</v>
      </c>
      <c r="BR80" s="4">
        <v>0.30408200000000002</v>
      </c>
      <c r="BS80" s="4">
        <v>-5</v>
      </c>
      <c r="BT80" s="4">
        <v>1.085434</v>
      </c>
      <c r="BU80" s="4">
        <v>7.4310039999999997</v>
      </c>
      <c r="BV80" s="4">
        <v>21.925767</v>
      </c>
      <c r="BW80" s="4">
        <f t="shared" si="15"/>
        <v>1.9632712567999999</v>
      </c>
      <c r="BY80" s="4">
        <f t="shared" si="16"/>
        <v>19652.192500611964</v>
      </c>
      <c r="BZ80" s="4">
        <f t="shared" si="17"/>
        <v>1.9350810000256</v>
      </c>
      <c r="CA80" s="4">
        <f t="shared" si="18"/>
        <v>52.960111579648</v>
      </c>
      <c r="CB80" s="4">
        <f t="shared" si="19"/>
        <v>0</v>
      </c>
    </row>
    <row r="81" spans="1:80" x14ac:dyDescent="0.25">
      <c r="A81" s="2">
        <v>42801</v>
      </c>
      <c r="B81" s="3">
        <v>0.65803053240740739</v>
      </c>
      <c r="C81" s="4">
        <v>12.984</v>
      </c>
      <c r="D81" s="4">
        <v>2E-3</v>
      </c>
      <c r="E81" s="4">
        <v>20</v>
      </c>
      <c r="F81" s="4">
        <v>389.9</v>
      </c>
      <c r="G81" s="4">
        <v>110.5</v>
      </c>
      <c r="H81" s="4">
        <v>0</v>
      </c>
      <c r="J81" s="4">
        <v>2.6</v>
      </c>
      <c r="K81" s="4">
        <v>0.9</v>
      </c>
      <c r="L81" s="4">
        <v>11.6861</v>
      </c>
      <c r="M81" s="4">
        <v>1.8E-3</v>
      </c>
      <c r="N81" s="4">
        <v>350.88400000000001</v>
      </c>
      <c r="O81" s="4">
        <v>99.492599999999996</v>
      </c>
      <c r="P81" s="4">
        <v>450.4</v>
      </c>
      <c r="Q81" s="4">
        <v>304.43939999999998</v>
      </c>
      <c r="R81" s="4">
        <v>86.323300000000003</v>
      </c>
      <c r="S81" s="4">
        <v>390.8</v>
      </c>
      <c r="T81" s="4">
        <v>0</v>
      </c>
      <c r="W81" s="4">
        <v>0</v>
      </c>
      <c r="X81" s="4">
        <v>2.3401000000000001</v>
      </c>
      <c r="Y81" s="4">
        <v>11.9</v>
      </c>
      <c r="Z81" s="4">
        <v>817</v>
      </c>
      <c r="AA81" s="4">
        <v>833</v>
      </c>
      <c r="AB81" s="4">
        <v>853</v>
      </c>
      <c r="AC81" s="4">
        <v>33</v>
      </c>
      <c r="AD81" s="4">
        <v>18.5</v>
      </c>
      <c r="AE81" s="4">
        <v>0.42</v>
      </c>
      <c r="AF81" s="4">
        <v>957</v>
      </c>
      <c r="AG81" s="4">
        <v>10</v>
      </c>
      <c r="AH81" s="4">
        <v>27</v>
      </c>
      <c r="AI81" s="4">
        <v>31</v>
      </c>
      <c r="AJ81" s="4">
        <v>191</v>
      </c>
      <c r="AK81" s="4">
        <v>189</v>
      </c>
      <c r="AL81" s="4">
        <v>3.4</v>
      </c>
      <c r="AM81" s="4">
        <v>196</v>
      </c>
      <c r="AN81" s="4" t="s">
        <v>155</v>
      </c>
      <c r="AO81" s="4">
        <v>2</v>
      </c>
      <c r="AP81" s="5">
        <v>0.86637731481481473</v>
      </c>
      <c r="AQ81" s="4">
        <v>47.162759000000001</v>
      </c>
      <c r="AR81" s="4">
        <v>-88.484103000000005</v>
      </c>
      <c r="AS81" s="4">
        <v>313.89999999999998</v>
      </c>
      <c r="AT81" s="4">
        <v>33.200000000000003</v>
      </c>
      <c r="AU81" s="4">
        <v>12</v>
      </c>
      <c r="AV81" s="4">
        <v>8</v>
      </c>
      <c r="AW81" s="4" t="s">
        <v>410</v>
      </c>
      <c r="AX81" s="4">
        <v>1.135335</v>
      </c>
      <c r="AY81" s="4">
        <v>2.0413410000000001</v>
      </c>
      <c r="AZ81" s="4">
        <v>2.6413410000000002</v>
      </c>
      <c r="BA81" s="4">
        <v>13.836</v>
      </c>
      <c r="BB81" s="4">
        <v>16.48</v>
      </c>
      <c r="BC81" s="4">
        <v>1.19</v>
      </c>
      <c r="BD81" s="4">
        <v>11.106999999999999</v>
      </c>
      <c r="BE81" s="4">
        <v>3087.3009999999999</v>
      </c>
      <c r="BF81" s="4">
        <v>0.30299999999999999</v>
      </c>
      <c r="BG81" s="4">
        <v>9.7080000000000002</v>
      </c>
      <c r="BH81" s="4">
        <v>2.7530000000000001</v>
      </c>
      <c r="BI81" s="4">
        <v>12.46</v>
      </c>
      <c r="BJ81" s="4">
        <v>8.423</v>
      </c>
      <c r="BK81" s="4">
        <v>2.3879999999999999</v>
      </c>
      <c r="BL81" s="4">
        <v>10.811</v>
      </c>
      <c r="BM81" s="4">
        <v>0</v>
      </c>
      <c r="BQ81" s="4">
        <v>449.50900000000001</v>
      </c>
      <c r="BR81" s="4">
        <v>0.29195599999999999</v>
      </c>
      <c r="BS81" s="4">
        <v>-5</v>
      </c>
      <c r="BT81" s="4">
        <v>1.0847610000000001</v>
      </c>
      <c r="BU81" s="4">
        <v>7.1346740000000004</v>
      </c>
      <c r="BV81" s="4">
        <v>21.912172000000002</v>
      </c>
      <c r="BW81" s="4">
        <f t="shared" si="15"/>
        <v>1.8849808708</v>
      </c>
      <c r="BY81" s="4">
        <f t="shared" si="16"/>
        <v>18868.23069739707</v>
      </c>
      <c r="BZ81" s="4">
        <f t="shared" si="17"/>
        <v>1.8518032097652002</v>
      </c>
      <c r="CA81" s="4">
        <f t="shared" si="18"/>
        <v>51.477684606773202</v>
      </c>
      <c r="CB81" s="4">
        <f t="shared" si="19"/>
        <v>0</v>
      </c>
    </row>
    <row r="82" spans="1:80" x14ac:dyDescent="0.25">
      <c r="A82" s="2">
        <v>42801</v>
      </c>
      <c r="B82" s="3">
        <v>0.65804210648148154</v>
      </c>
      <c r="C82" s="4">
        <v>13.04</v>
      </c>
      <c r="D82" s="4">
        <v>1.2999999999999999E-3</v>
      </c>
      <c r="E82" s="4">
        <v>13.038297999999999</v>
      </c>
      <c r="F82" s="4">
        <v>394.6</v>
      </c>
      <c r="G82" s="4">
        <v>114.4</v>
      </c>
      <c r="H82" s="4">
        <v>-2.2000000000000002</v>
      </c>
      <c r="J82" s="4">
        <v>2.6</v>
      </c>
      <c r="K82" s="4">
        <v>0.89970000000000006</v>
      </c>
      <c r="L82" s="4">
        <v>11.732200000000001</v>
      </c>
      <c r="M82" s="4">
        <v>1.1999999999999999E-3</v>
      </c>
      <c r="N82" s="4">
        <v>355.03879999999998</v>
      </c>
      <c r="O82" s="4">
        <v>102.9265</v>
      </c>
      <c r="P82" s="4">
        <v>458</v>
      </c>
      <c r="Q82" s="4">
        <v>308.04419999999999</v>
      </c>
      <c r="R82" s="4">
        <v>89.302700000000002</v>
      </c>
      <c r="S82" s="4">
        <v>397.3</v>
      </c>
      <c r="T82" s="4">
        <v>0</v>
      </c>
      <c r="W82" s="4">
        <v>0</v>
      </c>
      <c r="X82" s="4">
        <v>2.3391999999999999</v>
      </c>
      <c r="Y82" s="4">
        <v>11.8</v>
      </c>
      <c r="Z82" s="4">
        <v>816</v>
      </c>
      <c r="AA82" s="4">
        <v>834</v>
      </c>
      <c r="AB82" s="4">
        <v>853</v>
      </c>
      <c r="AC82" s="4">
        <v>33</v>
      </c>
      <c r="AD82" s="4">
        <v>18.5</v>
      </c>
      <c r="AE82" s="4">
        <v>0.42</v>
      </c>
      <c r="AF82" s="4">
        <v>957</v>
      </c>
      <c r="AG82" s="4">
        <v>10</v>
      </c>
      <c r="AH82" s="4">
        <v>27</v>
      </c>
      <c r="AI82" s="4">
        <v>31</v>
      </c>
      <c r="AJ82" s="4">
        <v>190.2</v>
      </c>
      <c r="AK82" s="4">
        <v>189.8</v>
      </c>
      <c r="AL82" s="4">
        <v>3.6</v>
      </c>
      <c r="AM82" s="4">
        <v>196</v>
      </c>
      <c r="AN82" s="4" t="s">
        <v>155</v>
      </c>
      <c r="AO82" s="4">
        <v>2</v>
      </c>
      <c r="AP82" s="5">
        <v>0.86638888888888888</v>
      </c>
      <c r="AQ82" s="4">
        <v>47.162897999999998</v>
      </c>
      <c r="AR82" s="4">
        <v>-88.484128999999996</v>
      </c>
      <c r="AS82" s="4">
        <v>314</v>
      </c>
      <c r="AT82" s="4">
        <v>33.799999999999997</v>
      </c>
      <c r="AU82" s="4">
        <v>12</v>
      </c>
      <c r="AV82" s="4">
        <v>8</v>
      </c>
      <c r="AW82" s="4" t="s">
        <v>410</v>
      </c>
      <c r="AX82" s="4">
        <v>1.2</v>
      </c>
      <c r="AY82" s="4">
        <v>2.2999999999999998</v>
      </c>
      <c r="AZ82" s="4">
        <v>2.8645999999999998</v>
      </c>
      <c r="BA82" s="4">
        <v>13.836</v>
      </c>
      <c r="BB82" s="4">
        <v>16.41</v>
      </c>
      <c r="BC82" s="4">
        <v>1.19</v>
      </c>
      <c r="BD82" s="4">
        <v>11.147</v>
      </c>
      <c r="BE82" s="4">
        <v>3087.4270000000001</v>
      </c>
      <c r="BF82" s="4">
        <v>0.19600000000000001</v>
      </c>
      <c r="BG82" s="4">
        <v>9.7840000000000007</v>
      </c>
      <c r="BH82" s="4">
        <v>2.8359999999999999</v>
      </c>
      <c r="BI82" s="4">
        <v>12.621</v>
      </c>
      <c r="BJ82" s="4">
        <v>8.4890000000000008</v>
      </c>
      <c r="BK82" s="4">
        <v>2.4609999999999999</v>
      </c>
      <c r="BL82" s="4">
        <v>10.95</v>
      </c>
      <c r="BM82" s="4">
        <v>0</v>
      </c>
      <c r="BQ82" s="4">
        <v>447.601</v>
      </c>
      <c r="BR82" s="4">
        <v>0.38460299999999997</v>
      </c>
      <c r="BS82" s="4">
        <v>-5</v>
      </c>
      <c r="BT82" s="4">
        <v>1.0827169999999999</v>
      </c>
      <c r="BU82" s="4">
        <v>9.3987359999999995</v>
      </c>
      <c r="BV82" s="4">
        <v>21.870882999999999</v>
      </c>
      <c r="BW82" s="4">
        <f t="shared" si="15"/>
        <v>2.4831460511999999</v>
      </c>
      <c r="BY82" s="4">
        <f t="shared" si="16"/>
        <v>24856.742812960198</v>
      </c>
      <c r="BZ82" s="4">
        <f t="shared" si="17"/>
        <v>1.5779876224895999</v>
      </c>
      <c r="CA82" s="4">
        <f t="shared" si="18"/>
        <v>68.344576159766405</v>
      </c>
      <c r="CB82" s="4">
        <f t="shared" si="19"/>
        <v>0</v>
      </c>
    </row>
    <row r="83" spans="1:80" x14ac:dyDescent="0.25">
      <c r="A83" s="2">
        <v>42801</v>
      </c>
      <c r="B83" s="3">
        <v>0.65805368055555558</v>
      </c>
      <c r="C83" s="4">
        <v>13.02</v>
      </c>
      <c r="D83" s="4">
        <v>1E-3</v>
      </c>
      <c r="E83" s="4">
        <v>10</v>
      </c>
      <c r="F83" s="4">
        <v>395.5</v>
      </c>
      <c r="G83" s="4">
        <v>114.4</v>
      </c>
      <c r="H83" s="4">
        <v>0.3</v>
      </c>
      <c r="J83" s="4">
        <v>2.6</v>
      </c>
      <c r="K83" s="4">
        <v>0.89980000000000004</v>
      </c>
      <c r="L83" s="4">
        <v>11.7155</v>
      </c>
      <c r="M83" s="4">
        <v>8.9999999999999998E-4</v>
      </c>
      <c r="N83" s="4">
        <v>355.86669999999998</v>
      </c>
      <c r="O83" s="4">
        <v>102.9359</v>
      </c>
      <c r="P83" s="4">
        <v>458.8</v>
      </c>
      <c r="Q83" s="4">
        <v>309.0727</v>
      </c>
      <c r="R83" s="4">
        <v>89.400499999999994</v>
      </c>
      <c r="S83" s="4">
        <v>398.5</v>
      </c>
      <c r="T83" s="4">
        <v>0.26579999999999998</v>
      </c>
      <c r="W83" s="4">
        <v>0</v>
      </c>
      <c r="X83" s="4">
        <v>2.3395000000000001</v>
      </c>
      <c r="Y83" s="4">
        <v>11.9</v>
      </c>
      <c r="Z83" s="4">
        <v>816</v>
      </c>
      <c r="AA83" s="4">
        <v>834</v>
      </c>
      <c r="AB83" s="4">
        <v>852</v>
      </c>
      <c r="AC83" s="4">
        <v>33.799999999999997</v>
      </c>
      <c r="AD83" s="4">
        <v>18.93</v>
      </c>
      <c r="AE83" s="4">
        <v>0.43</v>
      </c>
      <c r="AF83" s="4">
        <v>957</v>
      </c>
      <c r="AG83" s="4">
        <v>10</v>
      </c>
      <c r="AH83" s="4">
        <v>27</v>
      </c>
      <c r="AI83" s="4">
        <v>31</v>
      </c>
      <c r="AJ83" s="4">
        <v>190.8</v>
      </c>
      <c r="AK83" s="4">
        <v>190</v>
      </c>
      <c r="AL83" s="4">
        <v>3.6</v>
      </c>
      <c r="AM83" s="4">
        <v>196</v>
      </c>
      <c r="AN83" s="4" t="s">
        <v>155</v>
      </c>
      <c r="AO83" s="4">
        <v>2</v>
      </c>
      <c r="AP83" s="5">
        <v>0.86640046296296302</v>
      </c>
      <c r="AQ83" s="4">
        <v>47.163032000000001</v>
      </c>
      <c r="AR83" s="4">
        <v>-88.484183000000002</v>
      </c>
      <c r="AS83" s="4">
        <v>314.3</v>
      </c>
      <c r="AT83" s="4">
        <v>34</v>
      </c>
      <c r="AU83" s="4">
        <v>12</v>
      </c>
      <c r="AV83" s="4">
        <v>8</v>
      </c>
      <c r="AW83" s="4" t="s">
        <v>410</v>
      </c>
      <c r="AX83" s="4">
        <v>1.377</v>
      </c>
      <c r="AY83" s="4">
        <v>1.8398000000000001</v>
      </c>
      <c r="AZ83" s="4">
        <v>2.9062000000000001</v>
      </c>
      <c r="BA83" s="4">
        <v>13.836</v>
      </c>
      <c r="BB83" s="4">
        <v>16.43</v>
      </c>
      <c r="BC83" s="4">
        <v>1.19</v>
      </c>
      <c r="BD83" s="4">
        <v>11.137</v>
      </c>
      <c r="BE83" s="4">
        <v>3087.5050000000001</v>
      </c>
      <c r="BF83" s="4">
        <v>0.151</v>
      </c>
      <c r="BG83" s="4">
        <v>9.8209999999999997</v>
      </c>
      <c r="BH83" s="4">
        <v>2.8410000000000002</v>
      </c>
      <c r="BI83" s="4">
        <v>12.662000000000001</v>
      </c>
      <c r="BJ83" s="4">
        <v>8.5299999999999994</v>
      </c>
      <c r="BK83" s="4">
        <v>2.4670000000000001</v>
      </c>
      <c r="BL83" s="4">
        <v>10.997</v>
      </c>
      <c r="BM83" s="4">
        <v>2.3E-3</v>
      </c>
      <c r="BQ83" s="4">
        <v>448.28899999999999</v>
      </c>
      <c r="BR83" s="4">
        <v>0.382799</v>
      </c>
      <c r="BS83" s="4">
        <v>-5</v>
      </c>
      <c r="BT83" s="4">
        <v>1.0842830000000001</v>
      </c>
      <c r="BU83" s="4">
        <v>9.3546499999999995</v>
      </c>
      <c r="BV83" s="4">
        <v>21.902517</v>
      </c>
      <c r="BW83" s="4">
        <f t="shared" si="15"/>
        <v>2.4714985299999999</v>
      </c>
      <c r="BY83" s="4">
        <f t="shared" si="16"/>
        <v>24740.77404009095</v>
      </c>
      <c r="BZ83" s="4">
        <f t="shared" si="17"/>
        <v>1.20999217169</v>
      </c>
      <c r="CA83" s="4">
        <f t="shared" si="18"/>
        <v>68.352537910699994</v>
      </c>
      <c r="CB83" s="4">
        <f t="shared" si="19"/>
        <v>1.8430344336999999E-2</v>
      </c>
    </row>
    <row r="84" spans="1:80" x14ac:dyDescent="0.25">
      <c r="A84" s="2">
        <v>42801</v>
      </c>
      <c r="B84" s="3">
        <v>0.65806525462962961</v>
      </c>
      <c r="C84" s="4">
        <v>12.888</v>
      </c>
      <c r="D84" s="4">
        <v>1E-3</v>
      </c>
      <c r="E84" s="4">
        <v>10</v>
      </c>
      <c r="F84" s="4">
        <v>396.7</v>
      </c>
      <c r="G84" s="4">
        <v>114.5</v>
      </c>
      <c r="H84" s="4">
        <v>0.5</v>
      </c>
      <c r="J84" s="4">
        <v>2.5</v>
      </c>
      <c r="K84" s="4">
        <v>0.90069999999999995</v>
      </c>
      <c r="L84" s="4">
        <v>11.6082</v>
      </c>
      <c r="M84" s="4">
        <v>8.9999999999999998E-4</v>
      </c>
      <c r="N84" s="4">
        <v>357.31799999999998</v>
      </c>
      <c r="O84" s="4">
        <v>103.1331</v>
      </c>
      <c r="P84" s="4">
        <v>460.5</v>
      </c>
      <c r="Q84" s="4">
        <v>310.43110000000001</v>
      </c>
      <c r="R84" s="4">
        <v>89.600099999999998</v>
      </c>
      <c r="S84" s="4">
        <v>400</v>
      </c>
      <c r="T84" s="4">
        <v>0.49409999999999998</v>
      </c>
      <c r="W84" s="4">
        <v>0</v>
      </c>
      <c r="X84" s="4">
        <v>2.2517999999999998</v>
      </c>
      <c r="Y84" s="4">
        <v>11.8</v>
      </c>
      <c r="Z84" s="4">
        <v>816</v>
      </c>
      <c r="AA84" s="4">
        <v>834</v>
      </c>
      <c r="AB84" s="4">
        <v>853</v>
      </c>
      <c r="AC84" s="4">
        <v>34</v>
      </c>
      <c r="AD84" s="4">
        <v>19.059999999999999</v>
      </c>
      <c r="AE84" s="4">
        <v>0.44</v>
      </c>
      <c r="AF84" s="4">
        <v>957</v>
      </c>
      <c r="AG84" s="4">
        <v>10</v>
      </c>
      <c r="AH84" s="4">
        <v>27</v>
      </c>
      <c r="AI84" s="4">
        <v>31</v>
      </c>
      <c r="AJ84" s="4">
        <v>191</v>
      </c>
      <c r="AK84" s="4">
        <v>189.2</v>
      </c>
      <c r="AL84" s="4">
        <v>3.6</v>
      </c>
      <c r="AM84" s="4">
        <v>196</v>
      </c>
      <c r="AN84" s="4" t="s">
        <v>155</v>
      </c>
      <c r="AO84" s="4">
        <v>2</v>
      </c>
      <c r="AP84" s="5">
        <v>0.86641203703703706</v>
      </c>
      <c r="AQ84" s="4">
        <v>47.163162</v>
      </c>
      <c r="AR84" s="4">
        <v>-88.484262999999999</v>
      </c>
      <c r="AS84" s="4">
        <v>314.5</v>
      </c>
      <c r="AT84" s="4">
        <v>34.299999999999997</v>
      </c>
      <c r="AU84" s="4">
        <v>12</v>
      </c>
      <c r="AV84" s="4">
        <v>8</v>
      </c>
      <c r="AW84" s="4" t="s">
        <v>410</v>
      </c>
      <c r="AX84" s="4">
        <v>1.7354000000000001</v>
      </c>
      <c r="AY84" s="4">
        <v>1.1062000000000001</v>
      </c>
      <c r="AZ84" s="4">
        <v>3.1354000000000002</v>
      </c>
      <c r="BA84" s="4">
        <v>13.836</v>
      </c>
      <c r="BB84" s="4">
        <v>16.600000000000001</v>
      </c>
      <c r="BC84" s="4">
        <v>1.2</v>
      </c>
      <c r="BD84" s="4">
        <v>11.022</v>
      </c>
      <c r="BE84" s="4">
        <v>3087.5940000000001</v>
      </c>
      <c r="BF84" s="4">
        <v>0.152</v>
      </c>
      <c r="BG84" s="4">
        <v>9.9529999999999994</v>
      </c>
      <c r="BH84" s="4">
        <v>2.8730000000000002</v>
      </c>
      <c r="BI84" s="4">
        <v>12.826000000000001</v>
      </c>
      <c r="BJ84" s="4">
        <v>8.6470000000000002</v>
      </c>
      <c r="BK84" s="4">
        <v>2.496</v>
      </c>
      <c r="BL84" s="4">
        <v>11.143000000000001</v>
      </c>
      <c r="BM84" s="4">
        <v>4.3E-3</v>
      </c>
      <c r="BQ84" s="4">
        <v>435.49900000000002</v>
      </c>
      <c r="BR84" s="4">
        <v>0.42170400000000002</v>
      </c>
      <c r="BS84" s="4">
        <v>-5</v>
      </c>
      <c r="BT84" s="4">
        <v>1.0811949999999999</v>
      </c>
      <c r="BU84" s="4">
        <v>10.305391</v>
      </c>
      <c r="BV84" s="4">
        <v>21.840139000000001</v>
      </c>
      <c r="BW84" s="4">
        <f t="shared" si="15"/>
        <v>2.7226843021999998</v>
      </c>
      <c r="BY84" s="4">
        <f t="shared" si="16"/>
        <v>27256.038404932977</v>
      </c>
      <c r="BZ84" s="4">
        <f t="shared" si="17"/>
        <v>1.3417948854512001</v>
      </c>
      <c r="CA84" s="4">
        <f t="shared" si="18"/>
        <v>76.332239305898199</v>
      </c>
      <c r="CB84" s="4">
        <f t="shared" si="19"/>
        <v>3.7958671101580008E-2</v>
      </c>
    </row>
    <row r="85" spans="1:80" x14ac:dyDescent="0.25">
      <c r="A85" s="2">
        <v>42801</v>
      </c>
      <c r="B85" s="3">
        <v>0.65807682870370365</v>
      </c>
      <c r="C85" s="4">
        <v>12.042</v>
      </c>
      <c r="D85" s="4">
        <v>4.0000000000000002E-4</v>
      </c>
      <c r="E85" s="4">
        <v>4.0924659999999999</v>
      </c>
      <c r="F85" s="4">
        <v>403</v>
      </c>
      <c r="G85" s="4">
        <v>108</v>
      </c>
      <c r="H85" s="4">
        <v>-1.5</v>
      </c>
      <c r="J85" s="4">
        <v>2.5</v>
      </c>
      <c r="K85" s="4">
        <v>0.90700000000000003</v>
      </c>
      <c r="L85" s="4">
        <v>10.922000000000001</v>
      </c>
      <c r="M85" s="4">
        <v>4.0000000000000002E-4</v>
      </c>
      <c r="N85" s="4">
        <v>365.4864</v>
      </c>
      <c r="O85" s="4">
        <v>97.962500000000006</v>
      </c>
      <c r="P85" s="4">
        <v>463.4</v>
      </c>
      <c r="Q85" s="4">
        <v>317.52769999999998</v>
      </c>
      <c r="R85" s="4">
        <v>85.107900000000001</v>
      </c>
      <c r="S85" s="4">
        <v>402.6</v>
      </c>
      <c r="T85" s="4">
        <v>0</v>
      </c>
      <c r="W85" s="4">
        <v>0</v>
      </c>
      <c r="X85" s="4">
        <v>2.2675000000000001</v>
      </c>
      <c r="Y85" s="4">
        <v>11.8</v>
      </c>
      <c r="Z85" s="4">
        <v>816</v>
      </c>
      <c r="AA85" s="4">
        <v>833</v>
      </c>
      <c r="AB85" s="4">
        <v>854</v>
      </c>
      <c r="AC85" s="4">
        <v>34</v>
      </c>
      <c r="AD85" s="4">
        <v>19.059999999999999</v>
      </c>
      <c r="AE85" s="4">
        <v>0.44</v>
      </c>
      <c r="AF85" s="4">
        <v>957</v>
      </c>
      <c r="AG85" s="4">
        <v>10</v>
      </c>
      <c r="AH85" s="4">
        <v>27</v>
      </c>
      <c r="AI85" s="4">
        <v>31</v>
      </c>
      <c r="AJ85" s="4">
        <v>191</v>
      </c>
      <c r="AK85" s="4">
        <v>189</v>
      </c>
      <c r="AL85" s="4">
        <v>3.8</v>
      </c>
      <c r="AM85" s="4">
        <v>196</v>
      </c>
      <c r="AN85" s="4" t="s">
        <v>155</v>
      </c>
      <c r="AO85" s="4">
        <v>2</v>
      </c>
      <c r="AP85" s="5">
        <v>0.8664236111111111</v>
      </c>
      <c r="AQ85" s="4">
        <v>47.163288999999999</v>
      </c>
      <c r="AR85" s="4">
        <v>-88.484359999999995</v>
      </c>
      <c r="AS85" s="4">
        <v>314.60000000000002</v>
      </c>
      <c r="AT85" s="4">
        <v>34.6</v>
      </c>
      <c r="AU85" s="4">
        <v>12</v>
      </c>
      <c r="AV85" s="4">
        <v>8</v>
      </c>
      <c r="AW85" s="4" t="s">
        <v>410</v>
      </c>
      <c r="AX85" s="4">
        <v>1.8</v>
      </c>
      <c r="AY85" s="4">
        <v>1.3</v>
      </c>
      <c r="AZ85" s="4">
        <v>3.2</v>
      </c>
      <c r="BA85" s="4">
        <v>13.836</v>
      </c>
      <c r="BB85" s="4">
        <v>17.7</v>
      </c>
      <c r="BC85" s="4">
        <v>1.28</v>
      </c>
      <c r="BD85" s="4">
        <v>10.256</v>
      </c>
      <c r="BE85" s="4">
        <v>3088.41</v>
      </c>
      <c r="BF85" s="4">
        <v>6.7000000000000004E-2</v>
      </c>
      <c r="BG85" s="4">
        <v>10.823</v>
      </c>
      <c r="BH85" s="4">
        <v>2.9009999999999998</v>
      </c>
      <c r="BI85" s="4">
        <v>13.724</v>
      </c>
      <c r="BJ85" s="4">
        <v>9.4030000000000005</v>
      </c>
      <c r="BK85" s="4">
        <v>2.52</v>
      </c>
      <c r="BL85" s="4">
        <v>11.923</v>
      </c>
      <c r="BM85" s="4">
        <v>0</v>
      </c>
      <c r="BQ85" s="4">
        <v>466.19600000000003</v>
      </c>
      <c r="BR85" s="4">
        <v>0.40199400000000002</v>
      </c>
      <c r="BS85" s="4">
        <v>-5</v>
      </c>
      <c r="BT85" s="4">
        <v>1.08</v>
      </c>
      <c r="BU85" s="4">
        <v>9.8237290000000002</v>
      </c>
      <c r="BV85" s="4">
        <v>21.815999999999999</v>
      </c>
      <c r="BW85" s="4">
        <f t="shared" si="15"/>
        <v>2.5954292018</v>
      </c>
      <c r="BY85" s="4">
        <f t="shared" si="16"/>
        <v>25988.989487770374</v>
      </c>
      <c r="BZ85" s="4">
        <f t="shared" si="17"/>
        <v>0.56380541951380003</v>
      </c>
      <c r="CA85" s="4">
        <f t="shared" si="18"/>
        <v>79.126303875944203</v>
      </c>
      <c r="CB85" s="4">
        <f t="shared" si="19"/>
        <v>0</v>
      </c>
    </row>
    <row r="86" spans="1:80" x14ac:dyDescent="0.25">
      <c r="A86" s="2">
        <v>42801</v>
      </c>
      <c r="B86" s="3">
        <v>0.6580884027777778</v>
      </c>
      <c r="C86" s="4">
        <v>11.195</v>
      </c>
      <c r="D86" s="4">
        <v>-1.8E-3</v>
      </c>
      <c r="E86" s="4">
        <v>-17.514033999999999</v>
      </c>
      <c r="F86" s="4">
        <v>425.4</v>
      </c>
      <c r="G86" s="4">
        <v>102.7</v>
      </c>
      <c r="H86" s="4">
        <v>1</v>
      </c>
      <c r="J86" s="4">
        <v>3.16</v>
      </c>
      <c r="K86" s="4">
        <v>0.9133</v>
      </c>
      <c r="L86" s="4">
        <v>10.224299999999999</v>
      </c>
      <c r="M86" s="4">
        <v>0</v>
      </c>
      <c r="N86" s="4">
        <v>388.53989999999999</v>
      </c>
      <c r="O86" s="4">
        <v>93.794200000000004</v>
      </c>
      <c r="P86" s="4">
        <v>482.3</v>
      </c>
      <c r="Q86" s="4">
        <v>337.55610000000001</v>
      </c>
      <c r="R86" s="4">
        <v>81.486699999999999</v>
      </c>
      <c r="S86" s="4">
        <v>419</v>
      </c>
      <c r="T86" s="4">
        <v>1</v>
      </c>
      <c r="W86" s="4">
        <v>0</v>
      </c>
      <c r="X86" s="4">
        <v>2.8849</v>
      </c>
      <c r="Y86" s="4">
        <v>11.9</v>
      </c>
      <c r="Z86" s="4">
        <v>814</v>
      </c>
      <c r="AA86" s="4">
        <v>832</v>
      </c>
      <c r="AB86" s="4">
        <v>852</v>
      </c>
      <c r="AC86" s="4">
        <v>34</v>
      </c>
      <c r="AD86" s="4">
        <v>19.059999999999999</v>
      </c>
      <c r="AE86" s="4">
        <v>0.44</v>
      </c>
      <c r="AF86" s="4">
        <v>957</v>
      </c>
      <c r="AG86" s="4">
        <v>10</v>
      </c>
      <c r="AH86" s="4">
        <v>27</v>
      </c>
      <c r="AI86" s="4">
        <v>31</v>
      </c>
      <c r="AJ86" s="4">
        <v>191</v>
      </c>
      <c r="AK86" s="4">
        <v>189</v>
      </c>
      <c r="AL86" s="4">
        <v>3.8</v>
      </c>
      <c r="AM86" s="4">
        <v>196</v>
      </c>
      <c r="AN86" s="4" t="s">
        <v>155</v>
      </c>
      <c r="AO86" s="4">
        <v>2</v>
      </c>
      <c r="AP86" s="5">
        <v>0.86643518518518514</v>
      </c>
      <c r="AQ86" s="4">
        <v>47.163417000000003</v>
      </c>
      <c r="AR86" s="4">
        <v>-88.484461999999994</v>
      </c>
      <c r="AS86" s="4">
        <v>314.60000000000002</v>
      </c>
      <c r="AT86" s="4">
        <v>35.200000000000003</v>
      </c>
      <c r="AU86" s="4">
        <v>12</v>
      </c>
      <c r="AV86" s="4">
        <v>8</v>
      </c>
      <c r="AW86" s="4" t="s">
        <v>410</v>
      </c>
      <c r="AX86" s="4">
        <v>1.6938</v>
      </c>
      <c r="AY86" s="4">
        <v>1.3353999999999999</v>
      </c>
      <c r="AZ86" s="4">
        <v>3.1292</v>
      </c>
      <c r="BA86" s="4">
        <v>13.836</v>
      </c>
      <c r="BB86" s="4">
        <v>18.97</v>
      </c>
      <c r="BC86" s="4">
        <v>1.37</v>
      </c>
      <c r="BD86" s="4">
        <v>9.4949999999999992</v>
      </c>
      <c r="BE86" s="4">
        <v>3089.2570000000001</v>
      </c>
      <c r="BF86" s="4">
        <v>0</v>
      </c>
      <c r="BG86" s="4">
        <v>12.294</v>
      </c>
      <c r="BH86" s="4">
        <v>2.968</v>
      </c>
      <c r="BI86" s="4">
        <v>15.262</v>
      </c>
      <c r="BJ86" s="4">
        <v>10.680999999999999</v>
      </c>
      <c r="BK86" s="4">
        <v>2.5779999999999998</v>
      </c>
      <c r="BL86" s="4">
        <v>13.259</v>
      </c>
      <c r="BM86" s="4">
        <v>9.7999999999999997E-3</v>
      </c>
      <c r="BQ86" s="4">
        <v>633.78599999999994</v>
      </c>
      <c r="BR86" s="4">
        <v>0.34077400000000002</v>
      </c>
      <c r="BS86" s="4">
        <v>-5</v>
      </c>
      <c r="BT86" s="4">
        <v>1.0807610000000001</v>
      </c>
      <c r="BU86" s="4">
        <v>8.3276649999999997</v>
      </c>
      <c r="BV86" s="4">
        <v>21.831372000000002</v>
      </c>
      <c r="BW86" s="4">
        <f t="shared" si="15"/>
        <v>2.200169093</v>
      </c>
      <c r="BY86" s="4">
        <f t="shared" si="16"/>
        <v>22037.146348475624</v>
      </c>
      <c r="BZ86" s="4">
        <f t="shared" si="17"/>
        <v>0</v>
      </c>
      <c r="CA86" s="4">
        <f t="shared" si="18"/>
        <v>76.192676798358988</v>
      </c>
      <c r="CB86" s="4">
        <f t="shared" si="19"/>
        <v>6.9908082822199999E-2</v>
      </c>
    </row>
    <row r="87" spans="1:80" x14ac:dyDescent="0.25">
      <c r="A87" s="2">
        <v>42801</v>
      </c>
      <c r="B87" s="3">
        <v>0.65809997685185184</v>
      </c>
      <c r="C87" s="4">
        <v>10.97</v>
      </c>
      <c r="D87" s="4">
        <v>2.3E-3</v>
      </c>
      <c r="E87" s="4">
        <v>22.582197000000001</v>
      </c>
      <c r="F87" s="4">
        <v>449</v>
      </c>
      <c r="G87" s="4">
        <v>117.9</v>
      </c>
      <c r="H87" s="4">
        <v>-1.5</v>
      </c>
      <c r="J87" s="4">
        <v>4.28</v>
      </c>
      <c r="K87" s="4">
        <v>0.91490000000000005</v>
      </c>
      <c r="L87" s="4">
        <v>10.0365</v>
      </c>
      <c r="M87" s="4">
        <v>2.0999999999999999E-3</v>
      </c>
      <c r="N87" s="4">
        <v>410.81310000000002</v>
      </c>
      <c r="O87" s="4">
        <v>107.908</v>
      </c>
      <c r="P87" s="4">
        <v>518.70000000000005</v>
      </c>
      <c r="Q87" s="4">
        <v>356.9067</v>
      </c>
      <c r="R87" s="4">
        <v>93.748500000000007</v>
      </c>
      <c r="S87" s="4">
        <v>450.7</v>
      </c>
      <c r="T87" s="4">
        <v>0</v>
      </c>
      <c r="W87" s="4">
        <v>0</v>
      </c>
      <c r="X87" s="4">
        <v>3.9129999999999998</v>
      </c>
      <c r="Y87" s="4">
        <v>11.8</v>
      </c>
      <c r="Z87" s="4">
        <v>814</v>
      </c>
      <c r="AA87" s="4">
        <v>830</v>
      </c>
      <c r="AB87" s="4">
        <v>851</v>
      </c>
      <c r="AC87" s="4">
        <v>34</v>
      </c>
      <c r="AD87" s="4">
        <v>19.059999999999999</v>
      </c>
      <c r="AE87" s="4">
        <v>0.44</v>
      </c>
      <c r="AF87" s="4">
        <v>957</v>
      </c>
      <c r="AG87" s="4">
        <v>10</v>
      </c>
      <c r="AH87" s="4">
        <v>27</v>
      </c>
      <c r="AI87" s="4">
        <v>31</v>
      </c>
      <c r="AJ87" s="4">
        <v>191</v>
      </c>
      <c r="AK87" s="4">
        <v>189</v>
      </c>
      <c r="AL87" s="4">
        <v>3.6</v>
      </c>
      <c r="AM87" s="4">
        <v>196</v>
      </c>
      <c r="AN87" s="4" t="s">
        <v>155</v>
      </c>
      <c r="AO87" s="4">
        <v>2</v>
      </c>
      <c r="AP87" s="5">
        <v>0.86644675925925929</v>
      </c>
      <c r="AQ87" s="4">
        <v>47.163542999999997</v>
      </c>
      <c r="AR87" s="4">
        <v>-88.484566000000001</v>
      </c>
      <c r="AS87" s="4">
        <v>314.8</v>
      </c>
      <c r="AT87" s="4">
        <v>35.700000000000003</v>
      </c>
      <c r="AU87" s="4">
        <v>12</v>
      </c>
      <c r="AV87" s="4">
        <v>9</v>
      </c>
      <c r="AW87" s="4" t="s">
        <v>413</v>
      </c>
      <c r="AX87" s="4">
        <v>1.5</v>
      </c>
      <c r="AY87" s="4">
        <v>1.4354</v>
      </c>
      <c r="AZ87" s="4">
        <v>3</v>
      </c>
      <c r="BA87" s="4">
        <v>13.836</v>
      </c>
      <c r="BB87" s="4">
        <v>19.34</v>
      </c>
      <c r="BC87" s="4">
        <v>1.4</v>
      </c>
      <c r="BD87" s="4">
        <v>9.3040000000000003</v>
      </c>
      <c r="BE87" s="4">
        <v>3088.875</v>
      </c>
      <c r="BF87" s="4">
        <v>0.40500000000000003</v>
      </c>
      <c r="BG87" s="4">
        <v>13.24</v>
      </c>
      <c r="BH87" s="4">
        <v>3.4780000000000002</v>
      </c>
      <c r="BI87" s="4">
        <v>16.718</v>
      </c>
      <c r="BJ87" s="4">
        <v>11.503</v>
      </c>
      <c r="BK87" s="4">
        <v>3.0209999999999999</v>
      </c>
      <c r="BL87" s="4">
        <v>14.523999999999999</v>
      </c>
      <c r="BM87" s="4">
        <v>0</v>
      </c>
      <c r="BQ87" s="4">
        <v>875.64700000000005</v>
      </c>
      <c r="BR87" s="4">
        <v>0.31510700000000003</v>
      </c>
      <c r="BS87" s="4">
        <v>-5</v>
      </c>
      <c r="BT87" s="4">
        <v>1.0779559999999999</v>
      </c>
      <c r="BU87" s="4">
        <v>7.7004270000000004</v>
      </c>
      <c r="BV87" s="4">
        <v>21.774711</v>
      </c>
      <c r="BW87" s="4">
        <f t="shared" si="15"/>
        <v>2.0344528134000002</v>
      </c>
      <c r="BY87" s="4">
        <f t="shared" si="16"/>
        <v>20374.793314748775</v>
      </c>
      <c r="BZ87" s="4">
        <f t="shared" si="17"/>
        <v>2.6714552361210004</v>
      </c>
      <c r="CA87" s="4">
        <f t="shared" si="18"/>
        <v>75.875924891604598</v>
      </c>
      <c r="CB87" s="4">
        <f t="shared" si="19"/>
        <v>0</v>
      </c>
    </row>
    <row r="88" spans="1:80" x14ac:dyDescent="0.25">
      <c r="A88" s="2">
        <v>42801</v>
      </c>
      <c r="B88" s="3">
        <v>0.65811155092592599</v>
      </c>
      <c r="C88" s="4">
        <v>11.128</v>
      </c>
      <c r="D88" s="4">
        <v>3.0000000000000001E-3</v>
      </c>
      <c r="E88" s="4">
        <v>30</v>
      </c>
      <c r="F88" s="4">
        <v>461.7</v>
      </c>
      <c r="G88" s="4">
        <v>123.2</v>
      </c>
      <c r="H88" s="4">
        <v>-1.5</v>
      </c>
      <c r="J88" s="4">
        <v>5.2</v>
      </c>
      <c r="K88" s="4">
        <v>0.91359999999999997</v>
      </c>
      <c r="L88" s="4">
        <v>10.166700000000001</v>
      </c>
      <c r="M88" s="4">
        <v>2.7000000000000001E-3</v>
      </c>
      <c r="N88" s="4">
        <v>421.82029999999997</v>
      </c>
      <c r="O88" s="4">
        <v>112.5359</v>
      </c>
      <c r="P88" s="4">
        <v>534.4</v>
      </c>
      <c r="Q88" s="4">
        <v>366.85169999999999</v>
      </c>
      <c r="R88" s="4">
        <v>97.870999999999995</v>
      </c>
      <c r="S88" s="4">
        <v>464.7</v>
      </c>
      <c r="T88" s="4">
        <v>0</v>
      </c>
      <c r="W88" s="4">
        <v>0</v>
      </c>
      <c r="X88" s="4">
        <v>4.7507999999999999</v>
      </c>
      <c r="Y88" s="4">
        <v>11.8</v>
      </c>
      <c r="Z88" s="4">
        <v>814</v>
      </c>
      <c r="AA88" s="4">
        <v>830</v>
      </c>
      <c r="AB88" s="4">
        <v>851</v>
      </c>
      <c r="AC88" s="4">
        <v>34.799999999999997</v>
      </c>
      <c r="AD88" s="4">
        <v>19.5</v>
      </c>
      <c r="AE88" s="4">
        <v>0.45</v>
      </c>
      <c r="AF88" s="4">
        <v>956</v>
      </c>
      <c r="AG88" s="4">
        <v>10</v>
      </c>
      <c r="AH88" s="4">
        <v>27</v>
      </c>
      <c r="AI88" s="4">
        <v>31</v>
      </c>
      <c r="AJ88" s="4">
        <v>191</v>
      </c>
      <c r="AK88" s="4">
        <v>189</v>
      </c>
      <c r="AL88" s="4">
        <v>3.7</v>
      </c>
      <c r="AM88" s="4">
        <v>196</v>
      </c>
      <c r="AN88" s="4" t="s">
        <v>155</v>
      </c>
      <c r="AO88" s="4">
        <v>2</v>
      </c>
      <c r="AP88" s="5">
        <v>0.86645833333333344</v>
      </c>
      <c r="AQ88" s="4">
        <v>47.163665999999999</v>
      </c>
      <c r="AR88" s="4">
        <v>-88.484686999999994</v>
      </c>
      <c r="AS88" s="4">
        <v>314.89999999999998</v>
      </c>
      <c r="AT88" s="4">
        <v>35.6</v>
      </c>
      <c r="AU88" s="4">
        <v>12</v>
      </c>
      <c r="AV88" s="4">
        <v>9</v>
      </c>
      <c r="AW88" s="4" t="s">
        <v>413</v>
      </c>
      <c r="AX88" s="4">
        <v>1.6062000000000001</v>
      </c>
      <c r="AY88" s="4">
        <v>1.323</v>
      </c>
      <c r="AZ88" s="4">
        <v>3.0354000000000001</v>
      </c>
      <c r="BA88" s="4">
        <v>13.836</v>
      </c>
      <c r="BB88" s="4">
        <v>19.079999999999998</v>
      </c>
      <c r="BC88" s="4">
        <v>1.38</v>
      </c>
      <c r="BD88" s="4">
        <v>9.4540000000000006</v>
      </c>
      <c r="BE88" s="4">
        <v>3088.518</v>
      </c>
      <c r="BF88" s="4">
        <v>0.53</v>
      </c>
      <c r="BG88" s="4">
        <v>13.419</v>
      </c>
      <c r="BH88" s="4">
        <v>3.58</v>
      </c>
      <c r="BI88" s="4">
        <v>17</v>
      </c>
      <c r="BJ88" s="4">
        <v>11.670999999999999</v>
      </c>
      <c r="BK88" s="4">
        <v>3.1139999999999999</v>
      </c>
      <c r="BL88" s="4">
        <v>14.784000000000001</v>
      </c>
      <c r="BM88" s="4">
        <v>0</v>
      </c>
      <c r="BQ88" s="4">
        <v>1049.395</v>
      </c>
      <c r="BR88" s="4">
        <v>0.301346</v>
      </c>
      <c r="BS88" s="4">
        <v>-5</v>
      </c>
      <c r="BT88" s="4">
        <v>1.077</v>
      </c>
      <c r="BU88" s="4">
        <v>7.3641430000000003</v>
      </c>
      <c r="BV88" s="4">
        <v>21.755400000000002</v>
      </c>
      <c r="BW88" s="4">
        <f t="shared" si="15"/>
        <v>1.9456065806</v>
      </c>
      <c r="BY88" s="4">
        <f t="shared" si="16"/>
        <v>19482.757280749393</v>
      </c>
      <c r="BZ88" s="4">
        <f t="shared" si="17"/>
        <v>3.3433061937140005</v>
      </c>
      <c r="CA88" s="4">
        <f t="shared" si="18"/>
        <v>73.622125635539803</v>
      </c>
      <c r="CB88" s="4">
        <f t="shared" si="19"/>
        <v>0</v>
      </c>
    </row>
    <row r="89" spans="1:80" x14ac:dyDescent="0.25">
      <c r="A89" s="2">
        <v>42801</v>
      </c>
      <c r="B89" s="3">
        <v>0.65812312500000003</v>
      </c>
      <c r="C89" s="4">
        <v>11.28</v>
      </c>
      <c r="D89" s="4">
        <v>2.5000000000000001E-3</v>
      </c>
      <c r="E89" s="4">
        <v>24.755700000000001</v>
      </c>
      <c r="F89" s="4">
        <v>461.6</v>
      </c>
      <c r="G89" s="4">
        <v>114.7</v>
      </c>
      <c r="H89" s="4">
        <v>-0.6</v>
      </c>
      <c r="J89" s="4">
        <v>5.24</v>
      </c>
      <c r="K89" s="4">
        <v>0.91239999999999999</v>
      </c>
      <c r="L89" s="4">
        <v>10.292400000000001</v>
      </c>
      <c r="M89" s="4">
        <v>2.3E-3</v>
      </c>
      <c r="N89" s="4">
        <v>421.14440000000002</v>
      </c>
      <c r="O89" s="4">
        <v>104.6647</v>
      </c>
      <c r="P89" s="4">
        <v>525.79999999999995</v>
      </c>
      <c r="Q89" s="4">
        <v>366.38400000000001</v>
      </c>
      <c r="R89" s="4">
        <v>91.055400000000006</v>
      </c>
      <c r="S89" s="4">
        <v>457.4</v>
      </c>
      <c r="T89" s="4">
        <v>0</v>
      </c>
      <c r="W89" s="4">
        <v>0</v>
      </c>
      <c r="X89" s="4">
        <v>4.7838000000000003</v>
      </c>
      <c r="Y89" s="4">
        <v>11.9</v>
      </c>
      <c r="Z89" s="4">
        <v>813</v>
      </c>
      <c r="AA89" s="4">
        <v>829</v>
      </c>
      <c r="AB89" s="4">
        <v>851</v>
      </c>
      <c r="AC89" s="4">
        <v>35</v>
      </c>
      <c r="AD89" s="4">
        <v>19.64</v>
      </c>
      <c r="AE89" s="4">
        <v>0.45</v>
      </c>
      <c r="AF89" s="4">
        <v>956</v>
      </c>
      <c r="AG89" s="4">
        <v>10</v>
      </c>
      <c r="AH89" s="4">
        <v>27</v>
      </c>
      <c r="AI89" s="4">
        <v>31</v>
      </c>
      <c r="AJ89" s="4">
        <v>191</v>
      </c>
      <c r="AK89" s="4">
        <v>188.2</v>
      </c>
      <c r="AL89" s="4">
        <v>3.6</v>
      </c>
      <c r="AM89" s="4">
        <v>196</v>
      </c>
      <c r="AN89" s="4" t="s">
        <v>155</v>
      </c>
      <c r="AO89" s="4">
        <v>2</v>
      </c>
      <c r="AP89" s="5">
        <v>0.86646990740740737</v>
      </c>
      <c r="AQ89" s="4">
        <v>47.163773999999997</v>
      </c>
      <c r="AR89" s="4">
        <v>-88.484824000000003</v>
      </c>
      <c r="AS89" s="4">
        <v>315</v>
      </c>
      <c r="AT89" s="4">
        <v>35.299999999999997</v>
      </c>
      <c r="AU89" s="4">
        <v>12</v>
      </c>
      <c r="AV89" s="4">
        <v>9</v>
      </c>
      <c r="AW89" s="4" t="s">
        <v>413</v>
      </c>
      <c r="AX89" s="4">
        <v>1.8353999999999999</v>
      </c>
      <c r="AY89" s="4">
        <v>1.1415999999999999</v>
      </c>
      <c r="AZ89" s="4">
        <v>3.2061999999999999</v>
      </c>
      <c r="BA89" s="4">
        <v>13.836</v>
      </c>
      <c r="BB89" s="4">
        <v>18.829999999999998</v>
      </c>
      <c r="BC89" s="4">
        <v>1.36</v>
      </c>
      <c r="BD89" s="4">
        <v>9.5960000000000001</v>
      </c>
      <c r="BE89" s="4">
        <v>3088.5250000000001</v>
      </c>
      <c r="BF89" s="4">
        <v>0.43099999999999999</v>
      </c>
      <c r="BG89" s="4">
        <v>13.234</v>
      </c>
      <c r="BH89" s="4">
        <v>3.2890000000000001</v>
      </c>
      <c r="BI89" s="4">
        <v>16.523</v>
      </c>
      <c r="BJ89" s="4">
        <v>11.513999999999999</v>
      </c>
      <c r="BK89" s="4">
        <v>2.8610000000000002</v>
      </c>
      <c r="BL89" s="4">
        <v>14.375</v>
      </c>
      <c r="BM89" s="4">
        <v>0</v>
      </c>
      <c r="BQ89" s="4">
        <v>1043.7650000000001</v>
      </c>
      <c r="BR89" s="4">
        <v>0.30560999999999999</v>
      </c>
      <c r="BS89" s="4">
        <v>-5</v>
      </c>
      <c r="BT89" s="4">
        <v>1.079283</v>
      </c>
      <c r="BU89" s="4">
        <v>7.4683440000000001</v>
      </c>
      <c r="BV89" s="4">
        <v>21.801517</v>
      </c>
      <c r="BW89" s="4">
        <f t="shared" si="15"/>
        <v>1.9731364847999999</v>
      </c>
      <c r="BY89" s="4">
        <f t="shared" si="16"/>
        <v>19758.478782917162</v>
      </c>
      <c r="BZ89" s="4">
        <f t="shared" si="17"/>
        <v>2.7572722757424</v>
      </c>
      <c r="CA89" s="4">
        <f t="shared" si="18"/>
        <v>73.659473278185601</v>
      </c>
      <c r="CB89" s="4">
        <f t="shared" si="19"/>
        <v>0</v>
      </c>
    </row>
    <row r="90" spans="1:80" x14ac:dyDescent="0.25">
      <c r="A90" s="2">
        <v>42801</v>
      </c>
      <c r="B90" s="3">
        <v>0.65813469907407407</v>
      </c>
      <c r="C90" s="4">
        <v>11.28</v>
      </c>
      <c r="D90" s="4">
        <v>2E-3</v>
      </c>
      <c r="E90" s="4">
        <v>20</v>
      </c>
      <c r="F90" s="4">
        <v>461.5</v>
      </c>
      <c r="G90" s="4">
        <v>108.2</v>
      </c>
      <c r="H90" s="4">
        <v>-3.8</v>
      </c>
      <c r="J90" s="4">
        <v>5</v>
      </c>
      <c r="K90" s="4">
        <v>0.91239999999999999</v>
      </c>
      <c r="L90" s="4">
        <v>10.292299999999999</v>
      </c>
      <c r="M90" s="4">
        <v>1.8E-3</v>
      </c>
      <c r="N90" s="4">
        <v>421.09019999999998</v>
      </c>
      <c r="O90" s="4">
        <v>98.725800000000007</v>
      </c>
      <c r="P90" s="4">
        <v>519.79999999999995</v>
      </c>
      <c r="Q90" s="4">
        <v>366.33679999999998</v>
      </c>
      <c r="R90" s="4">
        <v>85.8887</v>
      </c>
      <c r="S90" s="4">
        <v>452.2</v>
      </c>
      <c r="T90" s="4">
        <v>0</v>
      </c>
      <c r="W90" s="4">
        <v>0</v>
      </c>
      <c r="X90" s="4">
        <v>4.5621999999999998</v>
      </c>
      <c r="Y90" s="4">
        <v>11.8</v>
      </c>
      <c r="Z90" s="4">
        <v>813</v>
      </c>
      <c r="AA90" s="4">
        <v>830</v>
      </c>
      <c r="AB90" s="4">
        <v>850</v>
      </c>
      <c r="AC90" s="4">
        <v>35</v>
      </c>
      <c r="AD90" s="4">
        <v>19.64</v>
      </c>
      <c r="AE90" s="4">
        <v>0.45</v>
      </c>
      <c r="AF90" s="4">
        <v>956</v>
      </c>
      <c r="AG90" s="4">
        <v>10</v>
      </c>
      <c r="AH90" s="4">
        <v>27</v>
      </c>
      <c r="AI90" s="4">
        <v>31</v>
      </c>
      <c r="AJ90" s="4">
        <v>191</v>
      </c>
      <c r="AK90" s="4">
        <v>188.8</v>
      </c>
      <c r="AL90" s="4">
        <v>3.6</v>
      </c>
      <c r="AM90" s="4">
        <v>196</v>
      </c>
      <c r="AN90" s="4" t="s">
        <v>155</v>
      </c>
      <c r="AO90" s="4">
        <v>2</v>
      </c>
      <c r="AP90" s="5">
        <v>0.86648148148148152</v>
      </c>
      <c r="AQ90" s="4">
        <v>47.163868999999998</v>
      </c>
      <c r="AR90" s="4">
        <v>-88.484978999999996</v>
      </c>
      <c r="AS90" s="4">
        <v>315.10000000000002</v>
      </c>
      <c r="AT90" s="4">
        <v>35.200000000000003</v>
      </c>
      <c r="AU90" s="4">
        <v>12</v>
      </c>
      <c r="AV90" s="4">
        <v>9</v>
      </c>
      <c r="AW90" s="4" t="s">
        <v>413</v>
      </c>
      <c r="AX90" s="4">
        <v>1.9</v>
      </c>
      <c r="AY90" s="4">
        <v>1.4708000000000001</v>
      </c>
      <c r="AZ90" s="4">
        <v>3.4354</v>
      </c>
      <c r="BA90" s="4">
        <v>13.836</v>
      </c>
      <c r="BB90" s="4">
        <v>18.829999999999998</v>
      </c>
      <c r="BC90" s="4">
        <v>1.36</v>
      </c>
      <c r="BD90" s="4">
        <v>9.5960000000000001</v>
      </c>
      <c r="BE90" s="4">
        <v>3088.6559999999999</v>
      </c>
      <c r="BF90" s="4">
        <v>0.34899999999999998</v>
      </c>
      <c r="BG90" s="4">
        <v>13.233000000000001</v>
      </c>
      <c r="BH90" s="4">
        <v>3.1030000000000002</v>
      </c>
      <c r="BI90" s="4">
        <v>16.335999999999999</v>
      </c>
      <c r="BJ90" s="4">
        <v>11.513</v>
      </c>
      <c r="BK90" s="4">
        <v>2.6989999999999998</v>
      </c>
      <c r="BL90" s="4">
        <v>14.212</v>
      </c>
      <c r="BM90" s="4">
        <v>0</v>
      </c>
      <c r="BQ90" s="4">
        <v>995.47199999999998</v>
      </c>
      <c r="BR90" s="4">
        <v>0.25473000000000001</v>
      </c>
      <c r="BS90" s="4">
        <v>-5</v>
      </c>
      <c r="BT90" s="4">
        <v>1.076956</v>
      </c>
      <c r="BU90" s="4">
        <v>6.2249639999999999</v>
      </c>
      <c r="BV90" s="4">
        <v>21.754511000000001</v>
      </c>
      <c r="BW90" s="4">
        <f t="shared" si="15"/>
        <v>1.6446354887999999</v>
      </c>
      <c r="BY90" s="4">
        <f t="shared" si="16"/>
        <v>16469.653245021735</v>
      </c>
      <c r="BZ90" s="4">
        <f t="shared" si="17"/>
        <v>1.8609741526776</v>
      </c>
      <c r="CA90" s="4">
        <f t="shared" si="18"/>
        <v>61.390817821711202</v>
      </c>
      <c r="CB90" s="4">
        <f t="shared" si="19"/>
        <v>0</v>
      </c>
    </row>
    <row r="91" spans="1:80" x14ac:dyDescent="0.25">
      <c r="A91" s="2">
        <v>42801</v>
      </c>
      <c r="B91" s="3">
        <v>0.65814627314814811</v>
      </c>
      <c r="C91" s="4">
        <v>11.28</v>
      </c>
      <c r="D91" s="4">
        <v>2E-3</v>
      </c>
      <c r="E91" s="4">
        <v>20</v>
      </c>
      <c r="F91" s="4">
        <v>461.5</v>
      </c>
      <c r="G91" s="4">
        <v>108.7</v>
      </c>
      <c r="H91" s="4">
        <v>-0.1</v>
      </c>
      <c r="J91" s="4">
        <v>5</v>
      </c>
      <c r="K91" s="4">
        <v>0.91239999999999999</v>
      </c>
      <c r="L91" s="4">
        <v>10.2919</v>
      </c>
      <c r="M91" s="4">
        <v>1.8E-3</v>
      </c>
      <c r="N91" s="4">
        <v>421.07459999999998</v>
      </c>
      <c r="O91" s="4">
        <v>99.199100000000001</v>
      </c>
      <c r="P91" s="4">
        <v>520.29999999999995</v>
      </c>
      <c r="Q91" s="4">
        <v>366.32330000000002</v>
      </c>
      <c r="R91" s="4">
        <v>86.3005</v>
      </c>
      <c r="S91" s="4">
        <v>452.6</v>
      </c>
      <c r="T91" s="4">
        <v>0</v>
      </c>
      <c r="W91" s="4">
        <v>0</v>
      </c>
      <c r="X91" s="4">
        <v>4.5620000000000003</v>
      </c>
      <c r="Y91" s="4">
        <v>11.9</v>
      </c>
      <c r="Z91" s="4">
        <v>813</v>
      </c>
      <c r="AA91" s="4">
        <v>829</v>
      </c>
      <c r="AB91" s="4">
        <v>850</v>
      </c>
      <c r="AC91" s="4">
        <v>35</v>
      </c>
      <c r="AD91" s="4">
        <v>19.64</v>
      </c>
      <c r="AE91" s="4">
        <v>0.45</v>
      </c>
      <c r="AF91" s="4">
        <v>956</v>
      </c>
      <c r="AG91" s="4">
        <v>10</v>
      </c>
      <c r="AH91" s="4">
        <v>27</v>
      </c>
      <c r="AI91" s="4">
        <v>31</v>
      </c>
      <c r="AJ91" s="4">
        <v>191</v>
      </c>
      <c r="AK91" s="4">
        <v>189</v>
      </c>
      <c r="AL91" s="4">
        <v>3.5</v>
      </c>
      <c r="AM91" s="4">
        <v>196</v>
      </c>
      <c r="AN91" s="4" t="s">
        <v>155</v>
      </c>
      <c r="AO91" s="4">
        <v>2</v>
      </c>
      <c r="AP91" s="5">
        <v>0.86649305555555556</v>
      </c>
      <c r="AQ91" s="4">
        <v>47.163963000000003</v>
      </c>
      <c r="AR91" s="4">
        <v>-88.485133000000005</v>
      </c>
      <c r="AS91" s="4">
        <v>315.39999999999998</v>
      </c>
      <c r="AT91" s="4">
        <v>34.799999999999997</v>
      </c>
      <c r="AU91" s="4">
        <v>12</v>
      </c>
      <c r="AV91" s="4">
        <v>9</v>
      </c>
      <c r="AW91" s="4" t="s">
        <v>413</v>
      </c>
      <c r="AX91" s="4">
        <v>1.7584</v>
      </c>
      <c r="AY91" s="4">
        <v>1.6</v>
      </c>
      <c r="AZ91" s="4">
        <v>3.1459999999999999</v>
      </c>
      <c r="BA91" s="4">
        <v>13.836</v>
      </c>
      <c r="BB91" s="4">
        <v>18.829999999999998</v>
      </c>
      <c r="BC91" s="4">
        <v>1.36</v>
      </c>
      <c r="BD91" s="4">
        <v>9.6010000000000009</v>
      </c>
      <c r="BE91" s="4">
        <v>3088.6559999999999</v>
      </c>
      <c r="BF91" s="4">
        <v>0.34899999999999998</v>
      </c>
      <c r="BG91" s="4">
        <v>13.233000000000001</v>
      </c>
      <c r="BH91" s="4">
        <v>3.1179999999999999</v>
      </c>
      <c r="BI91" s="4">
        <v>16.350999999999999</v>
      </c>
      <c r="BJ91" s="4">
        <v>11.513</v>
      </c>
      <c r="BK91" s="4">
        <v>2.7120000000000002</v>
      </c>
      <c r="BL91" s="4">
        <v>14.225</v>
      </c>
      <c r="BM91" s="4">
        <v>0</v>
      </c>
      <c r="BQ91" s="4">
        <v>995.47199999999998</v>
      </c>
      <c r="BR91" s="4">
        <v>0.27605000000000002</v>
      </c>
      <c r="BS91" s="4">
        <v>-5</v>
      </c>
      <c r="BT91" s="4">
        <v>1.0767610000000001</v>
      </c>
      <c r="BU91" s="4">
        <v>6.7459720000000001</v>
      </c>
      <c r="BV91" s="4">
        <v>21.750571999999998</v>
      </c>
      <c r="BW91" s="4">
        <f t="shared" si="15"/>
        <v>1.7822858023999999</v>
      </c>
      <c r="BY91" s="4">
        <f t="shared" si="16"/>
        <v>17848.106373085171</v>
      </c>
      <c r="BZ91" s="4">
        <f t="shared" si="17"/>
        <v>2.0167312657048</v>
      </c>
      <c r="CA91" s="4">
        <f t="shared" si="18"/>
        <v>66.5290173697976</v>
      </c>
      <c r="CB91" s="4">
        <f t="shared" si="19"/>
        <v>0</v>
      </c>
    </row>
    <row r="92" spans="1:80" x14ac:dyDescent="0.25">
      <c r="A92" s="2">
        <v>42801</v>
      </c>
      <c r="B92" s="3">
        <v>0.65815784722222226</v>
      </c>
      <c r="C92" s="4">
        <v>11.117000000000001</v>
      </c>
      <c r="D92" s="4">
        <v>1.9E-3</v>
      </c>
      <c r="E92" s="4">
        <v>19.433805</v>
      </c>
      <c r="F92" s="4">
        <v>462.1</v>
      </c>
      <c r="G92" s="4">
        <v>109.4</v>
      </c>
      <c r="H92" s="4">
        <v>-1.5</v>
      </c>
      <c r="J92" s="4">
        <v>5</v>
      </c>
      <c r="K92" s="4">
        <v>0.91359999999999997</v>
      </c>
      <c r="L92" s="4">
        <v>10.156599999999999</v>
      </c>
      <c r="M92" s="4">
        <v>1.8E-3</v>
      </c>
      <c r="N92" s="4">
        <v>422.20639999999997</v>
      </c>
      <c r="O92" s="4">
        <v>99.992900000000006</v>
      </c>
      <c r="P92" s="4">
        <v>522.20000000000005</v>
      </c>
      <c r="Q92" s="4">
        <v>367.30790000000002</v>
      </c>
      <c r="R92" s="4">
        <v>86.991100000000003</v>
      </c>
      <c r="S92" s="4">
        <v>454.3</v>
      </c>
      <c r="T92" s="4">
        <v>0</v>
      </c>
      <c r="W92" s="4">
        <v>0</v>
      </c>
      <c r="X92" s="4">
        <v>4.5682</v>
      </c>
      <c r="Y92" s="4">
        <v>11.8</v>
      </c>
      <c r="Z92" s="4">
        <v>813</v>
      </c>
      <c r="AA92" s="4">
        <v>830</v>
      </c>
      <c r="AB92" s="4">
        <v>850</v>
      </c>
      <c r="AC92" s="4">
        <v>35</v>
      </c>
      <c r="AD92" s="4">
        <v>19.64</v>
      </c>
      <c r="AE92" s="4">
        <v>0.45</v>
      </c>
      <c r="AF92" s="4">
        <v>956</v>
      </c>
      <c r="AG92" s="4">
        <v>10</v>
      </c>
      <c r="AH92" s="4">
        <v>27</v>
      </c>
      <c r="AI92" s="4">
        <v>31</v>
      </c>
      <c r="AJ92" s="4">
        <v>190.2</v>
      </c>
      <c r="AK92" s="4">
        <v>189</v>
      </c>
      <c r="AL92" s="4">
        <v>3.6</v>
      </c>
      <c r="AM92" s="4">
        <v>196</v>
      </c>
      <c r="AN92" s="4" t="s">
        <v>155</v>
      </c>
      <c r="AO92" s="4">
        <v>2</v>
      </c>
      <c r="AP92" s="5">
        <v>0.8665046296296296</v>
      </c>
      <c r="AQ92" s="4">
        <v>47.164048999999999</v>
      </c>
      <c r="AR92" s="4">
        <v>-88.485291000000004</v>
      </c>
      <c r="AS92" s="4">
        <v>315.5</v>
      </c>
      <c r="AT92" s="4">
        <v>34.4</v>
      </c>
      <c r="AU92" s="4">
        <v>12</v>
      </c>
      <c r="AV92" s="4">
        <v>9</v>
      </c>
      <c r="AW92" s="4" t="s">
        <v>413</v>
      </c>
      <c r="AX92" s="4">
        <v>1.5708</v>
      </c>
      <c r="AY92" s="4">
        <v>1.3875999999999999</v>
      </c>
      <c r="AZ92" s="4">
        <v>2.5354000000000001</v>
      </c>
      <c r="BA92" s="4">
        <v>13.836</v>
      </c>
      <c r="BB92" s="4">
        <v>19.100000000000001</v>
      </c>
      <c r="BC92" s="4">
        <v>1.38</v>
      </c>
      <c r="BD92" s="4">
        <v>9.4510000000000005</v>
      </c>
      <c r="BE92" s="4">
        <v>3088.8240000000001</v>
      </c>
      <c r="BF92" s="4">
        <v>0.34399999999999997</v>
      </c>
      <c r="BG92" s="4">
        <v>13.446</v>
      </c>
      <c r="BH92" s="4">
        <v>3.1850000000000001</v>
      </c>
      <c r="BI92" s="4">
        <v>16.631</v>
      </c>
      <c r="BJ92" s="4">
        <v>11.698</v>
      </c>
      <c r="BK92" s="4">
        <v>2.77</v>
      </c>
      <c r="BL92" s="4">
        <v>14.468999999999999</v>
      </c>
      <c r="BM92" s="4">
        <v>0</v>
      </c>
      <c r="BQ92" s="4">
        <v>1010.1660000000001</v>
      </c>
      <c r="BR92" s="4">
        <v>0.27962900000000002</v>
      </c>
      <c r="BS92" s="4">
        <v>-5</v>
      </c>
      <c r="BT92" s="4">
        <v>1.0731949999999999</v>
      </c>
      <c r="BU92" s="4">
        <v>6.8334339999999996</v>
      </c>
      <c r="BV92" s="4">
        <v>21.678539000000001</v>
      </c>
      <c r="BW92" s="4">
        <f t="shared" si="15"/>
        <v>1.8053932627999998</v>
      </c>
      <c r="BY92" s="4">
        <f t="shared" si="16"/>
        <v>18080.491714988268</v>
      </c>
      <c r="BZ92" s="4">
        <f t="shared" si="17"/>
        <v>2.0136107301535997</v>
      </c>
      <c r="CA92" s="4">
        <f t="shared" si="18"/>
        <v>68.474471864351202</v>
      </c>
      <c r="CB92" s="4">
        <f t="shared" si="19"/>
        <v>0</v>
      </c>
    </row>
    <row r="93" spans="1:80" x14ac:dyDescent="0.25">
      <c r="A93" s="2">
        <v>42801</v>
      </c>
      <c r="B93" s="3">
        <v>0.6581694212962963</v>
      </c>
      <c r="C93" s="4">
        <v>10.052</v>
      </c>
      <c r="D93" s="4">
        <v>-1.4E-3</v>
      </c>
      <c r="E93" s="4">
        <v>-13.871774</v>
      </c>
      <c r="F93" s="4">
        <v>464.5</v>
      </c>
      <c r="G93" s="4">
        <v>109.5</v>
      </c>
      <c r="H93" s="4">
        <v>-2.4</v>
      </c>
      <c r="J93" s="4">
        <v>5</v>
      </c>
      <c r="K93" s="4">
        <v>0.92169999999999996</v>
      </c>
      <c r="L93" s="4">
        <v>9.2645</v>
      </c>
      <c r="M93" s="4">
        <v>0</v>
      </c>
      <c r="N93" s="4">
        <v>428.07769999999999</v>
      </c>
      <c r="O93" s="4">
        <v>100.9217</v>
      </c>
      <c r="P93" s="4">
        <v>529</v>
      </c>
      <c r="Q93" s="4">
        <v>372.41579999999999</v>
      </c>
      <c r="R93" s="4">
        <v>87.799099999999996</v>
      </c>
      <c r="S93" s="4">
        <v>460.2</v>
      </c>
      <c r="T93" s="4">
        <v>0</v>
      </c>
      <c r="W93" s="4">
        <v>0</v>
      </c>
      <c r="X93" s="4">
        <v>4.6082999999999998</v>
      </c>
      <c r="Y93" s="4">
        <v>11.8</v>
      </c>
      <c r="Z93" s="4">
        <v>814</v>
      </c>
      <c r="AA93" s="4">
        <v>830</v>
      </c>
      <c r="AB93" s="4">
        <v>850</v>
      </c>
      <c r="AC93" s="4">
        <v>35</v>
      </c>
      <c r="AD93" s="4">
        <v>19.64</v>
      </c>
      <c r="AE93" s="4">
        <v>0.45</v>
      </c>
      <c r="AF93" s="4">
        <v>956</v>
      </c>
      <c r="AG93" s="4">
        <v>10</v>
      </c>
      <c r="AH93" s="4">
        <v>27</v>
      </c>
      <c r="AI93" s="4">
        <v>31</v>
      </c>
      <c r="AJ93" s="4">
        <v>190</v>
      </c>
      <c r="AK93" s="4">
        <v>189</v>
      </c>
      <c r="AL93" s="4">
        <v>3.5</v>
      </c>
      <c r="AM93" s="4">
        <v>196</v>
      </c>
      <c r="AN93" s="4" t="s">
        <v>155</v>
      </c>
      <c r="AO93" s="4">
        <v>2</v>
      </c>
      <c r="AP93" s="5">
        <v>0.86651620370370364</v>
      </c>
      <c r="AQ93" s="4">
        <v>47.164124000000001</v>
      </c>
      <c r="AR93" s="4">
        <v>-88.485456999999997</v>
      </c>
      <c r="AS93" s="4">
        <v>315.60000000000002</v>
      </c>
      <c r="AT93" s="4">
        <v>34</v>
      </c>
      <c r="AU93" s="4">
        <v>12</v>
      </c>
      <c r="AV93" s="4">
        <v>9</v>
      </c>
      <c r="AW93" s="4" t="s">
        <v>413</v>
      </c>
      <c r="AX93" s="4">
        <v>1.6292</v>
      </c>
      <c r="AY93" s="4">
        <v>1.0354000000000001</v>
      </c>
      <c r="AZ93" s="4">
        <v>2.5646</v>
      </c>
      <c r="BA93" s="4">
        <v>13.836</v>
      </c>
      <c r="BB93" s="4">
        <v>21.03</v>
      </c>
      <c r="BC93" s="4">
        <v>1.52</v>
      </c>
      <c r="BD93" s="4">
        <v>8.5</v>
      </c>
      <c r="BE93" s="4">
        <v>3090.5369999999998</v>
      </c>
      <c r="BF93" s="4">
        <v>0</v>
      </c>
      <c r="BG93" s="4">
        <v>14.954000000000001</v>
      </c>
      <c r="BH93" s="4">
        <v>3.5259999999999998</v>
      </c>
      <c r="BI93" s="4">
        <v>18.48</v>
      </c>
      <c r="BJ93" s="4">
        <v>13.01</v>
      </c>
      <c r="BK93" s="4">
        <v>3.0670000000000002</v>
      </c>
      <c r="BL93" s="4">
        <v>16.077000000000002</v>
      </c>
      <c r="BM93" s="4">
        <v>0</v>
      </c>
      <c r="BQ93" s="4">
        <v>1117.761</v>
      </c>
      <c r="BR93" s="4">
        <v>0.24047199999999999</v>
      </c>
      <c r="BS93" s="4">
        <v>-5</v>
      </c>
      <c r="BT93" s="4">
        <v>1.0735220000000001</v>
      </c>
      <c r="BU93" s="4">
        <v>5.8765349999999996</v>
      </c>
      <c r="BV93" s="4">
        <v>21.685144000000001</v>
      </c>
      <c r="BW93" s="4">
        <f t="shared" si="15"/>
        <v>1.5525805469999998</v>
      </c>
      <c r="BY93" s="4">
        <f t="shared" si="16"/>
        <v>15557.268404306094</v>
      </c>
      <c r="BZ93" s="4">
        <f t="shared" si="17"/>
        <v>0</v>
      </c>
      <c r="CA93" s="4">
        <f t="shared" si="18"/>
        <v>65.490256851810003</v>
      </c>
      <c r="CB93" s="4">
        <f t="shared" si="19"/>
        <v>0</v>
      </c>
    </row>
    <row r="94" spans="1:80" x14ac:dyDescent="0.25">
      <c r="A94" s="2">
        <v>42801</v>
      </c>
      <c r="B94" s="3">
        <v>0.65818099537037034</v>
      </c>
      <c r="C94" s="4">
        <v>8.8350000000000009</v>
      </c>
      <c r="D94" s="4">
        <v>1E-4</v>
      </c>
      <c r="E94" s="4">
        <v>0.71065999999999996</v>
      </c>
      <c r="F94" s="4">
        <v>484.5</v>
      </c>
      <c r="G94" s="4">
        <v>111.3</v>
      </c>
      <c r="H94" s="4">
        <v>0.4</v>
      </c>
      <c r="J94" s="4">
        <v>5.54</v>
      </c>
      <c r="K94" s="4">
        <v>0.93100000000000005</v>
      </c>
      <c r="L94" s="4">
        <v>8.2256</v>
      </c>
      <c r="M94" s="4">
        <v>1E-4</v>
      </c>
      <c r="N94" s="4">
        <v>451.05509999999998</v>
      </c>
      <c r="O94" s="4">
        <v>103.58540000000001</v>
      </c>
      <c r="P94" s="4">
        <v>554.6</v>
      </c>
      <c r="Q94" s="4">
        <v>392.40539999999999</v>
      </c>
      <c r="R94" s="4">
        <v>90.116399999999999</v>
      </c>
      <c r="S94" s="4">
        <v>482.5</v>
      </c>
      <c r="T94" s="4">
        <v>0.44180000000000003</v>
      </c>
      <c r="W94" s="4">
        <v>0</v>
      </c>
      <c r="X94" s="4">
        <v>5.1558000000000002</v>
      </c>
      <c r="Y94" s="4">
        <v>11.9</v>
      </c>
      <c r="Z94" s="4">
        <v>812</v>
      </c>
      <c r="AA94" s="4">
        <v>828</v>
      </c>
      <c r="AB94" s="4">
        <v>849</v>
      </c>
      <c r="AC94" s="4">
        <v>35</v>
      </c>
      <c r="AD94" s="4">
        <v>19.64</v>
      </c>
      <c r="AE94" s="4">
        <v>0.45</v>
      </c>
      <c r="AF94" s="4">
        <v>956</v>
      </c>
      <c r="AG94" s="4">
        <v>10</v>
      </c>
      <c r="AH94" s="4">
        <v>26.239000000000001</v>
      </c>
      <c r="AI94" s="4">
        <v>31</v>
      </c>
      <c r="AJ94" s="4">
        <v>190.8</v>
      </c>
      <c r="AK94" s="4">
        <v>189</v>
      </c>
      <c r="AL94" s="4">
        <v>3.5</v>
      </c>
      <c r="AM94" s="4">
        <v>196</v>
      </c>
      <c r="AN94" s="4" t="s">
        <v>155</v>
      </c>
      <c r="AO94" s="4">
        <v>2</v>
      </c>
      <c r="AP94" s="5">
        <v>0.86652777777777779</v>
      </c>
      <c r="AQ94" s="4">
        <v>47.164191000000002</v>
      </c>
      <c r="AR94" s="4">
        <v>-88.485631999999995</v>
      </c>
      <c r="AS94" s="4">
        <v>315.5</v>
      </c>
      <c r="AT94" s="4">
        <v>33.700000000000003</v>
      </c>
      <c r="AU94" s="4">
        <v>12</v>
      </c>
      <c r="AV94" s="4">
        <v>9</v>
      </c>
      <c r="AW94" s="4" t="s">
        <v>413</v>
      </c>
      <c r="AX94" s="4">
        <v>1.5</v>
      </c>
      <c r="AY94" s="4">
        <v>1.1354</v>
      </c>
      <c r="AZ94" s="4">
        <v>2.5</v>
      </c>
      <c r="BA94" s="4">
        <v>13.836</v>
      </c>
      <c r="BB94" s="4">
        <v>23.8</v>
      </c>
      <c r="BC94" s="4">
        <v>1.72</v>
      </c>
      <c r="BD94" s="4">
        <v>7.4130000000000003</v>
      </c>
      <c r="BE94" s="4">
        <v>3092.181</v>
      </c>
      <c r="BF94" s="4">
        <v>1.6E-2</v>
      </c>
      <c r="BG94" s="4">
        <v>17.757000000000001</v>
      </c>
      <c r="BH94" s="4">
        <v>4.0780000000000003</v>
      </c>
      <c r="BI94" s="4">
        <v>21.834</v>
      </c>
      <c r="BJ94" s="4">
        <v>15.448</v>
      </c>
      <c r="BK94" s="4">
        <v>3.548</v>
      </c>
      <c r="BL94" s="4">
        <v>18.995000000000001</v>
      </c>
      <c r="BM94" s="4">
        <v>5.4000000000000003E-3</v>
      </c>
      <c r="BQ94" s="4">
        <v>1409.2470000000001</v>
      </c>
      <c r="BR94" s="4">
        <v>0.20769199999999999</v>
      </c>
      <c r="BS94" s="4">
        <v>-5</v>
      </c>
      <c r="BT94" s="4">
        <v>1.0755220000000001</v>
      </c>
      <c r="BU94" s="4">
        <v>5.0754739999999998</v>
      </c>
      <c r="BV94" s="4">
        <v>21.725543999999999</v>
      </c>
      <c r="BW94" s="4">
        <f t="shared" si="15"/>
        <v>1.3409402307999998</v>
      </c>
      <c r="BY94" s="4">
        <f t="shared" si="16"/>
        <v>13443.723904648939</v>
      </c>
      <c r="BZ94" s="4">
        <f t="shared" si="17"/>
        <v>6.9562416454400006E-2</v>
      </c>
      <c r="CA94" s="4">
        <f t="shared" si="18"/>
        <v>67.162513086723209</v>
      </c>
      <c r="CB94" s="4">
        <f t="shared" si="19"/>
        <v>2.3477315553359999E-2</v>
      </c>
    </row>
    <row r="95" spans="1:80" x14ac:dyDescent="0.25">
      <c r="A95" s="2">
        <v>42801</v>
      </c>
      <c r="B95" s="3">
        <v>0.65819256944444449</v>
      </c>
      <c r="C95" s="4">
        <v>8.2590000000000003</v>
      </c>
      <c r="D95" s="4">
        <v>3.5999999999999999E-3</v>
      </c>
      <c r="E95" s="4">
        <v>35.983606999999999</v>
      </c>
      <c r="F95" s="4">
        <v>500.2</v>
      </c>
      <c r="G95" s="4">
        <v>118.9</v>
      </c>
      <c r="H95" s="4">
        <v>-2.2000000000000002</v>
      </c>
      <c r="J95" s="4">
        <v>7.29</v>
      </c>
      <c r="K95" s="4">
        <v>0.9355</v>
      </c>
      <c r="L95" s="4">
        <v>7.7257999999999996</v>
      </c>
      <c r="M95" s="4">
        <v>3.3999999999999998E-3</v>
      </c>
      <c r="N95" s="4">
        <v>467.95100000000002</v>
      </c>
      <c r="O95" s="4">
        <v>111.2285</v>
      </c>
      <c r="P95" s="4">
        <v>579.20000000000005</v>
      </c>
      <c r="Q95" s="4">
        <v>407.10449999999997</v>
      </c>
      <c r="R95" s="4">
        <v>96.765699999999995</v>
      </c>
      <c r="S95" s="4">
        <v>503.9</v>
      </c>
      <c r="T95" s="4">
        <v>0</v>
      </c>
      <c r="W95" s="4">
        <v>0</v>
      </c>
      <c r="X95" s="4">
        <v>6.8239999999999998</v>
      </c>
      <c r="Y95" s="4">
        <v>11.8</v>
      </c>
      <c r="Z95" s="4">
        <v>811</v>
      </c>
      <c r="AA95" s="4">
        <v>827</v>
      </c>
      <c r="AB95" s="4">
        <v>847</v>
      </c>
      <c r="AC95" s="4">
        <v>35</v>
      </c>
      <c r="AD95" s="4">
        <v>19.64</v>
      </c>
      <c r="AE95" s="4">
        <v>0.45</v>
      </c>
      <c r="AF95" s="4">
        <v>956</v>
      </c>
      <c r="AG95" s="4">
        <v>10</v>
      </c>
      <c r="AH95" s="4">
        <v>26.76024</v>
      </c>
      <c r="AI95" s="4">
        <v>31</v>
      </c>
      <c r="AJ95" s="4">
        <v>190.2</v>
      </c>
      <c r="AK95" s="4">
        <v>189</v>
      </c>
      <c r="AL95" s="4">
        <v>3.6</v>
      </c>
      <c r="AM95" s="4">
        <v>196</v>
      </c>
      <c r="AN95" s="4" t="s">
        <v>155</v>
      </c>
      <c r="AO95" s="4">
        <v>2</v>
      </c>
      <c r="AP95" s="5">
        <v>0.86653935185185194</v>
      </c>
      <c r="AQ95" s="4">
        <v>47.164245000000001</v>
      </c>
      <c r="AR95" s="4">
        <v>-88.485816999999997</v>
      </c>
      <c r="AS95" s="4">
        <v>315.39999999999998</v>
      </c>
      <c r="AT95" s="4">
        <v>33.700000000000003</v>
      </c>
      <c r="AU95" s="4">
        <v>12</v>
      </c>
      <c r="AV95" s="4">
        <v>9</v>
      </c>
      <c r="AW95" s="4" t="s">
        <v>413</v>
      </c>
      <c r="AX95" s="4">
        <v>1.6062000000000001</v>
      </c>
      <c r="AY95" s="4">
        <v>1.1292</v>
      </c>
      <c r="AZ95" s="4">
        <v>2.5708000000000002</v>
      </c>
      <c r="BA95" s="4">
        <v>13.836</v>
      </c>
      <c r="BB95" s="4">
        <v>25.39</v>
      </c>
      <c r="BC95" s="4">
        <v>1.84</v>
      </c>
      <c r="BD95" s="4">
        <v>6.8970000000000002</v>
      </c>
      <c r="BE95" s="4">
        <v>3091.8420000000001</v>
      </c>
      <c r="BF95" s="4">
        <v>0.85699999999999998</v>
      </c>
      <c r="BG95" s="4">
        <v>19.611000000000001</v>
      </c>
      <c r="BH95" s="4">
        <v>4.6609999999999996</v>
      </c>
      <c r="BI95" s="4">
        <v>24.273</v>
      </c>
      <c r="BJ95" s="4">
        <v>17.061</v>
      </c>
      <c r="BK95" s="4">
        <v>4.0549999999999997</v>
      </c>
      <c r="BL95" s="4">
        <v>21.117000000000001</v>
      </c>
      <c r="BM95" s="4">
        <v>0</v>
      </c>
      <c r="BQ95" s="4">
        <v>1985.671</v>
      </c>
      <c r="BR95" s="4">
        <v>0.161468</v>
      </c>
      <c r="BS95" s="4">
        <v>-5</v>
      </c>
      <c r="BT95" s="4">
        <v>1.0767599999999999</v>
      </c>
      <c r="BU95" s="4">
        <v>3.9458630000000001</v>
      </c>
      <c r="BV95" s="4">
        <v>21.750557000000001</v>
      </c>
      <c r="BW95" s="4">
        <f t="shared" si="15"/>
        <v>1.0424970045999999</v>
      </c>
      <c r="BY95" s="4">
        <f t="shared" si="16"/>
        <v>10450.507107866764</v>
      </c>
      <c r="BZ95" s="4">
        <f t="shared" si="17"/>
        <v>2.8966824926506001</v>
      </c>
      <c r="CA95" s="4">
        <f t="shared" si="18"/>
        <v>57.666627779593796</v>
      </c>
      <c r="CB95" s="4">
        <f t="shared" si="19"/>
        <v>0</v>
      </c>
    </row>
    <row r="96" spans="1:80" x14ac:dyDescent="0.25">
      <c r="A96" s="2">
        <v>42801</v>
      </c>
      <c r="B96" s="3">
        <v>0.65820414351851853</v>
      </c>
      <c r="C96" s="4">
        <v>8.0440000000000005</v>
      </c>
      <c r="D96" s="4">
        <v>6.3E-3</v>
      </c>
      <c r="E96" s="4">
        <v>63.496622000000002</v>
      </c>
      <c r="F96" s="4">
        <v>516.9</v>
      </c>
      <c r="G96" s="4">
        <v>125.2</v>
      </c>
      <c r="H96" s="4">
        <v>-0.2</v>
      </c>
      <c r="J96" s="4">
        <v>8.61</v>
      </c>
      <c r="K96" s="4">
        <v>0.93720000000000003</v>
      </c>
      <c r="L96" s="4">
        <v>7.5387000000000004</v>
      </c>
      <c r="M96" s="4">
        <v>6.0000000000000001E-3</v>
      </c>
      <c r="N96" s="4">
        <v>484.46879999999999</v>
      </c>
      <c r="O96" s="4">
        <v>117.3355</v>
      </c>
      <c r="P96" s="4">
        <v>601.79999999999995</v>
      </c>
      <c r="Q96" s="4">
        <v>421.47449999999998</v>
      </c>
      <c r="R96" s="4">
        <v>102.07859999999999</v>
      </c>
      <c r="S96" s="4">
        <v>523.6</v>
      </c>
      <c r="T96" s="4">
        <v>0</v>
      </c>
      <c r="W96" s="4">
        <v>0</v>
      </c>
      <c r="X96" s="4">
        <v>8.0698000000000008</v>
      </c>
      <c r="Y96" s="4">
        <v>11.9</v>
      </c>
      <c r="Z96" s="4">
        <v>811</v>
      </c>
      <c r="AA96" s="4">
        <v>827</v>
      </c>
      <c r="AB96" s="4">
        <v>847</v>
      </c>
      <c r="AC96" s="4">
        <v>35</v>
      </c>
      <c r="AD96" s="4">
        <v>19.64</v>
      </c>
      <c r="AE96" s="4">
        <v>0.45</v>
      </c>
      <c r="AF96" s="4">
        <v>956</v>
      </c>
      <c r="AG96" s="4">
        <v>10</v>
      </c>
      <c r="AH96" s="4">
        <v>27</v>
      </c>
      <c r="AI96" s="4">
        <v>31</v>
      </c>
      <c r="AJ96" s="4">
        <v>190</v>
      </c>
      <c r="AK96" s="4">
        <v>189</v>
      </c>
      <c r="AL96" s="4">
        <v>3.7</v>
      </c>
      <c r="AM96" s="4">
        <v>196</v>
      </c>
      <c r="AN96" s="4" t="s">
        <v>155</v>
      </c>
      <c r="AO96" s="4">
        <v>2</v>
      </c>
      <c r="AP96" s="5">
        <v>0.86655092592592586</v>
      </c>
      <c r="AQ96" s="4">
        <v>47.164299</v>
      </c>
      <c r="AR96" s="4">
        <v>-88.485996</v>
      </c>
      <c r="AS96" s="4">
        <v>315.60000000000002</v>
      </c>
      <c r="AT96" s="4">
        <v>33.299999999999997</v>
      </c>
      <c r="AU96" s="4">
        <v>12</v>
      </c>
      <c r="AV96" s="4">
        <v>9</v>
      </c>
      <c r="AW96" s="4" t="s">
        <v>413</v>
      </c>
      <c r="AX96" s="4">
        <v>1.8</v>
      </c>
      <c r="AY96" s="4">
        <v>1.0353650000000001</v>
      </c>
      <c r="AZ96" s="4">
        <v>2.7</v>
      </c>
      <c r="BA96" s="4">
        <v>13.836</v>
      </c>
      <c r="BB96" s="4">
        <v>26.04</v>
      </c>
      <c r="BC96" s="4">
        <v>1.88</v>
      </c>
      <c r="BD96" s="4">
        <v>6.7030000000000003</v>
      </c>
      <c r="BE96" s="4">
        <v>3091.1410000000001</v>
      </c>
      <c r="BF96" s="4">
        <v>1.5529999999999999</v>
      </c>
      <c r="BG96" s="4">
        <v>20.803000000000001</v>
      </c>
      <c r="BH96" s="4">
        <v>5.0380000000000003</v>
      </c>
      <c r="BI96" s="4">
        <v>25.841000000000001</v>
      </c>
      <c r="BJ96" s="4">
        <v>18.097999999999999</v>
      </c>
      <c r="BK96" s="4">
        <v>4.383</v>
      </c>
      <c r="BL96" s="4">
        <v>22.481000000000002</v>
      </c>
      <c r="BM96" s="4">
        <v>0</v>
      </c>
      <c r="BQ96" s="4">
        <v>2405.931</v>
      </c>
      <c r="BR96" s="4">
        <v>0.13682800000000001</v>
      </c>
      <c r="BS96" s="4">
        <v>-5</v>
      </c>
      <c r="BT96" s="4">
        <v>1.077</v>
      </c>
      <c r="BU96" s="4">
        <v>3.343731</v>
      </c>
      <c r="BV96" s="4">
        <v>21.755400000000002</v>
      </c>
      <c r="BW96" s="4">
        <f t="shared" si="15"/>
        <v>0.88341373020000002</v>
      </c>
      <c r="BY96" s="4">
        <f t="shared" si="16"/>
        <v>8853.7696193250194</v>
      </c>
      <c r="BZ96" s="4">
        <f t="shared" si="17"/>
        <v>4.4481646805538002</v>
      </c>
      <c r="CA96" s="4">
        <f t="shared" si="18"/>
        <v>51.837015060310797</v>
      </c>
      <c r="CB96" s="4">
        <f t="shared" si="19"/>
        <v>0</v>
      </c>
    </row>
    <row r="97" spans="1:80" x14ac:dyDescent="0.25">
      <c r="A97" s="2">
        <v>42801</v>
      </c>
      <c r="B97" s="3">
        <v>0.65821571759259256</v>
      </c>
      <c r="C97" s="4">
        <v>8.2439999999999998</v>
      </c>
      <c r="D97" s="4">
        <v>6.7999999999999996E-3</v>
      </c>
      <c r="E97" s="4">
        <v>68.102310000000003</v>
      </c>
      <c r="F97" s="4">
        <v>519.9</v>
      </c>
      <c r="G97" s="4">
        <v>125.2</v>
      </c>
      <c r="H97" s="4">
        <v>-0.5</v>
      </c>
      <c r="J97" s="4">
        <v>9.01</v>
      </c>
      <c r="K97" s="4">
        <v>0.93559999999999999</v>
      </c>
      <c r="L97" s="4">
        <v>7.7137000000000002</v>
      </c>
      <c r="M97" s="4">
        <v>6.4000000000000003E-3</v>
      </c>
      <c r="N97" s="4">
        <v>486.46379999999999</v>
      </c>
      <c r="O97" s="4">
        <v>117.1422</v>
      </c>
      <c r="P97" s="4">
        <v>603.6</v>
      </c>
      <c r="Q97" s="4">
        <v>422.78410000000002</v>
      </c>
      <c r="R97" s="4">
        <v>101.8079</v>
      </c>
      <c r="S97" s="4">
        <v>524.6</v>
      </c>
      <c r="T97" s="4">
        <v>0</v>
      </c>
      <c r="W97" s="4">
        <v>0</v>
      </c>
      <c r="X97" s="4">
        <v>8.4327000000000005</v>
      </c>
      <c r="Y97" s="4">
        <v>11.9</v>
      </c>
      <c r="Z97" s="4">
        <v>810</v>
      </c>
      <c r="AA97" s="4">
        <v>826</v>
      </c>
      <c r="AB97" s="4">
        <v>847</v>
      </c>
      <c r="AC97" s="4">
        <v>34.200000000000003</v>
      </c>
      <c r="AD97" s="4">
        <v>19.21</v>
      </c>
      <c r="AE97" s="4">
        <v>0.44</v>
      </c>
      <c r="AF97" s="4">
        <v>956</v>
      </c>
      <c r="AG97" s="4">
        <v>10</v>
      </c>
      <c r="AH97" s="4">
        <v>26.239000000000001</v>
      </c>
      <c r="AI97" s="4">
        <v>31</v>
      </c>
      <c r="AJ97" s="4">
        <v>190</v>
      </c>
      <c r="AK97" s="4">
        <v>189</v>
      </c>
      <c r="AL97" s="4">
        <v>3.5</v>
      </c>
      <c r="AM97" s="4">
        <v>196</v>
      </c>
      <c r="AN97" s="4" t="s">
        <v>155</v>
      </c>
      <c r="AO97" s="4">
        <v>2</v>
      </c>
      <c r="AP97" s="5">
        <v>0.86656250000000001</v>
      </c>
      <c r="AQ97" s="4">
        <v>47.164341999999998</v>
      </c>
      <c r="AR97" s="4">
        <v>-88.486170000000001</v>
      </c>
      <c r="AS97" s="4">
        <v>315.7</v>
      </c>
      <c r="AT97" s="4">
        <v>32.299999999999997</v>
      </c>
      <c r="AU97" s="4">
        <v>12</v>
      </c>
      <c r="AV97" s="4">
        <v>9</v>
      </c>
      <c r="AW97" s="4" t="s">
        <v>413</v>
      </c>
      <c r="AX97" s="4">
        <v>1.8353349999999999</v>
      </c>
      <c r="AY97" s="4">
        <v>1.135335</v>
      </c>
      <c r="AZ97" s="4">
        <v>2.7353350000000001</v>
      </c>
      <c r="BA97" s="4">
        <v>13.836</v>
      </c>
      <c r="BB97" s="4">
        <v>25.43</v>
      </c>
      <c r="BC97" s="4">
        <v>1.84</v>
      </c>
      <c r="BD97" s="4">
        <v>6.8789999999999996</v>
      </c>
      <c r="BE97" s="4">
        <v>3090.6559999999999</v>
      </c>
      <c r="BF97" s="4">
        <v>1.625</v>
      </c>
      <c r="BG97" s="4">
        <v>20.411000000000001</v>
      </c>
      <c r="BH97" s="4">
        <v>4.915</v>
      </c>
      <c r="BI97" s="4">
        <v>25.327000000000002</v>
      </c>
      <c r="BJ97" s="4">
        <v>17.739000000000001</v>
      </c>
      <c r="BK97" s="4">
        <v>4.2720000000000002</v>
      </c>
      <c r="BL97" s="4">
        <v>22.010999999999999</v>
      </c>
      <c r="BM97" s="4">
        <v>0</v>
      </c>
      <c r="BQ97" s="4">
        <v>2456.6909999999998</v>
      </c>
      <c r="BR97" s="4">
        <v>0.13756599999999999</v>
      </c>
      <c r="BS97" s="4">
        <v>-5</v>
      </c>
      <c r="BT97" s="4">
        <v>1.0747169999999999</v>
      </c>
      <c r="BU97" s="4">
        <v>3.3617699999999999</v>
      </c>
      <c r="BV97" s="4">
        <v>21.709282999999999</v>
      </c>
      <c r="BW97" s="4">
        <f t="shared" si="15"/>
        <v>0.888179634</v>
      </c>
      <c r="BY97" s="4">
        <f t="shared" si="16"/>
        <v>8900.1379204513923</v>
      </c>
      <c r="BZ97" s="4">
        <f t="shared" si="17"/>
        <v>4.67949979575</v>
      </c>
      <c r="CA97" s="4">
        <f t="shared" si="18"/>
        <v>51.082859616497998</v>
      </c>
      <c r="CB97" s="4">
        <f t="shared" si="19"/>
        <v>0</v>
      </c>
    </row>
    <row r="98" spans="1:80" x14ac:dyDescent="0.25">
      <c r="A98" s="2">
        <v>42801</v>
      </c>
      <c r="B98" s="3">
        <v>0.6582272916666666</v>
      </c>
      <c r="C98" s="4">
        <v>8.6910000000000007</v>
      </c>
      <c r="D98" s="4">
        <v>6.0000000000000001E-3</v>
      </c>
      <c r="E98" s="4">
        <v>59.691516999999997</v>
      </c>
      <c r="F98" s="4">
        <v>526.4</v>
      </c>
      <c r="G98" s="4">
        <v>124.1</v>
      </c>
      <c r="H98" s="4">
        <v>-2.4</v>
      </c>
      <c r="J98" s="4">
        <v>9.4</v>
      </c>
      <c r="K98" s="4">
        <v>0.93220000000000003</v>
      </c>
      <c r="L98" s="4">
        <v>8.1018000000000008</v>
      </c>
      <c r="M98" s="4">
        <v>5.5999999999999999E-3</v>
      </c>
      <c r="N98" s="4">
        <v>490.7088</v>
      </c>
      <c r="O98" s="4">
        <v>115.72280000000001</v>
      </c>
      <c r="P98" s="4">
        <v>606.4</v>
      </c>
      <c r="Q98" s="4">
        <v>426.32339999999999</v>
      </c>
      <c r="R98" s="4">
        <v>100.5389</v>
      </c>
      <c r="S98" s="4">
        <v>526.9</v>
      </c>
      <c r="T98" s="4">
        <v>0</v>
      </c>
      <c r="W98" s="4">
        <v>0</v>
      </c>
      <c r="X98" s="4">
        <v>8.7627000000000006</v>
      </c>
      <c r="Y98" s="4">
        <v>11.8</v>
      </c>
      <c r="Z98" s="4">
        <v>811</v>
      </c>
      <c r="AA98" s="4">
        <v>827</v>
      </c>
      <c r="AB98" s="4">
        <v>847</v>
      </c>
      <c r="AC98" s="4">
        <v>34</v>
      </c>
      <c r="AD98" s="4">
        <v>19.059999999999999</v>
      </c>
      <c r="AE98" s="4">
        <v>0.44</v>
      </c>
      <c r="AF98" s="4">
        <v>957</v>
      </c>
      <c r="AG98" s="4">
        <v>10</v>
      </c>
      <c r="AH98" s="4">
        <v>26.760999999999999</v>
      </c>
      <c r="AI98" s="4">
        <v>31</v>
      </c>
      <c r="AJ98" s="4">
        <v>190</v>
      </c>
      <c r="AK98" s="4">
        <v>189</v>
      </c>
      <c r="AL98" s="4">
        <v>3.6</v>
      </c>
      <c r="AM98" s="4">
        <v>196</v>
      </c>
      <c r="AN98" s="4" t="s">
        <v>155</v>
      </c>
      <c r="AO98" s="4">
        <v>2</v>
      </c>
      <c r="AP98" s="5">
        <v>0.86657407407407405</v>
      </c>
      <c r="AQ98" s="4">
        <v>47.164375</v>
      </c>
      <c r="AR98" s="4">
        <v>-88.486339000000001</v>
      </c>
      <c r="AS98" s="4">
        <v>315.5</v>
      </c>
      <c r="AT98" s="4">
        <v>30.5</v>
      </c>
      <c r="AU98" s="4">
        <v>12</v>
      </c>
      <c r="AV98" s="4">
        <v>9</v>
      </c>
      <c r="AW98" s="4" t="s">
        <v>413</v>
      </c>
      <c r="AX98" s="4">
        <v>1.8291999999999999</v>
      </c>
      <c r="AY98" s="4">
        <v>1.2354000000000001</v>
      </c>
      <c r="AZ98" s="4">
        <v>2.8</v>
      </c>
      <c r="BA98" s="4">
        <v>13.836</v>
      </c>
      <c r="BB98" s="4">
        <v>24.17</v>
      </c>
      <c r="BC98" s="4">
        <v>1.75</v>
      </c>
      <c r="BD98" s="4">
        <v>7.2729999999999997</v>
      </c>
      <c r="BE98" s="4">
        <v>3090.3220000000001</v>
      </c>
      <c r="BF98" s="4">
        <v>1.351</v>
      </c>
      <c r="BG98" s="4">
        <v>19.600999999999999</v>
      </c>
      <c r="BH98" s="4">
        <v>4.6230000000000002</v>
      </c>
      <c r="BI98" s="4">
        <v>24.224</v>
      </c>
      <c r="BJ98" s="4">
        <v>17.029</v>
      </c>
      <c r="BK98" s="4">
        <v>4.016</v>
      </c>
      <c r="BL98" s="4">
        <v>21.045000000000002</v>
      </c>
      <c r="BM98" s="4">
        <v>0</v>
      </c>
      <c r="BQ98" s="4">
        <v>2430.3029999999999</v>
      </c>
      <c r="BR98" s="4">
        <v>0.13671700000000001</v>
      </c>
      <c r="BS98" s="4">
        <v>-5</v>
      </c>
      <c r="BT98" s="4">
        <v>1.0740000000000001</v>
      </c>
      <c r="BU98" s="4">
        <v>3.3410220000000002</v>
      </c>
      <c r="BV98" s="4">
        <v>21.694800000000001</v>
      </c>
      <c r="BW98" s="4">
        <f t="shared" si="15"/>
        <v>0.88269801240000001</v>
      </c>
      <c r="BY98" s="4">
        <f t="shared" si="16"/>
        <v>8844.252623729355</v>
      </c>
      <c r="BZ98" s="4">
        <f t="shared" si="17"/>
        <v>3.8664531704652005</v>
      </c>
      <c r="CA98" s="4">
        <f t="shared" si="18"/>
        <v>48.735626232310807</v>
      </c>
      <c r="CB98" s="4">
        <f t="shared" si="19"/>
        <v>0</v>
      </c>
    </row>
    <row r="99" spans="1:80" x14ac:dyDescent="0.25">
      <c r="A99" s="2">
        <v>42801</v>
      </c>
      <c r="B99" s="3">
        <v>0.65823886574074075</v>
      </c>
      <c r="C99" s="4">
        <v>8.9009999999999998</v>
      </c>
      <c r="D99" s="4">
        <v>4.3E-3</v>
      </c>
      <c r="E99" s="4">
        <v>42.553556</v>
      </c>
      <c r="F99" s="4">
        <v>527</v>
      </c>
      <c r="G99" s="4">
        <v>117</v>
      </c>
      <c r="H99" s="4">
        <v>0.7</v>
      </c>
      <c r="J99" s="4">
        <v>8.92</v>
      </c>
      <c r="K99" s="4">
        <v>0.93059999999999998</v>
      </c>
      <c r="L99" s="4">
        <v>8.2836999999999996</v>
      </c>
      <c r="M99" s="4">
        <v>4.0000000000000001E-3</v>
      </c>
      <c r="N99" s="4">
        <v>490.38319999999999</v>
      </c>
      <c r="O99" s="4">
        <v>108.8798</v>
      </c>
      <c r="P99" s="4">
        <v>599.29999999999995</v>
      </c>
      <c r="Q99" s="4">
        <v>426.05090000000001</v>
      </c>
      <c r="R99" s="4">
        <v>94.596100000000007</v>
      </c>
      <c r="S99" s="4">
        <v>520.6</v>
      </c>
      <c r="T99" s="4">
        <v>0.71909999999999996</v>
      </c>
      <c r="W99" s="4">
        <v>0</v>
      </c>
      <c r="X99" s="4">
        <v>8.2989999999999995</v>
      </c>
      <c r="Y99" s="4">
        <v>11.9</v>
      </c>
      <c r="Z99" s="4">
        <v>810</v>
      </c>
      <c r="AA99" s="4">
        <v>827</v>
      </c>
      <c r="AB99" s="4">
        <v>845</v>
      </c>
      <c r="AC99" s="4">
        <v>34</v>
      </c>
      <c r="AD99" s="4">
        <v>19.079999999999998</v>
      </c>
      <c r="AE99" s="4">
        <v>0.44</v>
      </c>
      <c r="AF99" s="4">
        <v>956</v>
      </c>
      <c r="AG99" s="4">
        <v>10</v>
      </c>
      <c r="AH99" s="4">
        <v>27</v>
      </c>
      <c r="AI99" s="4">
        <v>31</v>
      </c>
      <c r="AJ99" s="4">
        <v>190.8</v>
      </c>
      <c r="AK99" s="4">
        <v>188.2</v>
      </c>
      <c r="AL99" s="4">
        <v>3.6</v>
      </c>
      <c r="AM99" s="4">
        <v>195.8</v>
      </c>
      <c r="AN99" s="4" t="s">
        <v>155</v>
      </c>
      <c r="AO99" s="4">
        <v>2</v>
      </c>
      <c r="AP99" s="5">
        <v>0.8665856481481482</v>
      </c>
      <c r="AQ99" s="4">
        <v>47.164394000000001</v>
      </c>
      <c r="AR99" s="4">
        <v>-88.486508000000001</v>
      </c>
      <c r="AS99" s="4">
        <v>315.3</v>
      </c>
      <c r="AT99" s="4">
        <v>29.1</v>
      </c>
      <c r="AU99" s="4">
        <v>12</v>
      </c>
      <c r="AV99" s="4">
        <v>9</v>
      </c>
      <c r="AW99" s="4" t="s">
        <v>413</v>
      </c>
      <c r="AX99" s="4">
        <v>1.7</v>
      </c>
      <c r="AY99" s="4">
        <v>1.4416</v>
      </c>
      <c r="AZ99" s="4">
        <v>2.8708</v>
      </c>
      <c r="BA99" s="4">
        <v>13.836</v>
      </c>
      <c r="BB99" s="4">
        <v>23.62</v>
      </c>
      <c r="BC99" s="4">
        <v>1.71</v>
      </c>
      <c r="BD99" s="4">
        <v>7.4580000000000002</v>
      </c>
      <c r="BE99" s="4">
        <v>3090.6080000000002</v>
      </c>
      <c r="BF99" s="4">
        <v>0.94</v>
      </c>
      <c r="BG99" s="4">
        <v>19.16</v>
      </c>
      <c r="BH99" s="4">
        <v>4.2539999999999996</v>
      </c>
      <c r="BI99" s="4">
        <v>23.414000000000001</v>
      </c>
      <c r="BJ99" s="4">
        <v>16.646000000000001</v>
      </c>
      <c r="BK99" s="4">
        <v>3.6960000000000002</v>
      </c>
      <c r="BL99" s="4">
        <v>20.341999999999999</v>
      </c>
      <c r="BM99" s="4">
        <v>8.6999999999999994E-3</v>
      </c>
      <c r="BQ99" s="4">
        <v>2251.3690000000001</v>
      </c>
      <c r="BR99" s="4">
        <v>0.18850900000000001</v>
      </c>
      <c r="BS99" s="4">
        <v>-5</v>
      </c>
      <c r="BT99" s="4">
        <v>1.0793269999999999</v>
      </c>
      <c r="BU99" s="4">
        <v>4.6066890000000003</v>
      </c>
      <c r="BV99" s="4">
        <v>21.802405</v>
      </c>
      <c r="BW99" s="4">
        <f t="shared" si="15"/>
        <v>1.2170872338000001</v>
      </c>
      <c r="BY99" s="4">
        <f t="shared" si="16"/>
        <v>12195.816696562822</v>
      </c>
      <c r="BZ99" s="4">
        <f t="shared" si="17"/>
        <v>3.7093244095559998</v>
      </c>
      <c r="CA99" s="4">
        <f t="shared" si="18"/>
        <v>65.686610767520406</v>
      </c>
      <c r="CB99" s="4">
        <f t="shared" si="19"/>
        <v>3.4330981237380001E-2</v>
      </c>
    </row>
    <row r="100" spans="1:80" x14ac:dyDescent="0.25">
      <c r="A100" s="2">
        <v>42801</v>
      </c>
      <c r="B100" s="3">
        <v>0.65825043981481479</v>
      </c>
      <c r="C100" s="4">
        <v>9.1590000000000007</v>
      </c>
      <c r="D100" s="4">
        <v>4.0000000000000001E-3</v>
      </c>
      <c r="E100" s="4">
        <v>40</v>
      </c>
      <c r="F100" s="4">
        <v>522.70000000000005</v>
      </c>
      <c r="G100" s="4">
        <v>117</v>
      </c>
      <c r="H100" s="4">
        <v>-2.2000000000000002</v>
      </c>
      <c r="J100" s="4">
        <v>8.49</v>
      </c>
      <c r="K100" s="4">
        <v>0.92859999999999998</v>
      </c>
      <c r="L100" s="4">
        <v>8.5047999999999995</v>
      </c>
      <c r="M100" s="4">
        <v>3.7000000000000002E-3</v>
      </c>
      <c r="N100" s="4">
        <v>485.39229999999998</v>
      </c>
      <c r="O100" s="4">
        <v>108.6885</v>
      </c>
      <c r="P100" s="4">
        <v>594.1</v>
      </c>
      <c r="Q100" s="4">
        <v>421.71949999999998</v>
      </c>
      <c r="R100" s="4">
        <v>94.430899999999994</v>
      </c>
      <c r="S100" s="4">
        <v>516.20000000000005</v>
      </c>
      <c r="T100" s="4">
        <v>0</v>
      </c>
      <c r="W100" s="4">
        <v>0</v>
      </c>
      <c r="X100" s="4">
        <v>7.8803000000000001</v>
      </c>
      <c r="Y100" s="4">
        <v>11.8</v>
      </c>
      <c r="Z100" s="4">
        <v>810</v>
      </c>
      <c r="AA100" s="4">
        <v>827</v>
      </c>
      <c r="AB100" s="4">
        <v>846</v>
      </c>
      <c r="AC100" s="4">
        <v>34</v>
      </c>
      <c r="AD100" s="4">
        <v>19.079999999999998</v>
      </c>
      <c r="AE100" s="4">
        <v>0.44</v>
      </c>
      <c r="AF100" s="4">
        <v>956</v>
      </c>
      <c r="AG100" s="4">
        <v>10</v>
      </c>
      <c r="AH100" s="4">
        <v>27</v>
      </c>
      <c r="AI100" s="4">
        <v>31</v>
      </c>
      <c r="AJ100" s="4">
        <v>191</v>
      </c>
      <c r="AK100" s="4">
        <v>188.8</v>
      </c>
      <c r="AL100" s="4">
        <v>3.6</v>
      </c>
      <c r="AM100" s="4">
        <v>195.4</v>
      </c>
      <c r="AN100" s="4" t="s">
        <v>155</v>
      </c>
      <c r="AO100" s="4">
        <v>2</v>
      </c>
      <c r="AP100" s="5">
        <v>0.86659722222222213</v>
      </c>
      <c r="AQ100" s="4">
        <v>47.164396000000004</v>
      </c>
      <c r="AR100" s="4">
        <v>-88.486676000000003</v>
      </c>
      <c r="AS100" s="4">
        <v>315.3</v>
      </c>
      <c r="AT100" s="4">
        <v>29</v>
      </c>
      <c r="AU100" s="4">
        <v>12</v>
      </c>
      <c r="AV100" s="4">
        <v>8</v>
      </c>
      <c r="AW100" s="4" t="s">
        <v>414</v>
      </c>
      <c r="AX100" s="4">
        <v>1.7354000000000001</v>
      </c>
      <c r="AY100" s="4">
        <v>1.8062</v>
      </c>
      <c r="AZ100" s="4">
        <v>3.1061999999999999</v>
      </c>
      <c r="BA100" s="4">
        <v>13.836</v>
      </c>
      <c r="BB100" s="4">
        <v>22.99</v>
      </c>
      <c r="BC100" s="4">
        <v>1.66</v>
      </c>
      <c r="BD100" s="4">
        <v>7.6870000000000003</v>
      </c>
      <c r="BE100" s="4">
        <v>3090.375</v>
      </c>
      <c r="BF100" s="4">
        <v>0.85899999999999999</v>
      </c>
      <c r="BG100" s="4">
        <v>18.471</v>
      </c>
      <c r="BH100" s="4">
        <v>4.1360000000000001</v>
      </c>
      <c r="BI100" s="4">
        <v>22.606000000000002</v>
      </c>
      <c r="BJ100" s="4">
        <v>16.047999999999998</v>
      </c>
      <c r="BK100" s="4">
        <v>3.593</v>
      </c>
      <c r="BL100" s="4">
        <v>19.640999999999998</v>
      </c>
      <c r="BM100" s="4">
        <v>0</v>
      </c>
      <c r="BQ100" s="4">
        <v>2082.06</v>
      </c>
      <c r="BR100" s="4">
        <v>0.16694999999999999</v>
      </c>
      <c r="BS100" s="4">
        <v>-5</v>
      </c>
      <c r="BT100" s="4">
        <v>1.0787169999999999</v>
      </c>
      <c r="BU100" s="4">
        <v>4.0798399999999999</v>
      </c>
      <c r="BV100" s="4">
        <v>21.790082999999999</v>
      </c>
      <c r="BW100" s="4">
        <f t="shared" si="15"/>
        <v>1.0778937279999998</v>
      </c>
      <c r="BY100" s="4">
        <f t="shared" si="16"/>
        <v>10800.214563564001</v>
      </c>
      <c r="BZ100" s="4">
        <f t="shared" si="17"/>
        <v>3.002025420896</v>
      </c>
      <c r="CA100" s="4">
        <f t="shared" si="18"/>
        <v>56.084405069311998</v>
      </c>
      <c r="CB100" s="4">
        <f t="shared" si="19"/>
        <v>0</v>
      </c>
    </row>
    <row r="101" spans="1:80" x14ac:dyDescent="0.25">
      <c r="A101" s="2">
        <v>42801</v>
      </c>
      <c r="B101" s="3">
        <v>0.65826201388888894</v>
      </c>
      <c r="C101" s="4">
        <v>9.5839999999999996</v>
      </c>
      <c r="D101" s="4">
        <v>4.4999999999999997E-3</v>
      </c>
      <c r="E101" s="4">
        <v>45.125</v>
      </c>
      <c r="F101" s="4">
        <v>520</v>
      </c>
      <c r="G101" s="4">
        <v>117</v>
      </c>
      <c r="H101" s="4">
        <v>-0.7</v>
      </c>
      <c r="J101" s="4">
        <v>8.24</v>
      </c>
      <c r="K101" s="4">
        <v>0.9254</v>
      </c>
      <c r="L101" s="4">
        <v>8.8693000000000008</v>
      </c>
      <c r="M101" s="4">
        <v>4.1999999999999997E-3</v>
      </c>
      <c r="N101" s="4">
        <v>481.23480000000001</v>
      </c>
      <c r="O101" s="4">
        <v>108.2881</v>
      </c>
      <c r="P101" s="4">
        <v>589.5</v>
      </c>
      <c r="Q101" s="4">
        <v>418.10730000000001</v>
      </c>
      <c r="R101" s="4">
        <v>94.083100000000002</v>
      </c>
      <c r="S101" s="4">
        <v>512.20000000000005</v>
      </c>
      <c r="T101" s="4">
        <v>0</v>
      </c>
      <c r="W101" s="4">
        <v>0</v>
      </c>
      <c r="X101" s="4">
        <v>7.6292999999999997</v>
      </c>
      <c r="Y101" s="4">
        <v>11.9</v>
      </c>
      <c r="Z101" s="4">
        <v>811</v>
      </c>
      <c r="AA101" s="4">
        <v>828</v>
      </c>
      <c r="AB101" s="4">
        <v>847</v>
      </c>
      <c r="AC101" s="4">
        <v>34</v>
      </c>
      <c r="AD101" s="4">
        <v>19.079999999999998</v>
      </c>
      <c r="AE101" s="4">
        <v>0.44</v>
      </c>
      <c r="AF101" s="4">
        <v>956</v>
      </c>
      <c r="AG101" s="4">
        <v>10</v>
      </c>
      <c r="AH101" s="4">
        <v>26.239000000000001</v>
      </c>
      <c r="AI101" s="4">
        <v>31</v>
      </c>
      <c r="AJ101" s="4">
        <v>191</v>
      </c>
      <c r="AK101" s="4">
        <v>189.8</v>
      </c>
      <c r="AL101" s="4">
        <v>3.8</v>
      </c>
      <c r="AM101" s="4">
        <v>195.1</v>
      </c>
      <c r="AN101" s="4" t="s">
        <v>155</v>
      </c>
      <c r="AO101" s="4">
        <v>2</v>
      </c>
      <c r="AP101" s="5">
        <v>0.86660879629629628</v>
      </c>
      <c r="AQ101" s="4">
        <v>47.164394000000001</v>
      </c>
      <c r="AR101" s="4">
        <v>-88.486844000000005</v>
      </c>
      <c r="AS101" s="4">
        <v>315.2</v>
      </c>
      <c r="AT101" s="4">
        <v>28.6</v>
      </c>
      <c r="AU101" s="4">
        <v>12</v>
      </c>
      <c r="AV101" s="4">
        <v>8</v>
      </c>
      <c r="AW101" s="4" t="s">
        <v>414</v>
      </c>
      <c r="AX101" s="4">
        <v>1.8</v>
      </c>
      <c r="AY101" s="4">
        <v>2.0354000000000001</v>
      </c>
      <c r="AZ101" s="4">
        <v>3.3</v>
      </c>
      <c r="BA101" s="4">
        <v>13.836</v>
      </c>
      <c r="BB101" s="4">
        <v>22</v>
      </c>
      <c r="BC101" s="4">
        <v>1.59</v>
      </c>
      <c r="BD101" s="4">
        <v>8.0559999999999992</v>
      </c>
      <c r="BE101" s="4">
        <v>3089.672</v>
      </c>
      <c r="BF101" s="4">
        <v>0.92600000000000005</v>
      </c>
      <c r="BG101" s="4">
        <v>17.556000000000001</v>
      </c>
      <c r="BH101" s="4">
        <v>3.95</v>
      </c>
      <c r="BI101" s="4">
        <v>21.506</v>
      </c>
      <c r="BJ101" s="4">
        <v>15.253</v>
      </c>
      <c r="BK101" s="4">
        <v>3.4319999999999999</v>
      </c>
      <c r="BL101" s="4">
        <v>18.684999999999999</v>
      </c>
      <c r="BM101" s="4">
        <v>0</v>
      </c>
      <c r="BQ101" s="4">
        <v>1932.442</v>
      </c>
      <c r="BR101" s="4">
        <v>0.18315699999999999</v>
      </c>
      <c r="BS101" s="4">
        <v>-5</v>
      </c>
      <c r="BT101" s="4">
        <v>1.0780000000000001</v>
      </c>
      <c r="BU101" s="4">
        <v>4.4758990000000001</v>
      </c>
      <c r="BV101" s="4">
        <v>21.775600000000001</v>
      </c>
      <c r="BW101" s="4">
        <f t="shared" si="15"/>
        <v>1.1825325158</v>
      </c>
      <c r="BY101" s="4">
        <f t="shared" si="16"/>
        <v>11845.972637638646</v>
      </c>
      <c r="BZ101" s="4">
        <f t="shared" si="17"/>
        <v>3.5503350072284006</v>
      </c>
      <c r="CA101" s="4">
        <f t="shared" si="18"/>
        <v>58.480842187100208</v>
      </c>
      <c r="CB101" s="4">
        <f t="shared" si="19"/>
        <v>0</v>
      </c>
    </row>
    <row r="102" spans="1:80" x14ac:dyDescent="0.25">
      <c r="A102" s="2">
        <v>42801</v>
      </c>
      <c r="B102" s="3">
        <v>0.65827358796296298</v>
      </c>
      <c r="C102" s="4">
        <v>9.593</v>
      </c>
      <c r="D102" s="4">
        <v>4.5999999999999999E-3</v>
      </c>
      <c r="E102" s="4">
        <v>46.397568999999997</v>
      </c>
      <c r="F102" s="4">
        <v>517.29999999999995</v>
      </c>
      <c r="G102" s="4">
        <v>97.4</v>
      </c>
      <c r="H102" s="4">
        <v>-0.6</v>
      </c>
      <c r="J102" s="4">
        <v>7.78</v>
      </c>
      <c r="K102" s="4">
        <v>0.92530000000000001</v>
      </c>
      <c r="L102" s="4">
        <v>8.8762000000000008</v>
      </c>
      <c r="M102" s="4">
        <v>4.3E-3</v>
      </c>
      <c r="N102" s="4">
        <v>478.66250000000002</v>
      </c>
      <c r="O102" s="4">
        <v>90.124700000000004</v>
      </c>
      <c r="P102" s="4">
        <v>568.79999999999995</v>
      </c>
      <c r="Q102" s="4">
        <v>415.8725</v>
      </c>
      <c r="R102" s="4">
        <v>78.302400000000006</v>
      </c>
      <c r="S102" s="4">
        <v>494.2</v>
      </c>
      <c r="T102" s="4">
        <v>0</v>
      </c>
      <c r="W102" s="4">
        <v>0</v>
      </c>
      <c r="X102" s="4">
        <v>7.2004000000000001</v>
      </c>
      <c r="Y102" s="4">
        <v>11.9</v>
      </c>
      <c r="Z102" s="4">
        <v>811</v>
      </c>
      <c r="AA102" s="4">
        <v>827</v>
      </c>
      <c r="AB102" s="4">
        <v>847</v>
      </c>
      <c r="AC102" s="4">
        <v>34</v>
      </c>
      <c r="AD102" s="4">
        <v>19.079999999999998</v>
      </c>
      <c r="AE102" s="4">
        <v>0.44</v>
      </c>
      <c r="AF102" s="4">
        <v>956</v>
      </c>
      <c r="AG102" s="4">
        <v>10</v>
      </c>
      <c r="AH102" s="4">
        <v>26.760999999999999</v>
      </c>
      <c r="AI102" s="4">
        <v>31</v>
      </c>
      <c r="AJ102" s="4">
        <v>190.2</v>
      </c>
      <c r="AK102" s="4">
        <v>189.2</v>
      </c>
      <c r="AL102" s="4">
        <v>3.7</v>
      </c>
      <c r="AM102" s="4">
        <v>195.3</v>
      </c>
      <c r="AN102" s="4" t="s">
        <v>155</v>
      </c>
      <c r="AO102" s="4">
        <v>2</v>
      </c>
      <c r="AP102" s="5">
        <v>0.86662037037037043</v>
      </c>
      <c r="AQ102" s="4">
        <v>47.164385000000003</v>
      </c>
      <c r="AR102" s="4">
        <v>-88.487009</v>
      </c>
      <c r="AS102" s="4">
        <v>315.10000000000002</v>
      </c>
      <c r="AT102" s="4">
        <v>28.1</v>
      </c>
      <c r="AU102" s="4">
        <v>12</v>
      </c>
      <c r="AV102" s="4">
        <v>8</v>
      </c>
      <c r="AW102" s="4" t="s">
        <v>414</v>
      </c>
      <c r="AX102" s="4">
        <v>1.9061999999999999</v>
      </c>
      <c r="AY102" s="4">
        <v>1.7105999999999999</v>
      </c>
      <c r="AZ102" s="4">
        <v>3.3353999999999999</v>
      </c>
      <c r="BA102" s="4">
        <v>13.836</v>
      </c>
      <c r="BB102" s="4">
        <v>21.98</v>
      </c>
      <c r="BC102" s="4">
        <v>1.59</v>
      </c>
      <c r="BD102" s="4">
        <v>8.0719999999999992</v>
      </c>
      <c r="BE102" s="4">
        <v>3089.6210000000001</v>
      </c>
      <c r="BF102" s="4">
        <v>0.95099999999999996</v>
      </c>
      <c r="BG102" s="4">
        <v>17.448</v>
      </c>
      <c r="BH102" s="4">
        <v>3.2850000000000001</v>
      </c>
      <c r="BI102" s="4">
        <v>20.733000000000001</v>
      </c>
      <c r="BJ102" s="4">
        <v>15.159000000000001</v>
      </c>
      <c r="BK102" s="4">
        <v>2.8540000000000001</v>
      </c>
      <c r="BL102" s="4">
        <v>18.013000000000002</v>
      </c>
      <c r="BM102" s="4">
        <v>0</v>
      </c>
      <c r="BQ102" s="4">
        <v>1822.347</v>
      </c>
      <c r="BR102" s="4">
        <v>0.192</v>
      </c>
      <c r="BS102" s="4">
        <v>-5</v>
      </c>
      <c r="BT102" s="4">
        <v>1.076478</v>
      </c>
      <c r="BU102" s="4">
        <v>4.6920000000000002</v>
      </c>
      <c r="BV102" s="4">
        <v>21.744855999999999</v>
      </c>
      <c r="BW102" s="4">
        <f t="shared" si="15"/>
        <v>1.2396263999999999</v>
      </c>
      <c r="BY102" s="4">
        <f t="shared" si="16"/>
        <v>12417.7033836312</v>
      </c>
      <c r="BZ102" s="4">
        <f t="shared" si="17"/>
        <v>3.8222280072000001</v>
      </c>
      <c r="CA102" s="4">
        <f t="shared" si="18"/>
        <v>60.926555584800006</v>
      </c>
      <c r="CB102" s="4">
        <f t="shared" si="19"/>
        <v>0</v>
      </c>
    </row>
    <row r="103" spans="1:80" x14ac:dyDescent="0.25">
      <c r="A103" s="2">
        <v>42801</v>
      </c>
      <c r="B103" s="3">
        <v>0.65828516203703702</v>
      </c>
      <c r="C103" s="4">
        <v>9.2759999999999998</v>
      </c>
      <c r="D103" s="4">
        <v>4.4000000000000003E-3</v>
      </c>
      <c r="E103" s="4">
        <v>44.238517000000002</v>
      </c>
      <c r="F103" s="4">
        <v>516.20000000000005</v>
      </c>
      <c r="G103" s="4">
        <v>97.4</v>
      </c>
      <c r="H103" s="4">
        <v>-2.7</v>
      </c>
      <c r="J103" s="4">
        <v>7.34</v>
      </c>
      <c r="K103" s="4">
        <v>0.92769999999999997</v>
      </c>
      <c r="L103" s="4">
        <v>8.6051000000000002</v>
      </c>
      <c r="M103" s="4">
        <v>4.1000000000000003E-3</v>
      </c>
      <c r="N103" s="4">
        <v>478.88690000000003</v>
      </c>
      <c r="O103" s="4">
        <v>90.355199999999996</v>
      </c>
      <c r="P103" s="4">
        <v>569.20000000000005</v>
      </c>
      <c r="Q103" s="4">
        <v>416.06740000000002</v>
      </c>
      <c r="R103" s="4">
        <v>78.502499999999998</v>
      </c>
      <c r="S103" s="4">
        <v>494.6</v>
      </c>
      <c r="T103" s="4">
        <v>0</v>
      </c>
      <c r="W103" s="4">
        <v>0</v>
      </c>
      <c r="X103" s="4">
        <v>6.8093000000000004</v>
      </c>
      <c r="Y103" s="4">
        <v>11.9</v>
      </c>
      <c r="Z103" s="4">
        <v>811</v>
      </c>
      <c r="AA103" s="4">
        <v>828</v>
      </c>
      <c r="AB103" s="4">
        <v>848</v>
      </c>
      <c r="AC103" s="4">
        <v>34</v>
      </c>
      <c r="AD103" s="4">
        <v>19.079999999999998</v>
      </c>
      <c r="AE103" s="4">
        <v>0.44</v>
      </c>
      <c r="AF103" s="4">
        <v>956</v>
      </c>
      <c r="AG103" s="4">
        <v>10</v>
      </c>
      <c r="AH103" s="4">
        <v>27</v>
      </c>
      <c r="AI103" s="4">
        <v>31</v>
      </c>
      <c r="AJ103" s="4">
        <v>190.8</v>
      </c>
      <c r="AK103" s="4">
        <v>189.8</v>
      </c>
      <c r="AL103" s="4">
        <v>3.5</v>
      </c>
      <c r="AM103" s="4">
        <v>195.7</v>
      </c>
      <c r="AN103" s="4" t="s">
        <v>155</v>
      </c>
      <c r="AO103" s="4">
        <v>2</v>
      </c>
      <c r="AP103" s="5">
        <v>0.86663194444444447</v>
      </c>
      <c r="AQ103" s="4">
        <v>47.164351000000003</v>
      </c>
      <c r="AR103" s="4">
        <v>-88.487166000000002</v>
      </c>
      <c r="AS103" s="4">
        <v>315</v>
      </c>
      <c r="AT103" s="4">
        <v>27.7</v>
      </c>
      <c r="AU103" s="4">
        <v>12</v>
      </c>
      <c r="AV103" s="4">
        <v>8</v>
      </c>
      <c r="AW103" s="4" t="s">
        <v>414</v>
      </c>
      <c r="AX103" s="4">
        <v>2.1</v>
      </c>
      <c r="AY103" s="4">
        <v>1</v>
      </c>
      <c r="AZ103" s="4">
        <v>3.4</v>
      </c>
      <c r="BA103" s="4">
        <v>13.836</v>
      </c>
      <c r="BB103" s="4">
        <v>22.7</v>
      </c>
      <c r="BC103" s="4">
        <v>1.64</v>
      </c>
      <c r="BD103" s="4">
        <v>7.7969999999999997</v>
      </c>
      <c r="BE103" s="4">
        <v>3090.0810000000001</v>
      </c>
      <c r="BF103" s="4">
        <v>0.93799999999999994</v>
      </c>
      <c r="BG103" s="4">
        <v>18.009</v>
      </c>
      <c r="BH103" s="4">
        <v>3.3980000000000001</v>
      </c>
      <c r="BI103" s="4">
        <v>21.407</v>
      </c>
      <c r="BJ103" s="4">
        <v>15.646000000000001</v>
      </c>
      <c r="BK103" s="4">
        <v>2.952</v>
      </c>
      <c r="BL103" s="4">
        <v>18.597999999999999</v>
      </c>
      <c r="BM103" s="4">
        <v>0</v>
      </c>
      <c r="BQ103" s="4">
        <v>1777.931</v>
      </c>
      <c r="BR103" s="4">
        <v>0.22015699999999999</v>
      </c>
      <c r="BS103" s="4">
        <v>-5</v>
      </c>
      <c r="BT103" s="4">
        <v>1.0767610000000001</v>
      </c>
      <c r="BU103" s="4">
        <v>5.3800869999999996</v>
      </c>
      <c r="BV103" s="4">
        <v>21.750571999999998</v>
      </c>
      <c r="BW103" s="4">
        <f t="shared" si="15"/>
        <v>1.4214189853999999</v>
      </c>
      <c r="BY103" s="4">
        <f t="shared" si="16"/>
        <v>14240.89329496246</v>
      </c>
      <c r="BZ103" s="4">
        <f t="shared" si="17"/>
        <v>4.3228504076996002</v>
      </c>
      <c r="CA103" s="4">
        <f t="shared" si="18"/>
        <v>72.105882173633191</v>
      </c>
      <c r="CB103" s="4">
        <f t="shared" si="19"/>
        <v>0</v>
      </c>
    </row>
    <row r="104" spans="1:80" x14ac:dyDescent="0.25">
      <c r="A104" s="2">
        <v>42801</v>
      </c>
      <c r="B104" s="3">
        <v>0.65829673611111106</v>
      </c>
      <c r="C104" s="4">
        <v>8.843</v>
      </c>
      <c r="D104" s="4">
        <v>5.8999999999999999E-3</v>
      </c>
      <c r="E104" s="4">
        <v>59.454093999999998</v>
      </c>
      <c r="F104" s="4">
        <v>516.20000000000005</v>
      </c>
      <c r="G104" s="4">
        <v>111.1</v>
      </c>
      <c r="H104" s="4">
        <v>0</v>
      </c>
      <c r="J104" s="4">
        <v>7.41</v>
      </c>
      <c r="K104" s="4">
        <v>0.93110000000000004</v>
      </c>
      <c r="L104" s="4">
        <v>8.2337000000000007</v>
      </c>
      <c r="M104" s="4">
        <v>5.4999999999999997E-3</v>
      </c>
      <c r="N104" s="4">
        <v>480.61009999999999</v>
      </c>
      <c r="O104" s="4">
        <v>103.4401</v>
      </c>
      <c r="P104" s="4">
        <v>584.1</v>
      </c>
      <c r="Q104" s="4">
        <v>417.54969999999997</v>
      </c>
      <c r="R104" s="4">
        <v>89.867800000000003</v>
      </c>
      <c r="S104" s="4">
        <v>507.4</v>
      </c>
      <c r="T104" s="4">
        <v>0</v>
      </c>
      <c r="W104" s="4">
        <v>0</v>
      </c>
      <c r="X104" s="4">
        <v>6.9005999999999998</v>
      </c>
      <c r="Y104" s="4">
        <v>11.9</v>
      </c>
      <c r="Z104" s="4">
        <v>811</v>
      </c>
      <c r="AA104" s="4">
        <v>828</v>
      </c>
      <c r="AB104" s="4">
        <v>848</v>
      </c>
      <c r="AC104" s="4">
        <v>34</v>
      </c>
      <c r="AD104" s="4">
        <v>19.059999999999999</v>
      </c>
      <c r="AE104" s="4">
        <v>0.44</v>
      </c>
      <c r="AF104" s="4">
        <v>957</v>
      </c>
      <c r="AG104" s="4">
        <v>10</v>
      </c>
      <c r="AH104" s="4">
        <v>26.239000000000001</v>
      </c>
      <c r="AI104" s="4">
        <v>31</v>
      </c>
      <c r="AJ104" s="4">
        <v>191</v>
      </c>
      <c r="AK104" s="4">
        <v>190</v>
      </c>
      <c r="AL104" s="4">
        <v>3.7</v>
      </c>
      <c r="AM104" s="4">
        <v>196</v>
      </c>
      <c r="AN104" s="4" t="s">
        <v>155</v>
      </c>
      <c r="AO104" s="4">
        <v>2</v>
      </c>
      <c r="AP104" s="5">
        <v>0.86664351851851851</v>
      </c>
      <c r="AQ104" s="4">
        <v>47.164312000000002</v>
      </c>
      <c r="AR104" s="4">
        <v>-88.487320999999994</v>
      </c>
      <c r="AS104" s="4">
        <v>315</v>
      </c>
      <c r="AT104" s="4">
        <v>27.5</v>
      </c>
      <c r="AU104" s="4">
        <v>12</v>
      </c>
      <c r="AV104" s="4">
        <v>9</v>
      </c>
      <c r="AW104" s="4" t="s">
        <v>413</v>
      </c>
      <c r="AX104" s="4">
        <v>2.1707999999999998</v>
      </c>
      <c r="AY104" s="4">
        <v>1.1415999999999999</v>
      </c>
      <c r="AZ104" s="4">
        <v>3.5062000000000002</v>
      </c>
      <c r="BA104" s="4">
        <v>13.836</v>
      </c>
      <c r="BB104" s="4">
        <v>23.77</v>
      </c>
      <c r="BC104" s="4">
        <v>1.72</v>
      </c>
      <c r="BD104" s="4">
        <v>7.4050000000000002</v>
      </c>
      <c r="BE104" s="4">
        <v>3090.1219999999998</v>
      </c>
      <c r="BF104" s="4">
        <v>1.3220000000000001</v>
      </c>
      <c r="BG104" s="4">
        <v>18.888999999999999</v>
      </c>
      <c r="BH104" s="4">
        <v>4.0650000000000004</v>
      </c>
      <c r="BI104" s="4">
        <v>22.954999999999998</v>
      </c>
      <c r="BJ104" s="4">
        <v>16.411000000000001</v>
      </c>
      <c r="BK104" s="4">
        <v>3.532</v>
      </c>
      <c r="BL104" s="4">
        <v>19.943000000000001</v>
      </c>
      <c r="BM104" s="4">
        <v>0</v>
      </c>
      <c r="BQ104" s="4">
        <v>1883.0809999999999</v>
      </c>
      <c r="BR104" s="4">
        <v>0.21378</v>
      </c>
      <c r="BS104" s="4">
        <v>-5</v>
      </c>
      <c r="BT104" s="4">
        <v>1.077</v>
      </c>
      <c r="BU104" s="4">
        <v>5.2242480000000002</v>
      </c>
      <c r="BV104" s="4">
        <v>21.755400000000002</v>
      </c>
      <c r="BW104" s="4">
        <f t="shared" si="15"/>
        <v>1.3802463216</v>
      </c>
      <c r="BY104" s="4">
        <f t="shared" si="16"/>
        <v>13828.57664679409</v>
      </c>
      <c r="BZ104" s="4">
        <f t="shared" si="17"/>
        <v>5.9160700862496007</v>
      </c>
      <c r="CA104" s="4">
        <f t="shared" si="18"/>
        <v>73.440715722724818</v>
      </c>
      <c r="CB104" s="4">
        <f t="shared" si="19"/>
        <v>0</v>
      </c>
    </row>
    <row r="105" spans="1:80" x14ac:dyDescent="0.25">
      <c r="A105" s="2">
        <v>42801</v>
      </c>
      <c r="B105" s="3">
        <v>0.65830831018518521</v>
      </c>
      <c r="C105" s="4">
        <v>7.9729999999999999</v>
      </c>
      <c r="D105" s="4">
        <v>3.5000000000000001E-3</v>
      </c>
      <c r="E105" s="4">
        <v>34.640199000000003</v>
      </c>
      <c r="F105" s="4">
        <v>518.1</v>
      </c>
      <c r="G105" s="4">
        <v>105</v>
      </c>
      <c r="H105" s="4">
        <v>-1.3</v>
      </c>
      <c r="J105" s="4">
        <v>7.82</v>
      </c>
      <c r="K105" s="4">
        <v>0.93779999999999997</v>
      </c>
      <c r="L105" s="4">
        <v>7.4771000000000001</v>
      </c>
      <c r="M105" s="4">
        <v>3.2000000000000002E-3</v>
      </c>
      <c r="N105" s="4">
        <v>485.88319999999999</v>
      </c>
      <c r="O105" s="4">
        <v>98.456599999999995</v>
      </c>
      <c r="P105" s="4">
        <v>584.29999999999995</v>
      </c>
      <c r="Q105" s="4">
        <v>422.1413</v>
      </c>
      <c r="R105" s="4">
        <v>85.540300000000002</v>
      </c>
      <c r="S105" s="4">
        <v>507.7</v>
      </c>
      <c r="T105" s="4">
        <v>0</v>
      </c>
      <c r="W105" s="4">
        <v>0</v>
      </c>
      <c r="X105" s="4">
        <v>7.3303000000000003</v>
      </c>
      <c r="Y105" s="4">
        <v>11.8</v>
      </c>
      <c r="Z105" s="4">
        <v>811</v>
      </c>
      <c r="AA105" s="4">
        <v>827</v>
      </c>
      <c r="AB105" s="4">
        <v>847</v>
      </c>
      <c r="AC105" s="4">
        <v>34</v>
      </c>
      <c r="AD105" s="4">
        <v>19.079999999999998</v>
      </c>
      <c r="AE105" s="4">
        <v>0.44</v>
      </c>
      <c r="AF105" s="4">
        <v>956</v>
      </c>
      <c r="AG105" s="4">
        <v>10</v>
      </c>
      <c r="AH105" s="4">
        <v>26</v>
      </c>
      <c r="AI105" s="4">
        <v>31</v>
      </c>
      <c r="AJ105" s="4">
        <v>191</v>
      </c>
      <c r="AK105" s="4">
        <v>190</v>
      </c>
      <c r="AL105" s="4">
        <v>3.5</v>
      </c>
      <c r="AM105" s="4">
        <v>196</v>
      </c>
      <c r="AN105" s="4" t="s">
        <v>155</v>
      </c>
      <c r="AO105" s="4">
        <v>2</v>
      </c>
      <c r="AP105" s="5">
        <v>0.86665509259259255</v>
      </c>
      <c r="AQ105" s="4">
        <v>47.164282</v>
      </c>
      <c r="AR105" s="4">
        <v>-88.487475000000003</v>
      </c>
      <c r="AS105" s="4">
        <v>315.2</v>
      </c>
      <c r="AT105" s="4">
        <v>27.4</v>
      </c>
      <c r="AU105" s="4">
        <v>12</v>
      </c>
      <c r="AV105" s="4">
        <v>9</v>
      </c>
      <c r="AW105" s="4" t="s">
        <v>413</v>
      </c>
      <c r="AX105" s="4">
        <v>2.2292000000000001</v>
      </c>
      <c r="AY105" s="4">
        <v>1.6124000000000001</v>
      </c>
      <c r="AZ105" s="4">
        <v>3.8416000000000001</v>
      </c>
      <c r="BA105" s="4">
        <v>13.836</v>
      </c>
      <c r="BB105" s="4">
        <v>26.27</v>
      </c>
      <c r="BC105" s="4">
        <v>1.9</v>
      </c>
      <c r="BD105" s="4">
        <v>6.63</v>
      </c>
      <c r="BE105" s="4">
        <v>3092.3809999999999</v>
      </c>
      <c r="BF105" s="4">
        <v>0.85499999999999998</v>
      </c>
      <c r="BG105" s="4">
        <v>21.044</v>
      </c>
      <c r="BH105" s="4">
        <v>4.2640000000000002</v>
      </c>
      <c r="BI105" s="4">
        <v>25.308</v>
      </c>
      <c r="BJ105" s="4">
        <v>18.283000000000001</v>
      </c>
      <c r="BK105" s="4">
        <v>3.7050000000000001</v>
      </c>
      <c r="BL105" s="4">
        <v>21.988</v>
      </c>
      <c r="BM105" s="4">
        <v>0</v>
      </c>
      <c r="BQ105" s="4">
        <v>2204.3629999999998</v>
      </c>
      <c r="BR105" s="4">
        <v>0.19073599999999999</v>
      </c>
      <c r="BS105" s="4">
        <v>-5</v>
      </c>
      <c r="BT105" s="4">
        <v>1.0762389999999999</v>
      </c>
      <c r="BU105" s="4">
        <v>4.661111</v>
      </c>
      <c r="BV105" s="4">
        <v>21.740027999999999</v>
      </c>
      <c r="BW105" s="4">
        <f t="shared" si="15"/>
        <v>1.2314655262</v>
      </c>
      <c r="BY105" s="4">
        <f t="shared" si="16"/>
        <v>12346.973376226271</v>
      </c>
      <c r="BZ105" s="4">
        <f t="shared" si="17"/>
        <v>3.4137650686229999</v>
      </c>
      <c r="CA105" s="4">
        <f t="shared" si="18"/>
        <v>72.998674560975815</v>
      </c>
      <c r="CB105" s="4">
        <f t="shared" si="19"/>
        <v>0</v>
      </c>
    </row>
    <row r="106" spans="1:80" x14ac:dyDescent="0.25">
      <c r="A106" s="2">
        <v>42801</v>
      </c>
      <c r="B106" s="3">
        <v>0.65831988425925925</v>
      </c>
      <c r="C106" s="4">
        <v>7.2</v>
      </c>
      <c r="D106" s="4">
        <v>3.0000000000000001E-3</v>
      </c>
      <c r="E106" s="4">
        <v>30</v>
      </c>
      <c r="F106" s="4">
        <v>524</v>
      </c>
      <c r="G106" s="4">
        <v>116</v>
      </c>
      <c r="H106" s="4">
        <v>-1.5</v>
      </c>
      <c r="J106" s="4">
        <v>8.57</v>
      </c>
      <c r="K106" s="4">
        <v>0.94399999999999995</v>
      </c>
      <c r="L106" s="4">
        <v>6.7967000000000004</v>
      </c>
      <c r="M106" s="4">
        <v>2.8E-3</v>
      </c>
      <c r="N106" s="4">
        <v>494.64879999999999</v>
      </c>
      <c r="O106" s="4">
        <v>109.51130000000001</v>
      </c>
      <c r="P106" s="4">
        <v>604.20000000000005</v>
      </c>
      <c r="Q106" s="4">
        <v>429.76170000000002</v>
      </c>
      <c r="R106" s="4">
        <v>95.145799999999994</v>
      </c>
      <c r="S106" s="4">
        <v>524.9</v>
      </c>
      <c r="T106" s="4">
        <v>0</v>
      </c>
      <c r="W106" s="4">
        <v>0</v>
      </c>
      <c r="X106" s="4">
        <v>8.0923999999999996</v>
      </c>
      <c r="Y106" s="4">
        <v>11.9</v>
      </c>
      <c r="Z106" s="4">
        <v>810</v>
      </c>
      <c r="AA106" s="4">
        <v>827</v>
      </c>
      <c r="AB106" s="4">
        <v>846</v>
      </c>
      <c r="AC106" s="4">
        <v>34</v>
      </c>
      <c r="AD106" s="4">
        <v>19.079999999999998</v>
      </c>
      <c r="AE106" s="4">
        <v>0.44</v>
      </c>
      <c r="AF106" s="4">
        <v>956</v>
      </c>
      <c r="AG106" s="4">
        <v>10</v>
      </c>
      <c r="AH106" s="4">
        <v>26</v>
      </c>
      <c r="AI106" s="4">
        <v>31</v>
      </c>
      <c r="AJ106" s="4">
        <v>191</v>
      </c>
      <c r="AK106" s="4">
        <v>190</v>
      </c>
      <c r="AL106" s="4">
        <v>3.6</v>
      </c>
      <c r="AM106" s="4">
        <v>196</v>
      </c>
      <c r="AN106" s="4" t="s">
        <v>155</v>
      </c>
      <c r="AO106" s="4">
        <v>2</v>
      </c>
      <c r="AP106" s="5">
        <v>0.8666666666666667</v>
      </c>
      <c r="AQ106" s="4">
        <v>47.164245999999999</v>
      </c>
      <c r="AR106" s="4">
        <v>-88.487628000000001</v>
      </c>
      <c r="AS106" s="4">
        <v>315.2</v>
      </c>
      <c r="AT106" s="4">
        <v>27.3</v>
      </c>
      <c r="AU106" s="4">
        <v>12</v>
      </c>
      <c r="AV106" s="4">
        <v>9</v>
      </c>
      <c r="AW106" s="4" t="s">
        <v>413</v>
      </c>
      <c r="AX106" s="4">
        <v>2.2061999999999999</v>
      </c>
      <c r="AY106" s="4">
        <v>1.6459999999999999</v>
      </c>
      <c r="AZ106" s="4">
        <v>4.1353999999999997</v>
      </c>
      <c r="BA106" s="4">
        <v>13.836</v>
      </c>
      <c r="BB106" s="4">
        <v>29</v>
      </c>
      <c r="BC106" s="4">
        <v>2.1</v>
      </c>
      <c r="BD106" s="4">
        <v>5.9370000000000003</v>
      </c>
      <c r="BE106" s="4">
        <v>3094.0940000000001</v>
      </c>
      <c r="BF106" s="4">
        <v>0.82099999999999995</v>
      </c>
      <c r="BG106" s="4">
        <v>23.581</v>
      </c>
      <c r="BH106" s="4">
        <v>5.2210000000000001</v>
      </c>
      <c r="BI106" s="4">
        <v>28.802</v>
      </c>
      <c r="BJ106" s="4">
        <v>20.488</v>
      </c>
      <c r="BK106" s="4">
        <v>4.5359999999999996</v>
      </c>
      <c r="BL106" s="4">
        <v>25.024000000000001</v>
      </c>
      <c r="BM106" s="4">
        <v>0</v>
      </c>
      <c r="BQ106" s="4">
        <v>2678.6350000000002</v>
      </c>
      <c r="BR106" s="4">
        <v>0.16977999999999999</v>
      </c>
      <c r="BS106" s="4">
        <v>-5</v>
      </c>
      <c r="BT106" s="4">
        <v>1.0798049999999999</v>
      </c>
      <c r="BU106" s="4">
        <v>4.1489989999999999</v>
      </c>
      <c r="BV106" s="4">
        <v>21.812061</v>
      </c>
      <c r="BW106" s="4">
        <f t="shared" si="15"/>
        <v>1.0961655358</v>
      </c>
      <c r="BY106" s="4">
        <f t="shared" si="16"/>
        <v>10996.51076833868</v>
      </c>
      <c r="BZ106" s="4">
        <f t="shared" si="17"/>
        <v>2.9178607181313998</v>
      </c>
      <c r="CA106" s="4">
        <f t="shared" si="18"/>
        <v>72.815018749179202</v>
      </c>
      <c r="CB106" s="4">
        <f t="shared" si="19"/>
        <v>0</v>
      </c>
    </row>
    <row r="107" spans="1:80" x14ac:dyDescent="0.25">
      <c r="A107" s="2">
        <v>42801</v>
      </c>
      <c r="B107" s="3">
        <v>0.6583314583333334</v>
      </c>
      <c r="C107" s="4">
        <v>6.94</v>
      </c>
      <c r="D107" s="4">
        <v>4.5999999999999999E-3</v>
      </c>
      <c r="E107" s="4">
        <v>45.541871999999998</v>
      </c>
      <c r="F107" s="4">
        <v>524.29999999999995</v>
      </c>
      <c r="G107" s="4">
        <v>122.1</v>
      </c>
      <c r="H107" s="4">
        <v>-0.9</v>
      </c>
      <c r="J107" s="4">
        <v>9.83</v>
      </c>
      <c r="K107" s="4">
        <v>0.94599999999999995</v>
      </c>
      <c r="L107" s="4">
        <v>6.5651000000000002</v>
      </c>
      <c r="M107" s="4">
        <v>4.3E-3</v>
      </c>
      <c r="N107" s="4">
        <v>496.00439999999998</v>
      </c>
      <c r="O107" s="4">
        <v>115.5522</v>
      </c>
      <c r="P107" s="4">
        <v>611.6</v>
      </c>
      <c r="Q107" s="4">
        <v>430.93950000000001</v>
      </c>
      <c r="R107" s="4">
        <v>100.3943</v>
      </c>
      <c r="S107" s="4">
        <v>531.29999999999995</v>
      </c>
      <c r="T107" s="4">
        <v>0</v>
      </c>
      <c r="W107" s="4">
        <v>0</v>
      </c>
      <c r="X107" s="4">
        <v>9.3026</v>
      </c>
      <c r="Y107" s="4">
        <v>11.9</v>
      </c>
      <c r="Z107" s="4">
        <v>809</v>
      </c>
      <c r="AA107" s="4">
        <v>826</v>
      </c>
      <c r="AB107" s="4">
        <v>846</v>
      </c>
      <c r="AC107" s="4">
        <v>34</v>
      </c>
      <c r="AD107" s="4">
        <v>19.079999999999998</v>
      </c>
      <c r="AE107" s="4">
        <v>0.44</v>
      </c>
      <c r="AF107" s="4">
        <v>956</v>
      </c>
      <c r="AG107" s="4">
        <v>10</v>
      </c>
      <c r="AH107" s="4">
        <v>26</v>
      </c>
      <c r="AI107" s="4">
        <v>31</v>
      </c>
      <c r="AJ107" s="4">
        <v>191</v>
      </c>
      <c r="AK107" s="4">
        <v>190</v>
      </c>
      <c r="AL107" s="4">
        <v>3.6</v>
      </c>
      <c r="AM107" s="4">
        <v>195.9</v>
      </c>
      <c r="AN107" s="4" t="s">
        <v>155</v>
      </c>
      <c r="AO107" s="4">
        <v>2</v>
      </c>
      <c r="AP107" s="5">
        <v>0.86667824074074085</v>
      </c>
      <c r="AQ107" s="4">
        <v>47.164212999999997</v>
      </c>
      <c r="AR107" s="4">
        <v>-88.487778000000006</v>
      </c>
      <c r="AS107" s="4">
        <v>315.10000000000002</v>
      </c>
      <c r="AT107" s="4">
        <v>27</v>
      </c>
      <c r="AU107" s="4">
        <v>12</v>
      </c>
      <c r="AV107" s="4">
        <v>9</v>
      </c>
      <c r="AW107" s="4" t="s">
        <v>413</v>
      </c>
      <c r="AX107" s="4">
        <v>2.4708000000000001</v>
      </c>
      <c r="AY107" s="4">
        <v>1</v>
      </c>
      <c r="AZ107" s="4">
        <v>4.2</v>
      </c>
      <c r="BA107" s="4">
        <v>13.836</v>
      </c>
      <c r="BB107" s="4">
        <v>30.05</v>
      </c>
      <c r="BC107" s="4">
        <v>2.17</v>
      </c>
      <c r="BD107" s="4">
        <v>5.7050000000000001</v>
      </c>
      <c r="BE107" s="4">
        <v>3093.9920000000002</v>
      </c>
      <c r="BF107" s="4">
        <v>1.292</v>
      </c>
      <c r="BG107" s="4">
        <v>24.478999999999999</v>
      </c>
      <c r="BH107" s="4">
        <v>5.7030000000000003</v>
      </c>
      <c r="BI107" s="4">
        <v>30.181999999999999</v>
      </c>
      <c r="BJ107" s="4">
        <v>21.268000000000001</v>
      </c>
      <c r="BK107" s="4">
        <v>4.9550000000000001</v>
      </c>
      <c r="BL107" s="4">
        <v>26.222999999999999</v>
      </c>
      <c r="BM107" s="4">
        <v>0</v>
      </c>
      <c r="BQ107" s="4">
        <v>3187.7379999999998</v>
      </c>
      <c r="BR107" s="4">
        <v>0.144453</v>
      </c>
      <c r="BS107" s="4">
        <v>-5</v>
      </c>
      <c r="BT107" s="4">
        <v>1.0779559999999999</v>
      </c>
      <c r="BU107" s="4">
        <v>3.5300699999999998</v>
      </c>
      <c r="BV107" s="4">
        <v>21.774711</v>
      </c>
      <c r="BW107" s="4">
        <f t="shared" si="15"/>
        <v>0.93264449399999994</v>
      </c>
      <c r="BY107" s="4">
        <f t="shared" si="16"/>
        <v>9355.7923435643042</v>
      </c>
      <c r="BZ107" s="4">
        <f t="shared" si="17"/>
        <v>3.9068244869040005</v>
      </c>
      <c r="CA107" s="4">
        <f t="shared" si="18"/>
        <v>64.311411135816002</v>
      </c>
      <c r="CB107" s="4">
        <f t="shared" si="19"/>
        <v>0</v>
      </c>
    </row>
    <row r="108" spans="1:80" x14ac:dyDescent="0.25">
      <c r="A108" s="2">
        <v>42801</v>
      </c>
      <c r="B108" s="3">
        <v>0.65834303240740744</v>
      </c>
      <c r="C108" s="4">
        <v>7.1130000000000004</v>
      </c>
      <c r="D108" s="4">
        <v>5.7000000000000002E-3</v>
      </c>
      <c r="E108" s="4">
        <v>56.508876000000001</v>
      </c>
      <c r="F108" s="4">
        <v>523.6</v>
      </c>
      <c r="G108" s="4">
        <v>122.2</v>
      </c>
      <c r="H108" s="4">
        <v>-3</v>
      </c>
      <c r="J108" s="4">
        <v>10.61</v>
      </c>
      <c r="K108" s="4">
        <v>0.94469999999999998</v>
      </c>
      <c r="L108" s="4">
        <v>6.7195</v>
      </c>
      <c r="M108" s="4">
        <v>5.3E-3</v>
      </c>
      <c r="N108" s="4">
        <v>494.68299999999999</v>
      </c>
      <c r="O108" s="4">
        <v>115.44159999999999</v>
      </c>
      <c r="P108" s="4">
        <v>610.1</v>
      </c>
      <c r="Q108" s="4">
        <v>429.35950000000003</v>
      </c>
      <c r="R108" s="4">
        <v>100.1974</v>
      </c>
      <c r="S108" s="4">
        <v>529.6</v>
      </c>
      <c r="T108" s="4">
        <v>0</v>
      </c>
      <c r="W108" s="4">
        <v>0</v>
      </c>
      <c r="X108" s="4">
        <v>10.019399999999999</v>
      </c>
      <c r="Y108" s="4">
        <v>11.8</v>
      </c>
      <c r="Z108" s="4">
        <v>809</v>
      </c>
      <c r="AA108" s="4">
        <v>826</v>
      </c>
      <c r="AB108" s="4">
        <v>845</v>
      </c>
      <c r="AC108" s="4">
        <v>33.200000000000003</v>
      </c>
      <c r="AD108" s="4">
        <v>18.649999999999999</v>
      </c>
      <c r="AE108" s="4">
        <v>0.43</v>
      </c>
      <c r="AF108" s="4">
        <v>956</v>
      </c>
      <c r="AG108" s="4">
        <v>10</v>
      </c>
      <c r="AH108" s="4">
        <v>26</v>
      </c>
      <c r="AI108" s="4">
        <v>31</v>
      </c>
      <c r="AJ108" s="4">
        <v>191</v>
      </c>
      <c r="AK108" s="4">
        <v>190</v>
      </c>
      <c r="AL108" s="4">
        <v>3.5</v>
      </c>
      <c r="AM108" s="4">
        <v>195.5</v>
      </c>
      <c r="AN108" s="4" t="s">
        <v>155</v>
      </c>
      <c r="AO108" s="4">
        <v>2</v>
      </c>
      <c r="AP108" s="5">
        <v>0.86668981481481477</v>
      </c>
      <c r="AQ108" s="4">
        <v>47.164180000000002</v>
      </c>
      <c r="AR108" s="4">
        <v>-88.487924000000007</v>
      </c>
      <c r="AS108" s="4">
        <v>315</v>
      </c>
      <c r="AT108" s="4">
        <v>26.4</v>
      </c>
      <c r="AU108" s="4">
        <v>12</v>
      </c>
      <c r="AV108" s="4">
        <v>9</v>
      </c>
      <c r="AW108" s="4" t="s">
        <v>413</v>
      </c>
      <c r="AX108" s="4">
        <v>2.0335999999999999</v>
      </c>
      <c r="AY108" s="4">
        <v>1.0354000000000001</v>
      </c>
      <c r="AZ108" s="4">
        <v>3.5274000000000001</v>
      </c>
      <c r="BA108" s="4">
        <v>13.836</v>
      </c>
      <c r="BB108" s="4">
        <v>29.33</v>
      </c>
      <c r="BC108" s="4">
        <v>2.12</v>
      </c>
      <c r="BD108" s="4">
        <v>5.8540000000000001</v>
      </c>
      <c r="BE108" s="4">
        <v>3093.13</v>
      </c>
      <c r="BF108" s="4">
        <v>1.5640000000000001</v>
      </c>
      <c r="BG108" s="4">
        <v>23.847000000000001</v>
      </c>
      <c r="BH108" s="4">
        <v>5.5650000000000004</v>
      </c>
      <c r="BI108" s="4">
        <v>29.411999999999999</v>
      </c>
      <c r="BJ108" s="4">
        <v>20.698</v>
      </c>
      <c r="BK108" s="4">
        <v>4.83</v>
      </c>
      <c r="BL108" s="4">
        <v>25.527999999999999</v>
      </c>
      <c r="BM108" s="4">
        <v>0</v>
      </c>
      <c r="BQ108" s="4">
        <v>3353.5329999999999</v>
      </c>
      <c r="BR108" s="4">
        <v>0.10679900000000001</v>
      </c>
      <c r="BS108" s="4">
        <v>-5</v>
      </c>
      <c r="BT108" s="4">
        <v>1.080805</v>
      </c>
      <c r="BU108" s="4">
        <v>2.6099009999999998</v>
      </c>
      <c r="BV108" s="4">
        <v>21.832260999999999</v>
      </c>
      <c r="BW108" s="4">
        <f t="shared" si="15"/>
        <v>0.68953584419999991</v>
      </c>
      <c r="BY108" s="4">
        <f t="shared" si="16"/>
        <v>6915.1288544393574</v>
      </c>
      <c r="BZ108" s="4">
        <f t="shared" si="17"/>
        <v>3.4965428314824001</v>
      </c>
      <c r="CA108" s="4">
        <f t="shared" si="18"/>
        <v>46.273301487226803</v>
      </c>
      <c r="CB108" s="4">
        <f t="shared" si="19"/>
        <v>0</v>
      </c>
    </row>
    <row r="109" spans="1:80" x14ac:dyDescent="0.25">
      <c r="A109" s="2">
        <v>42801</v>
      </c>
      <c r="B109" s="3">
        <v>0.65835460648148147</v>
      </c>
      <c r="C109" s="4">
        <v>7.3719999999999999</v>
      </c>
      <c r="D109" s="4">
        <v>4.5999999999999999E-3</v>
      </c>
      <c r="E109" s="4">
        <v>46.078431000000002</v>
      </c>
      <c r="F109" s="4">
        <v>520.79999999999995</v>
      </c>
      <c r="G109" s="4">
        <v>122.2</v>
      </c>
      <c r="H109" s="4">
        <v>1.6</v>
      </c>
      <c r="J109" s="4">
        <v>10.8</v>
      </c>
      <c r="K109" s="4">
        <v>0.94269999999999998</v>
      </c>
      <c r="L109" s="4">
        <v>6.9493999999999998</v>
      </c>
      <c r="M109" s="4">
        <v>4.3E-3</v>
      </c>
      <c r="N109" s="4">
        <v>490.99740000000003</v>
      </c>
      <c r="O109" s="4">
        <v>115.238</v>
      </c>
      <c r="P109" s="4">
        <v>606.20000000000005</v>
      </c>
      <c r="Q109" s="4">
        <v>426.02609999999999</v>
      </c>
      <c r="R109" s="4">
        <v>99.989199999999997</v>
      </c>
      <c r="S109" s="4">
        <v>526</v>
      </c>
      <c r="T109" s="4">
        <v>1.5618000000000001</v>
      </c>
      <c r="W109" s="4">
        <v>0</v>
      </c>
      <c r="X109" s="4">
        <v>10.181100000000001</v>
      </c>
      <c r="Y109" s="4">
        <v>11.9</v>
      </c>
      <c r="Z109" s="4">
        <v>809</v>
      </c>
      <c r="AA109" s="4">
        <v>824</v>
      </c>
      <c r="AB109" s="4">
        <v>845</v>
      </c>
      <c r="AC109" s="4">
        <v>33</v>
      </c>
      <c r="AD109" s="4">
        <v>18.52</v>
      </c>
      <c r="AE109" s="4">
        <v>0.43</v>
      </c>
      <c r="AF109" s="4">
        <v>956</v>
      </c>
      <c r="AG109" s="4">
        <v>10</v>
      </c>
      <c r="AH109" s="4">
        <v>26</v>
      </c>
      <c r="AI109" s="4">
        <v>31</v>
      </c>
      <c r="AJ109" s="4">
        <v>191</v>
      </c>
      <c r="AK109" s="4">
        <v>189.2</v>
      </c>
      <c r="AL109" s="4">
        <v>3.6</v>
      </c>
      <c r="AM109" s="4">
        <v>195.1</v>
      </c>
      <c r="AN109" s="4" t="s">
        <v>155</v>
      </c>
      <c r="AO109" s="4">
        <v>2</v>
      </c>
      <c r="AP109" s="5">
        <v>0.86670138888888892</v>
      </c>
      <c r="AQ109" s="4">
        <v>47.164167999999997</v>
      </c>
      <c r="AR109" s="4">
        <v>-88.488059000000007</v>
      </c>
      <c r="AS109" s="4">
        <v>315.3</v>
      </c>
      <c r="AT109" s="4">
        <v>23.5</v>
      </c>
      <c r="AU109" s="4">
        <v>12</v>
      </c>
      <c r="AV109" s="4">
        <v>8</v>
      </c>
      <c r="AW109" s="4" t="s">
        <v>417</v>
      </c>
      <c r="AX109" s="4">
        <v>1</v>
      </c>
      <c r="AY109" s="4">
        <v>1.1354</v>
      </c>
      <c r="AZ109" s="4">
        <v>2.2999999999999998</v>
      </c>
      <c r="BA109" s="4">
        <v>13.836</v>
      </c>
      <c r="BB109" s="4">
        <v>28.34</v>
      </c>
      <c r="BC109" s="4">
        <v>2.0499999999999998</v>
      </c>
      <c r="BD109" s="4">
        <v>6.0789999999999997</v>
      </c>
      <c r="BE109" s="4">
        <v>3092.9780000000001</v>
      </c>
      <c r="BF109" s="4">
        <v>1.23</v>
      </c>
      <c r="BG109" s="4">
        <v>22.885000000000002</v>
      </c>
      <c r="BH109" s="4">
        <v>5.3710000000000004</v>
      </c>
      <c r="BI109" s="4">
        <v>28.256</v>
      </c>
      <c r="BJ109" s="4">
        <v>19.856999999999999</v>
      </c>
      <c r="BK109" s="4">
        <v>4.66</v>
      </c>
      <c r="BL109" s="4">
        <v>24.516999999999999</v>
      </c>
      <c r="BM109" s="4">
        <v>2.2599999999999999E-2</v>
      </c>
      <c r="BQ109" s="4">
        <v>3294.761</v>
      </c>
      <c r="BR109" s="4">
        <v>0.116786</v>
      </c>
      <c r="BS109" s="4">
        <v>-5</v>
      </c>
      <c r="BT109" s="4">
        <v>1.078956</v>
      </c>
      <c r="BU109" s="4">
        <v>2.853958</v>
      </c>
      <c r="BV109" s="4">
        <v>21.794910999999999</v>
      </c>
      <c r="BW109" s="4">
        <f t="shared" si="15"/>
        <v>0.75401570359999992</v>
      </c>
      <c r="BY109" s="4">
        <f t="shared" si="16"/>
        <v>7561.4046243110988</v>
      </c>
      <c r="BZ109" s="4">
        <f t="shared" si="17"/>
        <v>3.006981520044</v>
      </c>
      <c r="CA109" s="4">
        <f t="shared" si="18"/>
        <v>48.544416295539598</v>
      </c>
      <c r="CB109" s="4">
        <f t="shared" si="19"/>
        <v>5.525022955528E-2</v>
      </c>
    </row>
    <row r="110" spans="1:80" x14ac:dyDescent="0.25">
      <c r="A110" s="2">
        <v>42801</v>
      </c>
      <c r="B110" s="3">
        <v>0.65836618055555551</v>
      </c>
      <c r="C110" s="4">
        <v>7.19</v>
      </c>
      <c r="D110" s="4">
        <v>3.0999999999999999E-3</v>
      </c>
      <c r="E110" s="4">
        <v>30.95</v>
      </c>
      <c r="F110" s="4">
        <v>518.5</v>
      </c>
      <c r="G110" s="4">
        <v>139.4</v>
      </c>
      <c r="H110" s="4">
        <v>-0.3</v>
      </c>
      <c r="J110" s="4">
        <v>10.59</v>
      </c>
      <c r="K110" s="4">
        <v>0.94420000000000004</v>
      </c>
      <c r="L110" s="4">
        <v>6.7892000000000001</v>
      </c>
      <c r="M110" s="4">
        <v>2.8999999999999998E-3</v>
      </c>
      <c r="N110" s="4">
        <v>489.54320000000001</v>
      </c>
      <c r="O110" s="4">
        <v>131.58449999999999</v>
      </c>
      <c r="P110" s="4">
        <v>621.1</v>
      </c>
      <c r="Q110" s="4">
        <v>424.76440000000002</v>
      </c>
      <c r="R110" s="4">
        <v>114.1726</v>
      </c>
      <c r="S110" s="4">
        <v>538.9</v>
      </c>
      <c r="T110" s="4">
        <v>0</v>
      </c>
      <c r="W110" s="4">
        <v>0</v>
      </c>
      <c r="X110" s="4">
        <v>9.9957999999999991</v>
      </c>
      <c r="Y110" s="4">
        <v>11.8</v>
      </c>
      <c r="Z110" s="4">
        <v>809</v>
      </c>
      <c r="AA110" s="4">
        <v>825</v>
      </c>
      <c r="AB110" s="4">
        <v>845</v>
      </c>
      <c r="AC110" s="4">
        <v>33</v>
      </c>
      <c r="AD110" s="4">
        <v>18.52</v>
      </c>
      <c r="AE110" s="4">
        <v>0.43</v>
      </c>
      <c r="AF110" s="4">
        <v>956</v>
      </c>
      <c r="AG110" s="4">
        <v>10</v>
      </c>
      <c r="AH110" s="4">
        <v>26</v>
      </c>
      <c r="AI110" s="4">
        <v>31</v>
      </c>
      <c r="AJ110" s="4">
        <v>191</v>
      </c>
      <c r="AK110" s="4">
        <v>189</v>
      </c>
      <c r="AL110" s="4">
        <v>3.8</v>
      </c>
      <c r="AM110" s="4">
        <v>195.2</v>
      </c>
      <c r="AN110" s="4" t="s">
        <v>155</v>
      </c>
      <c r="AO110" s="4">
        <v>2</v>
      </c>
      <c r="AP110" s="5">
        <v>0.86671296296296296</v>
      </c>
      <c r="AQ110" s="4">
        <v>47.164217000000001</v>
      </c>
      <c r="AR110" s="4">
        <v>-88.488136999999995</v>
      </c>
      <c r="AS110" s="4">
        <v>316.39999999999998</v>
      </c>
      <c r="AT110" s="4">
        <v>21.8</v>
      </c>
      <c r="AU110" s="4">
        <v>12</v>
      </c>
      <c r="AV110" s="4">
        <v>8</v>
      </c>
      <c r="AW110" s="4" t="s">
        <v>417</v>
      </c>
      <c r="AX110" s="4">
        <v>1</v>
      </c>
      <c r="AY110" s="4">
        <v>1.2354000000000001</v>
      </c>
      <c r="AZ110" s="4">
        <v>2.2999999999999998</v>
      </c>
      <c r="BA110" s="4">
        <v>13.836</v>
      </c>
      <c r="BB110" s="4">
        <v>29.04</v>
      </c>
      <c r="BC110" s="4">
        <v>2.1</v>
      </c>
      <c r="BD110" s="4">
        <v>5.9059999999999997</v>
      </c>
      <c r="BE110" s="4">
        <v>3094.0740000000001</v>
      </c>
      <c r="BF110" s="4">
        <v>0.84799999999999998</v>
      </c>
      <c r="BG110" s="4">
        <v>23.363</v>
      </c>
      <c r="BH110" s="4">
        <v>6.28</v>
      </c>
      <c r="BI110" s="4">
        <v>29.643000000000001</v>
      </c>
      <c r="BJ110" s="4">
        <v>20.271999999999998</v>
      </c>
      <c r="BK110" s="4">
        <v>5.4489999999999998</v>
      </c>
      <c r="BL110" s="4">
        <v>25.721</v>
      </c>
      <c r="BM110" s="4">
        <v>0</v>
      </c>
      <c r="BQ110" s="4">
        <v>3312.2730000000001</v>
      </c>
      <c r="BR110" s="4">
        <v>0.142786</v>
      </c>
      <c r="BS110" s="4">
        <v>-5</v>
      </c>
      <c r="BT110" s="4">
        <v>1.0772390000000001</v>
      </c>
      <c r="BU110" s="4">
        <v>3.4893329999999998</v>
      </c>
      <c r="BV110" s="4">
        <v>21.760228000000001</v>
      </c>
      <c r="BW110" s="4">
        <f t="shared" si="15"/>
        <v>0.92188177859999987</v>
      </c>
      <c r="BY110" s="4">
        <f t="shared" si="16"/>
        <v>9248.0716155291375</v>
      </c>
      <c r="BZ110" s="4">
        <f t="shared" si="17"/>
        <v>2.5346403253343999</v>
      </c>
      <c r="CA110" s="4">
        <f t="shared" si="18"/>
        <v>60.592250796201597</v>
      </c>
      <c r="CB110" s="4">
        <f t="shared" si="19"/>
        <v>0</v>
      </c>
    </row>
    <row r="111" spans="1:80" x14ac:dyDescent="0.25">
      <c r="A111" s="2">
        <v>42801</v>
      </c>
      <c r="B111" s="3">
        <v>0.65837775462962966</v>
      </c>
      <c r="C111" s="4">
        <v>6.9640000000000004</v>
      </c>
      <c r="D111" s="4">
        <v>4.7999999999999996E-3</v>
      </c>
      <c r="E111" s="4">
        <v>47.616667</v>
      </c>
      <c r="F111" s="4">
        <v>517.29999999999995</v>
      </c>
      <c r="G111" s="4">
        <v>138.30000000000001</v>
      </c>
      <c r="H111" s="4">
        <v>-1.5</v>
      </c>
      <c r="J111" s="4">
        <v>10.4</v>
      </c>
      <c r="K111" s="4">
        <v>0.94599999999999995</v>
      </c>
      <c r="L111" s="4">
        <v>6.5880999999999998</v>
      </c>
      <c r="M111" s="4">
        <v>4.4999999999999997E-3</v>
      </c>
      <c r="N111" s="4">
        <v>489.34550000000002</v>
      </c>
      <c r="O111" s="4">
        <v>130.86320000000001</v>
      </c>
      <c r="P111" s="4">
        <v>620.20000000000005</v>
      </c>
      <c r="Q111" s="4">
        <v>424.59280000000001</v>
      </c>
      <c r="R111" s="4">
        <v>113.5468</v>
      </c>
      <c r="S111" s="4">
        <v>538.1</v>
      </c>
      <c r="T111" s="4">
        <v>0</v>
      </c>
      <c r="W111" s="4">
        <v>0</v>
      </c>
      <c r="X111" s="4">
        <v>9.8381000000000007</v>
      </c>
      <c r="Y111" s="4">
        <v>11.8</v>
      </c>
      <c r="Z111" s="4">
        <v>808</v>
      </c>
      <c r="AA111" s="4">
        <v>824</v>
      </c>
      <c r="AB111" s="4">
        <v>845</v>
      </c>
      <c r="AC111" s="4">
        <v>33</v>
      </c>
      <c r="AD111" s="4">
        <v>18.52</v>
      </c>
      <c r="AE111" s="4">
        <v>0.43</v>
      </c>
      <c r="AF111" s="4">
        <v>956</v>
      </c>
      <c r="AG111" s="4">
        <v>10</v>
      </c>
      <c r="AH111" s="4">
        <v>26</v>
      </c>
      <c r="AI111" s="4">
        <v>31</v>
      </c>
      <c r="AJ111" s="4">
        <v>191</v>
      </c>
      <c r="AK111" s="4">
        <v>189</v>
      </c>
      <c r="AL111" s="4">
        <v>3.6</v>
      </c>
      <c r="AM111" s="4">
        <v>195.6</v>
      </c>
      <c r="AN111" s="4" t="s">
        <v>155</v>
      </c>
      <c r="AO111" s="4">
        <v>2</v>
      </c>
      <c r="AP111" s="5">
        <v>0.866724537037037</v>
      </c>
      <c r="AQ111" s="4">
        <v>47.164251999999998</v>
      </c>
      <c r="AR111" s="4">
        <v>-88.488230999999999</v>
      </c>
      <c r="AS111" s="4">
        <v>318.10000000000002</v>
      </c>
      <c r="AT111" s="4">
        <v>24.8</v>
      </c>
      <c r="AU111" s="4">
        <v>12</v>
      </c>
      <c r="AV111" s="4">
        <v>8</v>
      </c>
      <c r="AW111" s="4" t="s">
        <v>417</v>
      </c>
      <c r="AX111" s="4">
        <v>1.1062000000000001</v>
      </c>
      <c r="AY111" s="4">
        <v>1.1938</v>
      </c>
      <c r="AZ111" s="4">
        <v>2.3708</v>
      </c>
      <c r="BA111" s="4">
        <v>13.836</v>
      </c>
      <c r="BB111" s="4">
        <v>29.94</v>
      </c>
      <c r="BC111" s="4">
        <v>2.16</v>
      </c>
      <c r="BD111" s="4">
        <v>5.7110000000000003</v>
      </c>
      <c r="BE111" s="4">
        <v>3093.8429999999998</v>
      </c>
      <c r="BF111" s="4">
        <v>1.3460000000000001</v>
      </c>
      <c r="BG111" s="4">
        <v>24.065000000000001</v>
      </c>
      <c r="BH111" s="4">
        <v>6.4359999999999999</v>
      </c>
      <c r="BI111" s="4">
        <v>30.501000000000001</v>
      </c>
      <c r="BJ111" s="4">
        <v>20.881</v>
      </c>
      <c r="BK111" s="4">
        <v>5.5839999999999996</v>
      </c>
      <c r="BL111" s="4">
        <v>26.465</v>
      </c>
      <c r="BM111" s="4">
        <v>0</v>
      </c>
      <c r="BQ111" s="4">
        <v>3359.306</v>
      </c>
      <c r="BR111" s="4">
        <v>0.16192400000000001</v>
      </c>
      <c r="BS111" s="4">
        <v>-5</v>
      </c>
      <c r="BT111" s="4">
        <v>1.0739590000000001</v>
      </c>
      <c r="BU111" s="4">
        <v>3.95702</v>
      </c>
      <c r="BV111" s="4">
        <v>21.693973</v>
      </c>
      <c r="BW111" s="4">
        <f t="shared" si="15"/>
        <v>1.045444684</v>
      </c>
      <c r="BY111" s="4">
        <f t="shared" si="16"/>
        <v>10486.838664624875</v>
      </c>
      <c r="BZ111" s="4">
        <f t="shared" si="17"/>
        <v>4.5623791648720005</v>
      </c>
      <c r="CA111" s="4">
        <f t="shared" si="18"/>
        <v>70.77788955549201</v>
      </c>
      <c r="CB111" s="4">
        <f t="shared" si="19"/>
        <v>0</v>
      </c>
    </row>
    <row r="112" spans="1:80" x14ac:dyDescent="0.25">
      <c r="A112" s="2">
        <v>42801</v>
      </c>
      <c r="B112" s="3">
        <v>0.6583893287037037</v>
      </c>
      <c r="C112" s="4">
        <v>7.157</v>
      </c>
      <c r="D112" s="4">
        <v>6.4000000000000003E-3</v>
      </c>
      <c r="E112" s="4">
        <v>64.307179000000005</v>
      </c>
      <c r="F112" s="4">
        <v>510</v>
      </c>
      <c r="G112" s="4">
        <v>135.80000000000001</v>
      </c>
      <c r="H112" s="4">
        <v>0.5</v>
      </c>
      <c r="J112" s="4">
        <v>10.7</v>
      </c>
      <c r="K112" s="4">
        <v>0.94440000000000002</v>
      </c>
      <c r="L112" s="4">
        <v>6.7592999999999996</v>
      </c>
      <c r="M112" s="4">
        <v>6.1000000000000004E-3</v>
      </c>
      <c r="N112" s="4">
        <v>481.68759999999997</v>
      </c>
      <c r="O112" s="4">
        <v>128.29060000000001</v>
      </c>
      <c r="P112" s="4">
        <v>610</v>
      </c>
      <c r="Q112" s="4">
        <v>417.94830000000002</v>
      </c>
      <c r="R112" s="4">
        <v>111.3145</v>
      </c>
      <c r="S112" s="4">
        <v>529.29999999999995</v>
      </c>
      <c r="T112" s="4">
        <v>0.50529999999999997</v>
      </c>
      <c r="W112" s="4">
        <v>0</v>
      </c>
      <c r="X112" s="4">
        <v>10.109299999999999</v>
      </c>
      <c r="Y112" s="4">
        <v>11.9</v>
      </c>
      <c r="Z112" s="4">
        <v>807</v>
      </c>
      <c r="AA112" s="4">
        <v>823</v>
      </c>
      <c r="AB112" s="4">
        <v>845</v>
      </c>
      <c r="AC112" s="4">
        <v>33</v>
      </c>
      <c r="AD112" s="4">
        <v>18.52</v>
      </c>
      <c r="AE112" s="4">
        <v>0.43</v>
      </c>
      <c r="AF112" s="4">
        <v>956</v>
      </c>
      <c r="AG112" s="4">
        <v>10</v>
      </c>
      <c r="AH112" s="4">
        <v>26</v>
      </c>
      <c r="AI112" s="4">
        <v>31</v>
      </c>
      <c r="AJ112" s="4">
        <v>191</v>
      </c>
      <c r="AK112" s="4">
        <v>189</v>
      </c>
      <c r="AL112" s="4">
        <v>3.6</v>
      </c>
      <c r="AM112" s="4">
        <v>195.9</v>
      </c>
      <c r="AN112" s="4" t="s">
        <v>155</v>
      </c>
      <c r="AO112" s="4">
        <v>2</v>
      </c>
      <c r="AP112" s="5">
        <v>0.86673611111111104</v>
      </c>
      <c r="AQ112" s="4">
        <v>47.164191000000002</v>
      </c>
      <c r="AR112" s="4">
        <v>-88.488401999999994</v>
      </c>
      <c r="AS112" s="4">
        <v>319</v>
      </c>
      <c r="AT112" s="4">
        <v>21.1</v>
      </c>
      <c r="AU112" s="4">
        <v>12</v>
      </c>
      <c r="AV112" s="4">
        <v>9</v>
      </c>
      <c r="AW112" s="4" t="s">
        <v>413</v>
      </c>
      <c r="AX112" s="4">
        <v>1.3</v>
      </c>
      <c r="AY112" s="4">
        <v>1</v>
      </c>
      <c r="AZ112" s="4">
        <v>2.5</v>
      </c>
      <c r="BA112" s="4">
        <v>13.836</v>
      </c>
      <c r="BB112" s="4">
        <v>29.15</v>
      </c>
      <c r="BC112" s="4">
        <v>2.11</v>
      </c>
      <c r="BD112" s="4">
        <v>5.8879999999999999</v>
      </c>
      <c r="BE112" s="4">
        <v>3092.6759999999999</v>
      </c>
      <c r="BF112" s="4">
        <v>1.7689999999999999</v>
      </c>
      <c r="BG112" s="4">
        <v>23.08</v>
      </c>
      <c r="BH112" s="4">
        <v>6.1470000000000002</v>
      </c>
      <c r="BI112" s="4">
        <v>29.227</v>
      </c>
      <c r="BJ112" s="4">
        <v>20.026</v>
      </c>
      <c r="BK112" s="4">
        <v>5.3339999999999996</v>
      </c>
      <c r="BL112" s="4">
        <v>25.36</v>
      </c>
      <c r="BM112" s="4">
        <v>7.4999999999999997E-3</v>
      </c>
      <c r="BQ112" s="4">
        <v>3363.2130000000002</v>
      </c>
      <c r="BR112" s="4">
        <v>0.163718</v>
      </c>
      <c r="BS112" s="4">
        <v>-5</v>
      </c>
      <c r="BT112" s="4">
        <v>1.0752820000000001</v>
      </c>
      <c r="BU112" s="4">
        <v>4.0008520000000001</v>
      </c>
      <c r="BV112" s="4">
        <v>21.720701999999999</v>
      </c>
      <c r="BW112" s="4">
        <f t="shared" si="15"/>
        <v>1.0570250984</v>
      </c>
      <c r="BY112" s="4">
        <f t="shared" si="16"/>
        <v>10599.002153094883</v>
      </c>
      <c r="BZ112" s="4">
        <f t="shared" si="17"/>
        <v>6.0625926572408</v>
      </c>
      <c r="CA112" s="4">
        <f t="shared" si="18"/>
        <v>68.631701839403206</v>
      </c>
      <c r="CB112" s="4">
        <f t="shared" si="19"/>
        <v>2.5703473674000003E-2</v>
      </c>
    </row>
    <row r="113" spans="1:80" x14ac:dyDescent="0.25">
      <c r="A113" s="2">
        <v>42801</v>
      </c>
      <c r="B113" s="3">
        <v>0.65840090277777774</v>
      </c>
      <c r="C113" s="4">
        <v>7.806</v>
      </c>
      <c r="D113" s="4">
        <v>8.0999999999999996E-3</v>
      </c>
      <c r="E113" s="4">
        <v>80.965057999999999</v>
      </c>
      <c r="F113" s="4">
        <v>498.7</v>
      </c>
      <c r="G113" s="4">
        <v>134.30000000000001</v>
      </c>
      <c r="H113" s="4">
        <v>-3.2</v>
      </c>
      <c r="J113" s="4">
        <v>10.96</v>
      </c>
      <c r="K113" s="4">
        <v>0.93930000000000002</v>
      </c>
      <c r="L113" s="4">
        <v>7.3315999999999999</v>
      </c>
      <c r="M113" s="4">
        <v>7.6E-3</v>
      </c>
      <c r="N113" s="4">
        <v>468.40530000000001</v>
      </c>
      <c r="O113" s="4">
        <v>126.1452</v>
      </c>
      <c r="P113" s="4">
        <v>594.6</v>
      </c>
      <c r="Q113" s="4">
        <v>406.42349999999999</v>
      </c>
      <c r="R113" s="4">
        <v>109.453</v>
      </c>
      <c r="S113" s="4">
        <v>515.9</v>
      </c>
      <c r="T113" s="4">
        <v>0</v>
      </c>
      <c r="W113" s="4">
        <v>0</v>
      </c>
      <c r="X113" s="4">
        <v>10.2905</v>
      </c>
      <c r="Y113" s="4">
        <v>11.9</v>
      </c>
      <c r="Z113" s="4">
        <v>808</v>
      </c>
      <c r="AA113" s="4">
        <v>823</v>
      </c>
      <c r="AB113" s="4">
        <v>845</v>
      </c>
      <c r="AC113" s="4">
        <v>33</v>
      </c>
      <c r="AD113" s="4">
        <v>18.52</v>
      </c>
      <c r="AE113" s="4">
        <v>0.43</v>
      </c>
      <c r="AF113" s="4">
        <v>956</v>
      </c>
      <c r="AG113" s="4">
        <v>10</v>
      </c>
      <c r="AH113" s="4">
        <v>26</v>
      </c>
      <c r="AI113" s="4">
        <v>31</v>
      </c>
      <c r="AJ113" s="4">
        <v>191</v>
      </c>
      <c r="AK113" s="4">
        <v>188.2</v>
      </c>
      <c r="AL113" s="4">
        <v>3.7</v>
      </c>
      <c r="AM113" s="4">
        <v>196</v>
      </c>
      <c r="AN113" s="4" t="s">
        <v>155</v>
      </c>
      <c r="AO113" s="4">
        <v>2</v>
      </c>
      <c r="AP113" s="5">
        <v>0.86673611111111104</v>
      </c>
      <c r="AQ113" s="4">
        <v>47.164200999999998</v>
      </c>
      <c r="AR113" s="4">
        <v>-88.488462999999996</v>
      </c>
      <c r="AS113" s="4">
        <v>319.39999999999998</v>
      </c>
      <c r="AT113" s="4">
        <v>21</v>
      </c>
      <c r="AU113" s="4">
        <v>12</v>
      </c>
      <c r="AV113" s="4">
        <v>9</v>
      </c>
      <c r="AW113" s="4" t="s">
        <v>413</v>
      </c>
      <c r="AX113" s="4">
        <v>1.3</v>
      </c>
      <c r="AY113" s="4">
        <v>1</v>
      </c>
      <c r="AZ113" s="4">
        <v>2.5</v>
      </c>
      <c r="BA113" s="4">
        <v>13.836</v>
      </c>
      <c r="BB113" s="4">
        <v>26.8</v>
      </c>
      <c r="BC113" s="4">
        <v>1.94</v>
      </c>
      <c r="BD113" s="4">
        <v>6.4649999999999999</v>
      </c>
      <c r="BE113" s="4">
        <v>3090.8389999999999</v>
      </c>
      <c r="BF113" s="4">
        <v>2.0409999999999999</v>
      </c>
      <c r="BG113" s="4">
        <v>20.678999999999998</v>
      </c>
      <c r="BH113" s="4">
        <v>5.569</v>
      </c>
      <c r="BI113" s="4">
        <v>26.248000000000001</v>
      </c>
      <c r="BJ113" s="4">
        <v>17.943000000000001</v>
      </c>
      <c r="BK113" s="4">
        <v>4.8319999999999999</v>
      </c>
      <c r="BL113" s="4">
        <v>22.774999999999999</v>
      </c>
      <c r="BM113" s="4">
        <v>0</v>
      </c>
      <c r="BQ113" s="4">
        <v>3154.3409999999999</v>
      </c>
      <c r="BR113" s="4">
        <v>0.16908799999999999</v>
      </c>
      <c r="BS113" s="4">
        <v>-5</v>
      </c>
      <c r="BT113" s="4">
        <v>1.0782830000000001</v>
      </c>
      <c r="BU113" s="4">
        <v>4.1320889999999997</v>
      </c>
      <c r="BV113" s="4">
        <v>21.781317000000001</v>
      </c>
      <c r="BW113" s="4">
        <f t="shared" si="15"/>
        <v>1.0916979137999998</v>
      </c>
      <c r="BY113" s="4">
        <f t="shared" si="16"/>
        <v>10940.171261865979</v>
      </c>
      <c r="BZ113" s="4">
        <f t="shared" si="17"/>
        <v>7.2242163197333991</v>
      </c>
      <c r="CA113" s="4">
        <f t="shared" si="18"/>
        <v>63.5100996692682</v>
      </c>
      <c r="CB113" s="4">
        <f t="shared" si="19"/>
        <v>0</v>
      </c>
    </row>
    <row r="114" spans="1:80" x14ac:dyDescent="0.25">
      <c r="A114" s="2">
        <v>42801</v>
      </c>
      <c r="B114" s="3">
        <v>0.65841247685185189</v>
      </c>
      <c r="C114" s="4">
        <v>8.1280000000000001</v>
      </c>
      <c r="D114" s="4">
        <v>7.9000000000000008E-3</v>
      </c>
      <c r="E114" s="4">
        <v>78.826406000000006</v>
      </c>
      <c r="F114" s="4">
        <v>496.9</v>
      </c>
      <c r="G114" s="4">
        <v>134.19999999999999</v>
      </c>
      <c r="H114" s="4">
        <v>1.5</v>
      </c>
      <c r="J114" s="4">
        <v>10.49</v>
      </c>
      <c r="K114" s="4">
        <v>0.93679999999999997</v>
      </c>
      <c r="L114" s="4">
        <v>7.6138000000000003</v>
      </c>
      <c r="M114" s="4">
        <v>7.4000000000000003E-3</v>
      </c>
      <c r="N114" s="4">
        <v>465.47239999999999</v>
      </c>
      <c r="O114" s="4">
        <v>125.753</v>
      </c>
      <c r="P114" s="4">
        <v>591.20000000000005</v>
      </c>
      <c r="Q114" s="4">
        <v>403.86470000000003</v>
      </c>
      <c r="R114" s="4">
        <v>109.10890000000001</v>
      </c>
      <c r="S114" s="4">
        <v>513</v>
      </c>
      <c r="T114" s="4">
        <v>1.5323</v>
      </c>
      <c r="W114" s="4">
        <v>0</v>
      </c>
      <c r="X114" s="4">
        <v>9.8228000000000009</v>
      </c>
      <c r="Y114" s="4">
        <v>11.9</v>
      </c>
      <c r="Z114" s="4">
        <v>809</v>
      </c>
      <c r="AA114" s="4">
        <v>825</v>
      </c>
      <c r="AB114" s="4">
        <v>845</v>
      </c>
      <c r="AC114" s="4">
        <v>33</v>
      </c>
      <c r="AD114" s="4">
        <v>18.5</v>
      </c>
      <c r="AE114" s="4">
        <v>0.42</v>
      </c>
      <c r="AF114" s="4">
        <v>957</v>
      </c>
      <c r="AG114" s="4">
        <v>10</v>
      </c>
      <c r="AH114" s="4">
        <v>26</v>
      </c>
      <c r="AI114" s="4">
        <v>31</v>
      </c>
      <c r="AJ114" s="4">
        <v>191</v>
      </c>
      <c r="AK114" s="4">
        <v>188</v>
      </c>
      <c r="AL114" s="4">
        <v>3.7</v>
      </c>
      <c r="AM114" s="4">
        <v>196</v>
      </c>
      <c r="AN114" s="4" t="s">
        <v>155</v>
      </c>
      <c r="AO114" s="4">
        <v>2</v>
      </c>
      <c r="AP114" s="5">
        <v>0.86674768518518519</v>
      </c>
      <c r="AQ114" s="4">
        <v>47.164216000000003</v>
      </c>
      <c r="AR114" s="4">
        <v>-88.488589000000005</v>
      </c>
      <c r="AS114" s="4">
        <v>320.3</v>
      </c>
      <c r="AT114" s="4">
        <v>20.9</v>
      </c>
      <c r="AU114" s="4">
        <v>12</v>
      </c>
      <c r="AV114" s="4">
        <v>9</v>
      </c>
      <c r="AW114" s="4" t="s">
        <v>413</v>
      </c>
      <c r="AX114" s="4">
        <v>1.3353999999999999</v>
      </c>
      <c r="AY114" s="4">
        <v>1</v>
      </c>
      <c r="AZ114" s="4">
        <v>2.5</v>
      </c>
      <c r="BA114" s="4">
        <v>13.836</v>
      </c>
      <c r="BB114" s="4">
        <v>25.77</v>
      </c>
      <c r="BC114" s="4">
        <v>1.86</v>
      </c>
      <c r="BD114" s="4">
        <v>6.7519999999999998</v>
      </c>
      <c r="BE114" s="4">
        <v>3090.3609999999999</v>
      </c>
      <c r="BF114" s="4">
        <v>1.9079999999999999</v>
      </c>
      <c r="BG114" s="4">
        <v>19.785</v>
      </c>
      <c r="BH114" s="4">
        <v>5.3449999999999998</v>
      </c>
      <c r="BI114" s="4">
        <v>25.13</v>
      </c>
      <c r="BJ114" s="4">
        <v>17.167000000000002</v>
      </c>
      <c r="BK114" s="4">
        <v>4.6379999999999999</v>
      </c>
      <c r="BL114" s="4">
        <v>21.803999999999998</v>
      </c>
      <c r="BM114" s="4">
        <v>2.0199999999999999E-2</v>
      </c>
      <c r="BQ114" s="4">
        <v>2898.97</v>
      </c>
      <c r="BR114" s="4">
        <v>0.14893100000000001</v>
      </c>
      <c r="BS114" s="4">
        <v>-5</v>
      </c>
      <c r="BT114" s="4">
        <v>1.081283</v>
      </c>
      <c r="BU114" s="4">
        <v>3.6395010000000001</v>
      </c>
      <c r="BV114" s="4">
        <v>21.841916999999999</v>
      </c>
      <c r="BW114" s="4">
        <f t="shared" si="15"/>
        <v>0.96155616420000001</v>
      </c>
      <c r="BY114" s="4">
        <f t="shared" si="16"/>
        <v>9634.498812250933</v>
      </c>
      <c r="BZ114" s="4">
        <f t="shared" si="17"/>
        <v>5.9483742299928002</v>
      </c>
      <c r="CA114" s="4">
        <f t="shared" si="18"/>
        <v>53.519780087152206</v>
      </c>
      <c r="CB114" s="4">
        <f t="shared" si="19"/>
        <v>6.2975450443320008E-2</v>
      </c>
    </row>
    <row r="115" spans="1:80" x14ac:dyDescent="0.25">
      <c r="A115" s="2">
        <v>42801</v>
      </c>
      <c r="B115" s="3">
        <v>0.65842405092592593</v>
      </c>
      <c r="C115" s="4">
        <v>7.9610000000000003</v>
      </c>
      <c r="D115" s="4">
        <v>6.1999999999999998E-3</v>
      </c>
      <c r="E115" s="4">
        <v>61.903973999999998</v>
      </c>
      <c r="F115" s="4">
        <v>496.9</v>
      </c>
      <c r="G115" s="4">
        <v>134.19999999999999</v>
      </c>
      <c r="H115" s="4">
        <v>0.8</v>
      </c>
      <c r="J115" s="4">
        <v>9.69</v>
      </c>
      <c r="K115" s="4">
        <v>0.93799999999999994</v>
      </c>
      <c r="L115" s="4">
        <v>7.4679000000000002</v>
      </c>
      <c r="M115" s="4">
        <v>5.7999999999999996E-3</v>
      </c>
      <c r="N115" s="4">
        <v>466.11219999999997</v>
      </c>
      <c r="O115" s="4">
        <v>125.88500000000001</v>
      </c>
      <c r="P115" s="4">
        <v>592</v>
      </c>
      <c r="Q115" s="4">
        <v>404.41550000000001</v>
      </c>
      <c r="R115" s="4">
        <v>109.2223</v>
      </c>
      <c r="S115" s="4">
        <v>513.6</v>
      </c>
      <c r="T115" s="4">
        <v>0.83479999999999999</v>
      </c>
      <c r="W115" s="4">
        <v>0</v>
      </c>
      <c r="X115" s="4">
        <v>9.0892999999999997</v>
      </c>
      <c r="Y115" s="4">
        <v>11.8</v>
      </c>
      <c r="Z115" s="4">
        <v>809</v>
      </c>
      <c r="AA115" s="4">
        <v>825</v>
      </c>
      <c r="AB115" s="4">
        <v>846</v>
      </c>
      <c r="AC115" s="4">
        <v>33</v>
      </c>
      <c r="AD115" s="4">
        <v>18.5</v>
      </c>
      <c r="AE115" s="4">
        <v>0.42</v>
      </c>
      <c r="AF115" s="4">
        <v>957</v>
      </c>
      <c r="AG115" s="4">
        <v>10</v>
      </c>
      <c r="AH115" s="4">
        <v>26</v>
      </c>
      <c r="AI115" s="4">
        <v>31</v>
      </c>
      <c r="AJ115" s="4">
        <v>191</v>
      </c>
      <c r="AK115" s="4">
        <v>188</v>
      </c>
      <c r="AL115" s="4">
        <v>3.6</v>
      </c>
      <c r="AM115" s="4">
        <v>196</v>
      </c>
      <c r="AN115" s="4" t="s">
        <v>155</v>
      </c>
      <c r="AO115" s="4">
        <v>2</v>
      </c>
      <c r="AP115" s="5">
        <v>0.86677083333333327</v>
      </c>
      <c r="AQ115" s="4">
        <v>47.164251</v>
      </c>
      <c r="AR115" s="4">
        <v>-88.488792000000004</v>
      </c>
      <c r="AS115" s="4">
        <v>321.7</v>
      </c>
      <c r="AT115" s="4">
        <v>21.1</v>
      </c>
      <c r="AU115" s="4">
        <v>12</v>
      </c>
      <c r="AV115" s="4">
        <v>9</v>
      </c>
      <c r="AW115" s="4" t="s">
        <v>413</v>
      </c>
      <c r="AX115" s="4">
        <v>1.4</v>
      </c>
      <c r="AY115" s="4">
        <v>1</v>
      </c>
      <c r="AZ115" s="4">
        <v>2.5</v>
      </c>
      <c r="BA115" s="4">
        <v>13.836</v>
      </c>
      <c r="BB115" s="4">
        <v>26.3</v>
      </c>
      <c r="BC115" s="4">
        <v>1.9</v>
      </c>
      <c r="BD115" s="4">
        <v>6.6050000000000004</v>
      </c>
      <c r="BE115" s="4">
        <v>3091.3029999999999</v>
      </c>
      <c r="BF115" s="4">
        <v>1.53</v>
      </c>
      <c r="BG115" s="4">
        <v>20.206</v>
      </c>
      <c r="BH115" s="4">
        <v>5.4569999999999999</v>
      </c>
      <c r="BI115" s="4">
        <v>25.663</v>
      </c>
      <c r="BJ115" s="4">
        <v>17.530999999999999</v>
      </c>
      <c r="BK115" s="4">
        <v>4.7350000000000003</v>
      </c>
      <c r="BL115" s="4">
        <v>22.265999999999998</v>
      </c>
      <c r="BM115" s="4">
        <v>1.12E-2</v>
      </c>
      <c r="BQ115" s="4">
        <v>2735.73</v>
      </c>
      <c r="BR115" s="4">
        <v>0.14580499999999999</v>
      </c>
      <c r="BS115" s="4">
        <v>-5</v>
      </c>
      <c r="BT115" s="4">
        <v>1.080478</v>
      </c>
      <c r="BU115" s="4">
        <v>3.5631089999999999</v>
      </c>
      <c r="BV115" s="4">
        <v>21.825655999999999</v>
      </c>
      <c r="BW115" s="4">
        <f t="shared" si="15"/>
        <v>0.94137339779999996</v>
      </c>
      <c r="BY115" s="4">
        <f t="shared" si="16"/>
        <v>9435.1487968437286</v>
      </c>
      <c r="BZ115" s="4">
        <f t="shared" si="17"/>
        <v>4.6698035291820004</v>
      </c>
      <c r="CA115" s="4">
        <f t="shared" si="18"/>
        <v>53.507402398751395</v>
      </c>
      <c r="CB115" s="4">
        <f t="shared" si="19"/>
        <v>3.4184182697279998E-2</v>
      </c>
    </row>
    <row r="116" spans="1:80" x14ac:dyDescent="0.25">
      <c r="A116" s="2">
        <v>42801</v>
      </c>
      <c r="B116" s="3">
        <v>0.65843562499999997</v>
      </c>
      <c r="C116" s="4">
        <v>7.8460000000000001</v>
      </c>
      <c r="D116" s="4">
        <v>7.0000000000000001E-3</v>
      </c>
      <c r="E116" s="4">
        <v>70.181818000000007</v>
      </c>
      <c r="F116" s="4">
        <v>497</v>
      </c>
      <c r="G116" s="4">
        <v>141.5</v>
      </c>
      <c r="H116" s="4">
        <v>0.6</v>
      </c>
      <c r="J116" s="4">
        <v>9.5</v>
      </c>
      <c r="K116" s="4">
        <v>0.93889999999999996</v>
      </c>
      <c r="L116" s="4">
        <v>7.3672000000000004</v>
      </c>
      <c r="M116" s="4">
        <v>6.6E-3</v>
      </c>
      <c r="N116" s="4">
        <v>466.64839999999998</v>
      </c>
      <c r="O116" s="4">
        <v>132.8211</v>
      </c>
      <c r="P116" s="4">
        <v>599.5</v>
      </c>
      <c r="Q116" s="4">
        <v>404.8947</v>
      </c>
      <c r="R116" s="4">
        <v>115.2443</v>
      </c>
      <c r="S116" s="4">
        <v>520.1</v>
      </c>
      <c r="T116" s="4">
        <v>0.55530000000000002</v>
      </c>
      <c r="W116" s="4">
        <v>0</v>
      </c>
      <c r="X116" s="4">
        <v>8.9198000000000004</v>
      </c>
      <c r="Y116" s="4">
        <v>11.8</v>
      </c>
      <c r="Z116" s="4">
        <v>810</v>
      </c>
      <c r="AA116" s="4">
        <v>826</v>
      </c>
      <c r="AB116" s="4">
        <v>846</v>
      </c>
      <c r="AC116" s="4">
        <v>33</v>
      </c>
      <c r="AD116" s="4">
        <v>18.510000000000002</v>
      </c>
      <c r="AE116" s="4">
        <v>0.43</v>
      </c>
      <c r="AF116" s="4">
        <v>956</v>
      </c>
      <c r="AG116" s="4">
        <v>10</v>
      </c>
      <c r="AH116" s="4">
        <v>26</v>
      </c>
      <c r="AI116" s="4">
        <v>31</v>
      </c>
      <c r="AJ116" s="4">
        <v>191</v>
      </c>
      <c r="AK116" s="4">
        <v>188.8</v>
      </c>
      <c r="AL116" s="4">
        <v>3.6</v>
      </c>
      <c r="AM116" s="4">
        <v>195.6</v>
      </c>
      <c r="AN116" s="4" t="s">
        <v>155</v>
      </c>
      <c r="AO116" s="4">
        <v>2</v>
      </c>
      <c r="AP116" s="5">
        <v>0.86678240740740742</v>
      </c>
      <c r="AQ116" s="4">
        <v>47.164282999999998</v>
      </c>
      <c r="AR116" s="4">
        <v>-88.488924999999995</v>
      </c>
      <c r="AS116" s="4">
        <v>322.2</v>
      </c>
      <c r="AT116" s="4">
        <v>22.4</v>
      </c>
      <c r="AU116" s="4">
        <v>12</v>
      </c>
      <c r="AV116" s="4">
        <v>9</v>
      </c>
      <c r="AW116" s="4" t="s">
        <v>413</v>
      </c>
      <c r="AX116" s="4">
        <v>1.4354</v>
      </c>
      <c r="AY116" s="4">
        <v>1.1415999999999999</v>
      </c>
      <c r="AZ116" s="4">
        <v>2.6061999999999999</v>
      </c>
      <c r="BA116" s="4">
        <v>13.836</v>
      </c>
      <c r="BB116" s="4">
        <v>26.67</v>
      </c>
      <c r="BC116" s="4">
        <v>1.93</v>
      </c>
      <c r="BD116" s="4">
        <v>6.5039999999999996</v>
      </c>
      <c r="BE116" s="4">
        <v>3091.1770000000001</v>
      </c>
      <c r="BF116" s="4">
        <v>1.76</v>
      </c>
      <c r="BG116" s="4">
        <v>20.504999999999999</v>
      </c>
      <c r="BH116" s="4">
        <v>5.8360000000000003</v>
      </c>
      <c r="BI116" s="4">
        <v>26.341000000000001</v>
      </c>
      <c r="BJ116" s="4">
        <v>17.791</v>
      </c>
      <c r="BK116" s="4">
        <v>5.0640000000000001</v>
      </c>
      <c r="BL116" s="4">
        <v>22.855</v>
      </c>
      <c r="BM116" s="4">
        <v>7.6E-3</v>
      </c>
      <c r="BQ116" s="4">
        <v>2721.32</v>
      </c>
      <c r="BR116" s="4">
        <v>0.11351600000000001</v>
      </c>
      <c r="BS116" s="4">
        <v>-5</v>
      </c>
      <c r="BT116" s="4">
        <v>1.0807610000000001</v>
      </c>
      <c r="BU116" s="4">
        <v>2.7740469999999999</v>
      </c>
      <c r="BV116" s="4">
        <v>21.831372000000002</v>
      </c>
      <c r="BW116" s="4">
        <f t="shared" si="15"/>
        <v>0.73290321739999997</v>
      </c>
      <c r="BY116" s="4">
        <f t="shared" si="16"/>
        <v>7345.4052046910565</v>
      </c>
      <c r="BZ116" s="4">
        <f t="shared" si="17"/>
        <v>4.1821976419520004</v>
      </c>
      <c r="CA116" s="4">
        <f t="shared" si="18"/>
        <v>42.275839913618199</v>
      </c>
      <c r="CB116" s="4">
        <f t="shared" si="19"/>
        <v>1.8059489817520001E-2</v>
      </c>
    </row>
    <row r="117" spans="1:80" x14ac:dyDescent="0.25">
      <c r="A117" s="2">
        <v>42801</v>
      </c>
      <c r="B117" s="3">
        <v>0.65844719907407401</v>
      </c>
      <c r="C117" s="4">
        <v>8.3859999999999992</v>
      </c>
      <c r="D117" s="4">
        <v>7.7999999999999996E-3</v>
      </c>
      <c r="E117" s="4">
        <v>78.446280999999999</v>
      </c>
      <c r="F117" s="4">
        <v>493.3</v>
      </c>
      <c r="G117" s="4">
        <v>142</v>
      </c>
      <c r="H117" s="4">
        <v>3.4</v>
      </c>
      <c r="J117" s="4">
        <v>9.5500000000000007</v>
      </c>
      <c r="K117" s="4">
        <v>0.93469999999999998</v>
      </c>
      <c r="L117" s="4">
        <v>7.8383000000000003</v>
      </c>
      <c r="M117" s="4">
        <v>7.3000000000000001E-3</v>
      </c>
      <c r="N117" s="4">
        <v>461.09899999999999</v>
      </c>
      <c r="O117" s="4">
        <v>132.70249999999999</v>
      </c>
      <c r="P117" s="4">
        <v>593.79999999999995</v>
      </c>
      <c r="Q117" s="4">
        <v>400.084</v>
      </c>
      <c r="R117" s="4">
        <v>115.1426</v>
      </c>
      <c r="S117" s="4">
        <v>515.20000000000005</v>
      </c>
      <c r="T117" s="4">
        <v>3.4476</v>
      </c>
      <c r="W117" s="4">
        <v>0</v>
      </c>
      <c r="X117" s="4">
        <v>8.9298000000000002</v>
      </c>
      <c r="Y117" s="4">
        <v>12</v>
      </c>
      <c r="Z117" s="4">
        <v>809</v>
      </c>
      <c r="AA117" s="4">
        <v>824</v>
      </c>
      <c r="AB117" s="4">
        <v>845</v>
      </c>
      <c r="AC117" s="4">
        <v>33</v>
      </c>
      <c r="AD117" s="4">
        <v>18.52</v>
      </c>
      <c r="AE117" s="4">
        <v>0.43</v>
      </c>
      <c r="AF117" s="4">
        <v>956</v>
      </c>
      <c r="AG117" s="4">
        <v>10</v>
      </c>
      <c r="AH117" s="4">
        <v>26</v>
      </c>
      <c r="AI117" s="4">
        <v>31</v>
      </c>
      <c r="AJ117" s="4">
        <v>191</v>
      </c>
      <c r="AK117" s="4">
        <v>189</v>
      </c>
      <c r="AL117" s="4">
        <v>3.5</v>
      </c>
      <c r="AM117" s="4">
        <v>195.2</v>
      </c>
      <c r="AN117" s="4" t="s">
        <v>155</v>
      </c>
      <c r="AO117" s="4">
        <v>2</v>
      </c>
      <c r="AP117" s="5">
        <v>0.86679398148148146</v>
      </c>
      <c r="AQ117" s="4">
        <v>47.164268999999997</v>
      </c>
      <c r="AR117" s="4">
        <v>-88.489068000000003</v>
      </c>
      <c r="AS117" s="4">
        <v>322.10000000000002</v>
      </c>
      <c r="AT117" s="4">
        <v>24.1</v>
      </c>
      <c r="AU117" s="4">
        <v>12</v>
      </c>
      <c r="AV117" s="4">
        <v>9</v>
      </c>
      <c r="AW117" s="4" t="s">
        <v>413</v>
      </c>
      <c r="AX117" s="4">
        <v>1.4645999999999999</v>
      </c>
      <c r="AY117" s="4">
        <v>1.4354</v>
      </c>
      <c r="AZ117" s="4">
        <v>2.8</v>
      </c>
      <c r="BA117" s="4">
        <v>13.836</v>
      </c>
      <c r="BB117" s="4">
        <v>25.01</v>
      </c>
      <c r="BC117" s="4">
        <v>1.81</v>
      </c>
      <c r="BD117" s="4">
        <v>6.992</v>
      </c>
      <c r="BE117" s="4">
        <v>3089.9279999999999</v>
      </c>
      <c r="BF117" s="4">
        <v>1.84</v>
      </c>
      <c r="BG117" s="4">
        <v>19.035</v>
      </c>
      <c r="BH117" s="4">
        <v>5.4779999999999998</v>
      </c>
      <c r="BI117" s="4">
        <v>24.513999999999999</v>
      </c>
      <c r="BJ117" s="4">
        <v>16.515999999999998</v>
      </c>
      <c r="BK117" s="4">
        <v>4.7530000000000001</v>
      </c>
      <c r="BL117" s="4">
        <v>21.27</v>
      </c>
      <c r="BM117" s="4">
        <v>4.4200000000000003E-2</v>
      </c>
      <c r="BQ117" s="4">
        <v>2559.5859999999998</v>
      </c>
      <c r="BR117" s="4">
        <v>0.138767</v>
      </c>
      <c r="BS117" s="4">
        <v>-5</v>
      </c>
      <c r="BT117" s="4">
        <v>1.083283</v>
      </c>
      <c r="BU117" s="4">
        <v>3.3911180000000001</v>
      </c>
      <c r="BV117" s="4">
        <v>21.882317</v>
      </c>
      <c r="BW117" s="4">
        <f t="shared" si="15"/>
        <v>0.89593337559999997</v>
      </c>
      <c r="BY117" s="4">
        <f t="shared" si="16"/>
        <v>8975.7207396111262</v>
      </c>
      <c r="BZ117" s="4">
        <f t="shared" si="17"/>
        <v>5.3448902889920005</v>
      </c>
      <c r="CA117" s="4">
        <f t="shared" si="18"/>
        <v>47.976200007060797</v>
      </c>
      <c r="CB117" s="4">
        <f t="shared" si="19"/>
        <v>0.12839356020296003</v>
      </c>
    </row>
    <row r="118" spans="1:80" x14ac:dyDescent="0.25">
      <c r="A118" s="2">
        <v>42801</v>
      </c>
      <c r="B118" s="3">
        <v>0.65845877314814816</v>
      </c>
      <c r="C118" s="4">
        <v>8.8930000000000007</v>
      </c>
      <c r="D118" s="4">
        <v>8.6999999999999994E-3</v>
      </c>
      <c r="E118" s="4">
        <v>86.952055000000001</v>
      </c>
      <c r="F118" s="4">
        <v>475.3</v>
      </c>
      <c r="G118" s="4">
        <v>131.1</v>
      </c>
      <c r="H118" s="4">
        <v>0.5</v>
      </c>
      <c r="J118" s="4">
        <v>9.48</v>
      </c>
      <c r="K118" s="4">
        <v>0.93069999999999997</v>
      </c>
      <c r="L118" s="4">
        <v>8.2766000000000002</v>
      </c>
      <c r="M118" s="4">
        <v>8.0999999999999996E-3</v>
      </c>
      <c r="N118" s="4">
        <v>442.3408</v>
      </c>
      <c r="O118" s="4">
        <v>122.06019999999999</v>
      </c>
      <c r="P118" s="4">
        <v>564.4</v>
      </c>
      <c r="Q118" s="4">
        <v>383.80799999999999</v>
      </c>
      <c r="R118" s="4">
        <v>105.90860000000001</v>
      </c>
      <c r="S118" s="4">
        <v>489.7</v>
      </c>
      <c r="T118" s="4">
        <v>0.51290000000000002</v>
      </c>
      <c r="W118" s="4">
        <v>0</v>
      </c>
      <c r="X118" s="4">
        <v>8.8260000000000005</v>
      </c>
      <c r="Y118" s="4">
        <v>11.9</v>
      </c>
      <c r="Z118" s="4">
        <v>809</v>
      </c>
      <c r="AA118" s="4">
        <v>826</v>
      </c>
      <c r="AB118" s="4">
        <v>847</v>
      </c>
      <c r="AC118" s="4">
        <v>33</v>
      </c>
      <c r="AD118" s="4">
        <v>18.52</v>
      </c>
      <c r="AE118" s="4">
        <v>0.43</v>
      </c>
      <c r="AF118" s="4">
        <v>956</v>
      </c>
      <c r="AG118" s="4">
        <v>10</v>
      </c>
      <c r="AH118" s="4">
        <v>26</v>
      </c>
      <c r="AI118" s="4">
        <v>31</v>
      </c>
      <c r="AJ118" s="4">
        <v>191</v>
      </c>
      <c r="AK118" s="4">
        <v>189</v>
      </c>
      <c r="AL118" s="4">
        <v>3.6</v>
      </c>
      <c r="AM118" s="4">
        <v>195.1</v>
      </c>
      <c r="AN118" s="4" t="s">
        <v>155</v>
      </c>
      <c r="AO118" s="4">
        <v>2</v>
      </c>
      <c r="AP118" s="5">
        <v>0.86680555555555561</v>
      </c>
      <c r="AQ118" s="4">
        <v>47.164239000000002</v>
      </c>
      <c r="AR118" s="4">
        <v>-88.489214000000004</v>
      </c>
      <c r="AS118" s="4">
        <v>322.10000000000002</v>
      </c>
      <c r="AT118" s="4">
        <v>25</v>
      </c>
      <c r="AU118" s="4">
        <v>12</v>
      </c>
      <c r="AV118" s="4">
        <v>9</v>
      </c>
      <c r="AW118" s="4" t="s">
        <v>413</v>
      </c>
      <c r="AX118" s="4">
        <v>1.5416000000000001</v>
      </c>
      <c r="AY118" s="4">
        <v>1.323</v>
      </c>
      <c r="AZ118" s="4">
        <v>2.8708</v>
      </c>
      <c r="BA118" s="4">
        <v>13.836</v>
      </c>
      <c r="BB118" s="4">
        <v>23.63</v>
      </c>
      <c r="BC118" s="4">
        <v>1.71</v>
      </c>
      <c r="BD118" s="4">
        <v>7.4420000000000002</v>
      </c>
      <c r="BE118" s="4">
        <v>3089.0790000000002</v>
      </c>
      <c r="BF118" s="4">
        <v>1.9219999999999999</v>
      </c>
      <c r="BG118" s="4">
        <v>17.289000000000001</v>
      </c>
      <c r="BH118" s="4">
        <v>4.7709999999999999</v>
      </c>
      <c r="BI118" s="4">
        <v>22.06</v>
      </c>
      <c r="BJ118" s="4">
        <v>15.000999999999999</v>
      </c>
      <c r="BK118" s="4">
        <v>4.1390000000000002</v>
      </c>
      <c r="BL118" s="4">
        <v>19.140999999999998</v>
      </c>
      <c r="BM118" s="4">
        <v>6.1999999999999998E-3</v>
      </c>
      <c r="BQ118" s="4">
        <v>2395.172</v>
      </c>
      <c r="BR118" s="4">
        <v>0.16902500000000001</v>
      </c>
      <c r="BS118" s="4">
        <v>-5</v>
      </c>
      <c r="BT118" s="4">
        <v>1.0847610000000001</v>
      </c>
      <c r="BU118" s="4">
        <v>4.1305480000000001</v>
      </c>
      <c r="BV118" s="4">
        <v>21.912172000000002</v>
      </c>
      <c r="BW118" s="4">
        <f t="shared" si="15"/>
        <v>1.0912907815999999</v>
      </c>
      <c r="BY118" s="4">
        <f t="shared" si="16"/>
        <v>10929.864010461128</v>
      </c>
      <c r="BZ118" s="4">
        <f t="shared" si="17"/>
        <v>6.8004730950896004</v>
      </c>
      <c r="CA118" s="4">
        <f t="shared" si="18"/>
        <v>53.076949479416797</v>
      </c>
      <c r="CB118" s="4">
        <f t="shared" si="19"/>
        <v>2.193700998416E-2</v>
      </c>
    </row>
    <row r="119" spans="1:80" x14ac:dyDescent="0.25">
      <c r="A119" s="2">
        <v>42801</v>
      </c>
      <c r="B119" s="3">
        <v>0.6584703472222222</v>
      </c>
      <c r="C119" s="4">
        <v>8.6920000000000002</v>
      </c>
      <c r="D119" s="4">
        <v>6.7999999999999996E-3</v>
      </c>
      <c r="E119" s="4">
        <v>68.497495999999998</v>
      </c>
      <c r="F119" s="4">
        <v>467.9</v>
      </c>
      <c r="G119" s="4">
        <v>134.9</v>
      </c>
      <c r="H119" s="4">
        <v>1.7</v>
      </c>
      <c r="J119" s="4">
        <v>8.51</v>
      </c>
      <c r="K119" s="4">
        <v>0.93240000000000001</v>
      </c>
      <c r="L119" s="4">
        <v>8.1051000000000002</v>
      </c>
      <c r="M119" s="4">
        <v>6.4000000000000003E-3</v>
      </c>
      <c r="N119" s="4">
        <v>436.26589999999999</v>
      </c>
      <c r="O119" s="4">
        <v>125.80410000000001</v>
      </c>
      <c r="P119" s="4">
        <v>562.1</v>
      </c>
      <c r="Q119" s="4">
        <v>378.15710000000001</v>
      </c>
      <c r="R119" s="4">
        <v>109.0475</v>
      </c>
      <c r="S119" s="4">
        <v>487.2</v>
      </c>
      <c r="T119" s="4">
        <v>1.7262999999999999</v>
      </c>
      <c r="W119" s="4">
        <v>0</v>
      </c>
      <c r="X119" s="4">
        <v>7.9305000000000003</v>
      </c>
      <c r="Y119" s="4">
        <v>12</v>
      </c>
      <c r="Z119" s="4">
        <v>810</v>
      </c>
      <c r="AA119" s="4">
        <v>826</v>
      </c>
      <c r="AB119" s="4">
        <v>846</v>
      </c>
      <c r="AC119" s="4">
        <v>32.200000000000003</v>
      </c>
      <c r="AD119" s="4">
        <v>18.09</v>
      </c>
      <c r="AE119" s="4">
        <v>0.42</v>
      </c>
      <c r="AF119" s="4">
        <v>956</v>
      </c>
      <c r="AG119" s="4">
        <v>10</v>
      </c>
      <c r="AH119" s="4">
        <v>26.760999999999999</v>
      </c>
      <c r="AI119" s="4">
        <v>31</v>
      </c>
      <c r="AJ119" s="4">
        <v>191</v>
      </c>
      <c r="AK119" s="4">
        <v>189</v>
      </c>
      <c r="AL119" s="4">
        <v>3.7</v>
      </c>
      <c r="AM119" s="4">
        <v>195.5</v>
      </c>
      <c r="AN119" s="4" t="s">
        <v>155</v>
      </c>
      <c r="AO119" s="4">
        <v>2</v>
      </c>
      <c r="AP119" s="5">
        <v>0.86681712962962953</v>
      </c>
      <c r="AQ119" s="4">
        <v>47.164192999999997</v>
      </c>
      <c r="AR119" s="4">
        <v>-88.489356999999998</v>
      </c>
      <c r="AS119" s="4">
        <v>322</v>
      </c>
      <c r="AT119" s="4">
        <v>25.3</v>
      </c>
      <c r="AU119" s="4">
        <v>12</v>
      </c>
      <c r="AV119" s="4">
        <v>9</v>
      </c>
      <c r="AW119" s="4" t="s">
        <v>413</v>
      </c>
      <c r="AX119" s="4">
        <v>1.8</v>
      </c>
      <c r="AY119" s="4">
        <v>1.1415999999999999</v>
      </c>
      <c r="AZ119" s="4">
        <v>3.1061999999999999</v>
      </c>
      <c r="BA119" s="4">
        <v>13.836</v>
      </c>
      <c r="BB119" s="4">
        <v>24.16</v>
      </c>
      <c r="BC119" s="4">
        <v>1.75</v>
      </c>
      <c r="BD119" s="4">
        <v>7.2460000000000004</v>
      </c>
      <c r="BE119" s="4">
        <v>3089.9389999999999</v>
      </c>
      <c r="BF119" s="4">
        <v>1.55</v>
      </c>
      <c r="BG119" s="4">
        <v>17.417000000000002</v>
      </c>
      <c r="BH119" s="4">
        <v>5.0229999999999997</v>
      </c>
      <c r="BI119" s="4">
        <v>22.44</v>
      </c>
      <c r="BJ119" s="4">
        <v>15.097</v>
      </c>
      <c r="BK119" s="4">
        <v>4.3540000000000001</v>
      </c>
      <c r="BL119" s="4">
        <v>19.451000000000001</v>
      </c>
      <c r="BM119" s="4">
        <v>2.1399999999999999E-2</v>
      </c>
      <c r="BQ119" s="4">
        <v>2198.326</v>
      </c>
      <c r="BR119" s="4">
        <v>0.22903100000000001</v>
      </c>
      <c r="BS119" s="4">
        <v>-5</v>
      </c>
      <c r="BT119" s="4">
        <v>1.085</v>
      </c>
      <c r="BU119" s="4">
        <v>5.5969449999999998</v>
      </c>
      <c r="BV119" s="4">
        <v>21.917000000000002</v>
      </c>
      <c r="BW119" s="4">
        <f t="shared" si="15"/>
        <v>1.478712869</v>
      </c>
      <c r="BY119" s="4">
        <f t="shared" si="16"/>
        <v>14814.227683901692</v>
      </c>
      <c r="BZ119" s="4">
        <f t="shared" si="17"/>
        <v>7.4312317848500005</v>
      </c>
      <c r="CA119" s="4">
        <f t="shared" si="18"/>
        <v>72.380197584438989</v>
      </c>
      <c r="CB119" s="4">
        <f t="shared" si="19"/>
        <v>0.10259894206179999</v>
      </c>
    </row>
    <row r="120" spans="1:80" x14ac:dyDescent="0.25">
      <c r="A120" s="2">
        <v>42801</v>
      </c>
      <c r="B120" s="3">
        <v>0.65848192129629635</v>
      </c>
      <c r="C120" s="4">
        <v>7.9720000000000004</v>
      </c>
      <c r="D120" s="4">
        <v>6.4999999999999997E-3</v>
      </c>
      <c r="E120" s="4">
        <v>64.671053000000001</v>
      </c>
      <c r="F120" s="4">
        <v>462.1</v>
      </c>
      <c r="G120" s="4">
        <v>134.30000000000001</v>
      </c>
      <c r="H120" s="4">
        <v>1.5</v>
      </c>
      <c r="J120" s="4">
        <v>8.02</v>
      </c>
      <c r="K120" s="4">
        <v>0.93810000000000004</v>
      </c>
      <c r="L120" s="4">
        <v>7.4787999999999997</v>
      </c>
      <c r="M120" s="4">
        <v>6.1000000000000004E-3</v>
      </c>
      <c r="N120" s="4">
        <v>433.4787</v>
      </c>
      <c r="O120" s="4">
        <v>125.9872</v>
      </c>
      <c r="P120" s="4">
        <v>559.5</v>
      </c>
      <c r="Q120" s="4">
        <v>375.61009999999999</v>
      </c>
      <c r="R120" s="4">
        <v>109.1682</v>
      </c>
      <c r="S120" s="4">
        <v>484.8</v>
      </c>
      <c r="T120" s="4">
        <v>1.5382</v>
      </c>
      <c r="W120" s="4">
        <v>0</v>
      </c>
      <c r="X120" s="4">
        <v>7.5194000000000001</v>
      </c>
      <c r="Y120" s="4">
        <v>12</v>
      </c>
      <c r="Z120" s="4">
        <v>809</v>
      </c>
      <c r="AA120" s="4">
        <v>825</v>
      </c>
      <c r="AB120" s="4">
        <v>846</v>
      </c>
      <c r="AC120" s="4">
        <v>32</v>
      </c>
      <c r="AD120" s="4">
        <v>17.940000000000001</v>
      </c>
      <c r="AE120" s="4">
        <v>0.41</v>
      </c>
      <c r="AF120" s="4">
        <v>957</v>
      </c>
      <c r="AG120" s="4">
        <v>10</v>
      </c>
      <c r="AH120" s="4">
        <v>27</v>
      </c>
      <c r="AI120" s="4">
        <v>31</v>
      </c>
      <c r="AJ120" s="4">
        <v>191</v>
      </c>
      <c r="AK120" s="4">
        <v>188.2</v>
      </c>
      <c r="AL120" s="4">
        <v>3.7</v>
      </c>
      <c r="AM120" s="4">
        <v>195.9</v>
      </c>
      <c r="AN120" s="4" t="s">
        <v>155</v>
      </c>
      <c r="AO120" s="4">
        <v>2</v>
      </c>
      <c r="AP120" s="5">
        <v>0.86682870370370368</v>
      </c>
      <c r="AQ120" s="4">
        <v>47.164150999999997</v>
      </c>
      <c r="AR120" s="4">
        <v>-88.489491000000001</v>
      </c>
      <c r="AS120" s="4">
        <v>321.7</v>
      </c>
      <c r="AT120" s="4">
        <v>25</v>
      </c>
      <c r="AU120" s="4">
        <v>12</v>
      </c>
      <c r="AV120" s="4">
        <v>9</v>
      </c>
      <c r="AW120" s="4" t="s">
        <v>413</v>
      </c>
      <c r="AX120" s="4">
        <v>1.623</v>
      </c>
      <c r="AY120" s="4">
        <v>1.4354</v>
      </c>
      <c r="AZ120" s="4">
        <v>3.1230000000000002</v>
      </c>
      <c r="BA120" s="4">
        <v>13.836</v>
      </c>
      <c r="BB120" s="4">
        <v>26.26</v>
      </c>
      <c r="BC120" s="4">
        <v>1.9</v>
      </c>
      <c r="BD120" s="4">
        <v>6.5979999999999999</v>
      </c>
      <c r="BE120" s="4">
        <v>3091.1469999999999</v>
      </c>
      <c r="BF120" s="4">
        <v>1.5960000000000001</v>
      </c>
      <c r="BG120" s="4">
        <v>18.763000000000002</v>
      </c>
      <c r="BH120" s="4">
        <v>5.4530000000000003</v>
      </c>
      <c r="BI120" s="4">
        <v>24.216000000000001</v>
      </c>
      <c r="BJ120" s="4">
        <v>16.257999999999999</v>
      </c>
      <c r="BK120" s="4">
        <v>4.7249999999999996</v>
      </c>
      <c r="BL120" s="4">
        <v>20.983000000000001</v>
      </c>
      <c r="BM120" s="4">
        <v>2.07E-2</v>
      </c>
      <c r="BQ120" s="4">
        <v>2259.8029999999999</v>
      </c>
      <c r="BR120" s="4">
        <v>0.22697500000000001</v>
      </c>
      <c r="BS120" s="4">
        <v>-5</v>
      </c>
      <c r="BT120" s="4">
        <v>1.085761</v>
      </c>
      <c r="BU120" s="4">
        <v>5.5467019999999998</v>
      </c>
      <c r="BV120" s="4">
        <v>21.932372000000001</v>
      </c>
      <c r="BW120" s="4">
        <f t="shared" si="15"/>
        <v>1.4654386683999998</v>
      </c>
      <c r="BY120" s="4">
        <f t="shared" si="16"/>
        <v>14686.981990346378</v>
      </c>
      <c r="BZ120" s="4">
        <f t="shared" si="17"/>
        <v>7.5830826733871994</v>
      </c>
      <c r="CA120" s="4">
        <f t="shared" si="18"/>
        <v>77.246715603965598</v>
      </c>
      <c r="CB120" s="4">
        <f t="shared" si="19"/>
        <v>9.8352012117239998E-2</v>
      </c>
    </row>
    <row r="121" spans="1:80" x14ac:dyDescent="0.25">
      <c r="A121" s="2">
        <v>42801</v>
      </c>
      <c r="B121" s="3">
        <v>0.65849349537037039</v>
      </c>
      <c r="C121" s="4">
        <v>8.2240000000000002</v>
      </c>
      <c r="D121" s="4">
        <v>8.6E-3</v>
      </c>
      <c r="E121" s="4">
        <v>86.081772000000001</v>
      </c>
      <c r="F121" s="4">
        <v>455.3</v>
      </c>
      <c r="G121" s="4">
        <v>134.19999999999999</v>
      </c>
      <c r="H121" s="4">
        <v>0.4</v>
      </c>
      <c r="J121" s="4">
        <v>9.2200000000000006</v>
      </c>
      <c r="K121" s="4">
        <v>0.93610000000000004</v>
      </c>
      <c r="L121" s="4">
        <v>7.6984000000000004</v>
      </c>
      <c r="M121" s="4">
        <v>8.0999999999999996E-3</v>
      </c>
      <c r="N121" s="4">
        <v>426.22719999999998</v>
      </c>
      <c r="O121" s="4">
        <v>125.62609999999999</v>
      </c>
      <c r="P121" s="4">
        <v>551.9</v>
      </c>
      <c r="Q121" s="4">
        <v>369.32279999999997</v>
      </c>
      <c r="R121" s="4">
        <v>108.8541</v>
      </c>
      <c r="S121" s="4">
        <v>478.2</v>
      </c>
      <c r="T121" s="4">
        <v>0.4466</v>
      </c>
      <c r="W121" s="4">
        <v>0</v>
      </c>
      <c r="X121" s="4">
        <v>8.6336999999999993</v>
      </c>
      <c r="Y121" s="4">
        <v>11.9</v>
      </c>
      <c r="Z121" s="4">
        <v>808</v>
      </c>
      <c r="AA121" s="4">
        <v>824</v>
      </c>
      <c r="AB121" s="4">
        <v>845</v>
      </c>
      <c r="AC121" s="4">
        <v>32</v>
      </c>
      <c r="AD121" s="4">
        <v>17.93</v>
      </c>
      <c r="AE121" s="4">
        <v>0.41</v>
      </c>
      <c r="AF121" s="4">
        <v>957</v>
      </c>
      <c r="AG121" s="4">
        <v>10</v>
      </c>
      <c r="AH121" s="4">
        <v>27</v>
      </c>
      <c r="AI121" s="4">
        <v>31</v>
      </c>
      <c r="AJ121" s="4">
        <v>191</v>
      </c>
      <c r="AK121" s="4">
        <v>188.8</v>
      </c>
      <c r="AL121" s="4">
        <v>3.7</v>
      </c>
      <c r="AM121" s="4">
        <v>196</v>
      </c>
      <c r="AN121" s="4" t="s">
        <v>155</v>
      </c>
      <c r="AO121" s="4">
        <v>2</v>
      </c>
      <c r="AP121" s="5">
        <v>0.86684027777777783</v>
      </c>
      <c r="AQ121" s="4">
        <v>47.164099</v>
      </c>
      <c r="AR121" s="4">
        <v>-88.489624000000006</v>
      </c>
      <c r="AS121" s="4">
        <v>321.39999999999998</v>
      </c>
      <c r="AT121" s="4">
        <v>25.9</v>
      </c>
      <c r="AU121" s="4">
        <v>12</v>
      </c>
      <c r="AV121" s="4">
        <v>9</v>
      </c>
      <c r="AW121" s="4" t="s">
        <v>413</v>
      </c>
      <c r="AX121" s="4">
        <v>1.3</v>
      </c>
      <c r="AY121" s="4">
        <v>1.5354000000000001</v>
      </c>
      <c r="AZ121" s="4">
        <v>2.8</v>
      </c>
      <c r="BA121" s="4">
        <v>13.836</v>
      </c>
      <c r="BB121" s="4">
        <v>25.48</v>
      </c>
      <c r="BC121" s="4">
        <v>1.84</v>
      </c>
      <c r="BD121" s="4">
        <v>6.8250000000000002</v>
      </c>
      <c r="BE121" s="4">
        <v>3089.99</v>
      </c>
      <c r="BF121" s="4">
        <v>2.0590000000000002</v>
      </c>
      <c r="BG121" s="4">
        <v>17.916</v>
      </c>
      <c r="BH121" s="4">
        <v>5.28</v>
      </c>
      <c r="BI121" s="4">
        <v>23.196000000000002</v>
      </c>
      <c r="BJ121" s="4">
        <v>15.523999999999999</v>
      </c>
      <c r="BK121" s="4">
        <v>4.5759999999999996</v>
      </c>
      <c r="BL121" s="4">
        <v>20.099</v>
      </c>
      <c r="BM121" s="4">
        <v>5.7999999999999996E-3</v>
      </c>
      <c r="BQ121" s="4">
        <v>2519.7420000000002</v>
      </c>
      <c r="BR121" s="4">
        <v>0.173818</v>
      </c>
      <c r="BS121" s="4">
        <v>-5</v>
      </c>
      <c r="BT121" s="4">
        <v>1.082956</v>
      </c>
      <c r="BU121" s="4">
        <v>4.2476779999999996</v>
      </c>
      <c r="BV121" s="4">
        <v>21.875710999999999</v>
      </c>
      <c r="BW121" s="4">
        <f t="shared" si="15"/>
        <v>1.1222365275999999</v>
      </c>
      <c r="BY121" s="4">
        <f t="shared" si="16"/>
        <v>11243.11702652225</v>
      </c>
      <c r="BZ121" s="4">
        <f t="shared" si="17"/>
        <v>7.4917970471132005</v>
      </c>
      <c r="CA121" s="4">
        <f t="shared" si="18"/>
        <v>56.485020572795193</v>
      </c>
      <c r="CB121" s="4">
        <f t="shared" si="19"/>
        <v>2.1103653653839999E-2</v>
      </c>
    </row>
    <row r="122" spans="1:80" x14ac:dyDescent="0.25">
      <c r="A122" s="2">
        <v>42801</v>
      </c>
      <c r="B122" s="3">
        <v>0.65850506944444442</v>
      </c>
      <c r="C122" s="4">
        <v>8.5280000000000005</v>
      </c>
      <c r="D122" s="4">
        <v>6.8999999999999999E-3</v>
      </c>
      <c r="E122" s="4">
        <v>69.084219000000004</v>
      </c>
      <c r="F122" s="4">
        <v>429.9</v>
      </c>
      <c r="G122" s="4">
        <v>131.5</v>
      </c>
      <c r="H122" s="4">
        <v>4.5999999999999996</v>
      </c>
      <c r="J122" s="4">
        <v>9.3000000000000007</v>
      </c>
      <c r="K122" s="4">
        <v>0.93369999999999997</v>
      </c>
      <c r="L122" s="4">
        <v>7.9630999999999998</v>
      </c>
      <c r="M122" s="4">
        <v>6.4999999999999997E-3</v>
      </c>
      <c r="N122" s="4">
        <v>401.41500000000002</v>
      </c>
      <c r="O122" s="4">
        <v>122.75320000000001</v>
      </c>
      <c r="P122" s="4">
        <v>524.20000000000005</v>
      </c>
      <c r="Q122" s="4">
        <v>347.82319999999999</v>
      </c>
      <c r="R122" s="4">
        <v>106.3648</v>
      </c>
      <c r="S122" s="4">
        <v>454.2</v>
      </c>
      <c r="T122" s="4">
        <v>4.5713999999999997</v>
      </c>
      <c r="W122" s="4">
        <v>0</v>
      </c>
      <c r="X122" s="4">
        <v>8.6837999999999997</v>
      </c>
      <c r="Y122" s="4">
        <v>12</v>
      </c>
      <c r="Z122" s="4">
        <v>808</v>
      </c>
      <c r="AA122" s="4">
        <v>825</v>
      </c>
      <c r="AB122" s="4">
        <v>844</v>
      </c>
      <c r="AC122" s="4">
        <v>32</v>
      </c>
      <c r="AD122" s="4">
        <v>17.93</v>
      </c>
      <c r="AE122" s="4">
        <v>0.41</v>
      </c>
      <c r="AF122" s="4">
        <v>957</v>
      </c>
      <c r="AG122" s="4">
        <v>10</v>
      </c>
      <c r="AH122" s="4">
        <v>27</v>
      </c>
      <c r="AI122" s="4">
        <v>31</v>
      </c>
      <c r="AJ122" s="4">
        <v>191</v>
      </c>
      <c r="AK122" s="4">
        <v>189</v>
      </c>
      <c r="AL122" s="4">
        <v>3.7</v>
      </c>
      <c r="AM122" s="4">
        <v>196</v>
      </c>
      <c r="AN122" s="4" t="s">
        <v>155</v>
      </c>
      <c r="AO122" s="4">
        <v>2</v>
      </c>
      <c r="AP122" s="5">
        <v>0.86685185185185187</v>
      </c>
      <c r="AQ122" s="4">
        <v>47.164037999999998</v>
      </c>
      <c r="AR122" s="4">
        <v>-88.489750999999998</v>
      </c>
      <c r="AS122" s="4">
        <v>321.60000000000002</v>
      </c>
      <c r="AT122" s="4">
        <v>25.9</v>
      </c>
      <c r="AU122" s="4">
        <v>12</v>
      </c>
      <c r="AV122" s="4">
        <v>8</v>
      </c>
      <c r="AW122" s="4" t="s">
        <v>417</v>
      </c>
      <c r="AX122" s="4">
        <v>1.3708</v>
      </c>
      <c r="AY122" s="4">
        <v>1.7769999999999999</v>
      </c>
      <c r="AZ122" s="4">
        <v>2.9769999999999999</v>
      </c>
      <c r="BA122" s="4">
        <v>13.836</v>
      </c>
      <c r="BB122" s="4">
        <v>24.61</v>
      </c>
      <c r="BC122" s="4">
        <v>1.78</v>
      </c>
      <c r="BD122" s="4">
        <v>7.0960000000000001</v>
      </c>
      <c r="BE122" s="4">
        <v>3090.0309999999999</v>
      </c>
      <c r="BF122" s="4">
        <v>1.593</v>
      </c>
      <c r="BG122" s="4">
        <v>16.312000000000001</v>
      </c>
      <c r="BH122" s="4">
        <v>4.9880000000000004</v>
      </c>
      <c r="BI122" s="4">
        <v>21.3</v>
      </c>
      <c r="BJ122" s="4">
        <v>14.134</v>
      </c>
      <c r="BK122" s="4">
        <v>4.3220000000000001</v>
      </c>
      <c r="BL122" s="4">
        <v>18.457000000000001</v>
      </c>
      <c r="BM122" s="4">
        <v>5.7599999999999998E-2</v>
      </c>
      <c r="BQ122" s="4">
        <v>2450.134</v>
      </c>
      <c r="BR122" s="4">
        <v>0.18639600000000001</v>
      </c>
      <c r="BS122" s="4">
        <v>-5</v>
      </c>
      <c r="BT122" s="4">
        <v>1.0842830000000001</v>
      </c>
      <c r="BU122" s="4">
        <v>4.555053</v>
      </c>
      <c r="BV122" s="4">
        <v>21.902517</v>
      </c>
      <c r="BW122" s="4">
        <f t="shared" si="15"/>
        <v>1.2034450025999999</v>
      </c>
      <c r="BY122" s="4">
        <f t="shared" si="16"/>
        <v>12056.863412992394</v>
      </c>
      <c r="BZ122" s="4">
        <f t="shared" si="17"/>
        <v>6.2156604308813996</v>
      </c>
      <c r="CA122" s="4">
        <f t="shared" si="18"/>
        <v>55.148866622773198</v>
      </c>
      <c r="CB122" s="4">
        <f t="shared" si="19"/>
        <v>0.22474704382848001</v>
      </c>
    </row>
    <row r="123" spans="1:80" x14ac:dyDescent="0.25">
      <c r="A123" s="2">
        <v>42801</v>
      </c>
      <c r="B123" s="3">
        <v>0.65851664351851846</v>
      </c>
      <c r="C123" s="4">
        <v>9.2200000000000006</v>
      </c>
      <c r="D123" s="4">
        <v>5.3E-3</v>
      </c>
      <c r="E123" s="4">
        <v>52.730989000000001</v>
      </c>
      <c r="F123" s="4">
        <v>424.3</v>
      </c>
      <c r="G123" s="4">
        <v>130.9</v>
      </c>
      <c r="H123" s="4">
        <v>0.6</v>
      </c>
      <c r="J123" s="4">
        <v>8.98</v>
      </c>
      <c r="K123" s="4">
        <v>0.9284</v>
      </c>
      <c r="L123" s="4">
        <v>8.5596999999999994</v>
      </c>
      <c r="M123" s="4">
        <v>4.8999999999999998E-3</v>
      </c>
      <c r="N123" s="4">
        <v>393.9357</v>
      </c>
      <c r="O123" s="4">
        <v>121.5686</v>
      </c>
      <c r="P123" s="4">
        <v>515.5</v>
      </c>
      <c r="Q123" s="4">
        <v>341.3424</v>
      </c>
      <c r="R123" s="4">
        <v>105.3383</v>
      </c>
      <c r="S123" s="4">
        <v>446.7</v>
      </c>
      <c r="T123" s="4">
        <v>0.57840000000000003</v>
      </c>
      <c r="W123" s="4">
        <v>0</v>
      </c>
      <c r="X123" s="4">
        <v>8.3408999999999995</v>
      </c>
      <c r="Y123" s="4">
        <v>11.9</v>
      </c>
      <c r="Z123" s="4">
        <v>810</v>
      </c>
      <c r="AA123" s="4">
        <v>826</v>
      </c>
      <c r="AB123" s="4">
        <v>846</v>
      </c>
      <c r="AC123" s="4">
        <v>32</v>
      </c>
      <c r="AD123" s="4">
        <v>17.93</v>
      </c>
      <c r="AE123" s="4">
        <v>0.41</v>
      </c>
      <c r="AF123" s="4">
        <v>957</v>
      </c>
      <c r="AG123" s="4">
        <v>10</v>
      </c>
      <c r="AH123" s="4">
        <v>27</v>
      </c>
      <c r="AI123" s="4">
        <v>31</v>
      </c>
      <c r="AJ123" s="4">
        <v>191</v>
      </c>
      <c r="AK123" s="4">
        <v>189</v>
      </c>
      <c r="AL123" s="4">
        <v>3.7</v>
      </c>
      <c r="AM123" s="4">
        <v>196</v>
      </c>
      <c r="AN123" s="4" t="s">
        <v>155</v>
      </c>
      <c r="AO123" s="4">
        <v>2</v>
      </c>
      <c r="AP123" s="5">
        <v>0.86686342592592591</v>
      </c>
      <c r="AQ123" s="4">
        <v>47.163972999999999</v>
      </c>
      <c r="AR123" s="4">
        <v>-88.489874999999998</v>
      </c>
      <c r="AS123" s="4">
        <v>321.7</v>
      </c>
      <c r="AT123" s="4">
        <v>26.1</v>
      </c>
      <c r="AU123" s="4">
        <v>12</v>
      </c>
      <c r="AV123" s="4">
        <v>8</v>
      </c>
      <c r="AW123" s="4" t="s">
        <v>417</v>
      </c>
      <c r="AX123" s="4">
        <v>1.5</v>
      </c>
      <c r="AY123" s="4">
        <v>2.1354000000000002</v>
      </c>
      <c r="AZ123" s="4">
        <v>3.2646000000000002</v>
      </c>
      <c r="BA123" s="4">
        <v>13.836</v>
      </c>
      <c r="BB123" s="4">
        <v>22.84</v>
      </c>
      <c r="BC123" s="4">
        <v>1.65</v>
      </c>
      <c r="BD123" s="4">
        <v>7.7119999999999997</v>
      </c>
      <c r="BE123" s="4">
        <v>3089.8449999999998</v>
      </c>
      <c r="BF123" s="4">
        <v>1.125</v>
      </c>
      <c r="BG123" s="4">
        <v>14.891999999999999</v>
      </c>
      <c r="BH123" s="4">
        <v>4.5960000000000001</v>
      </c>
      <c r="BI123" s="4">
        <v>19.486999999999998</v>
      </c>
      <c r="BJ123" s="4">
        <v>12.903</v>
      </c>
      <c r="BK123" s="4">
        <v>3.9820000000000002</v>
      </c>
      <c r="BL123" s="4">
        <v>16.885000000000002</v>
      </c>
      <c r="BM123" s="4">
        <v>6.7999999999999996E-3</v>
      </c>
      <c r="BQ123" s="4">
        <v>2189.2240000000002</v>
      </c>
      <c r="BR123" s="4">
        <v>0.167604</v>
      </c>
      <c r="BS123" s="4">
        <v>-5</v>
      </c>
      <c r="BT123" s="4">
        <v>1.0834779999999999</v>
      </c>
      <c r="BU123" s="4">
        <v>4.0958230000000002</v>
      </c>
      <c r="BV123" s="4">
        <v>21.886255999999999</v>
      </c>
      <c r="BW123" s="4">
        <f t="shared" si="15"/>
        <v>1.0821164366</v>
      </c>
      <c r="BY123" s="4">
        <f t="shared" si="16"/>
        <v>10840.665509054821</v>
      </c>
      <c r="BZ123" s="4">
        <f t="shared" si="17"/>
        <v>3.9470422295250005</v>
      </c>
      <c r="CA123" s="4">
        <f t="shared" si="18"/>
        <v>45.26994301116541</v>
      </c>
      <c r="CB123" s="4">
        <f t="shared" si="19"/>
        <v>2.3857677476240003E-2</v>
      </c>
    </row>
    <row r="124" spans="1:80" x14ac:dyDescent="0.25">
      <c r="A124" s="2">
        <v>42801</v>
      </c>
      <c r="B124" s="3">
        <v>0.65852821759259261</v>
      </c>
      <c r="C124" s="4">
        <v>9.8829999999999991</v>
      </c>
      <c r="D124" s="4">
        <v>5.7000000000000002E-3</v>
      </c>
      <c r="E124" s="4">
        <v>57.083333000000003</v>
      </c>
      <c r="F124" s="4">
        <v>440.7</v>
      </c>
      <c r="G124" s="4">
        <v>139.4</v>
      </c>
      <c r="H124" s="4">
        <v>0.9</v>
      </c>
      <c r="J124" s="4">
        <v>8.58</v>
      </c>
      <c r="K124" s="4">
        <v>0.92330000000000001</v>
      </c>
      <c r="L124" s="4">
        <v>9.1254000000000008</v>
      </c>
      <c r="M124" s="4">
        <v>5.3E-3</v>
      </c>
      <c r="N124" s="4">
        <v>406.95100000000002</v>
      </c>
      <c r="O124" s="4">
        <v>128.67439999999999</v>
      </c>
      <c r="P124" s="4">
        <v>535.6</v>
      </c>
      <c r="Q124" s="4">
        <v>352.62009999999998</v>
      </c>
      <c r="R124" s="4">
        <v>111.49550000000001</v>
      </c>
      <c r="S124" s="4">
        <v>464.1</v>
      </c>
      <c r="T124" s="4">
        <v>0.8528</v>
      </c>
      <c r="W124" s="4">
        <v>0</v>
      </c>
      <c r="X124" s="4">
        <v>7.9263000000000003</v>
      </c>
      <c r="Y124" s="4">
        <v>12</v>
      </c>
      <c r="Z124" s="4">
        <v>810</v>
      </c>
      <c r="AA124" s="4">
        <v>827</v>
      </c>
      <c r="AB124" s="4">
        <v>846</v>
      </c>
      <c r="AC124" s="4">
        <v>32</v>
      </c>
      <c r="AD124" s="4">
        <v>17.93</v>
      </c>
      <c r="AE124" s="4">
        <v>0.41</v>
      </c>
      <c r="AF124" s="4">
        <v>957</v>
      </c>
      <c r="AG124" s="4">
        <v>10</v>
      </c>
      <c r="AH124" s="4">
        <v>27</v>
      </c>
      <c r="AI124" s="4">
        <v>31</v>
      </c>
      <c r="AJ124" s="4">
        <v>191</v>
      </c>
      <c r="AK124" s="4">
        <v>189</v>
      </c>
      <c r="AL124" s="4">
        <v>3.8</v>
      </c>
      <c r="AM124" s="4">
        <v>196</v>
      </c>
      <c r="AN124" s="4" t="s">
        <v>155</v>
      </c>
      <c r="AO124" s="4">
        <v>2</v>
      </c>
      <c r="AP124" s="5">
        <v>0.86687499999999995</v>
      </c>
      <c r="AQ124" s="4">
        <v>47.163902999999998</v>
      </c>
      <c r="AR124" s="4">
        <v>-88.489997000000002</v>
      </c>
      <c r="AS124" s="4">
        <v>321.5</v>
      </c>
      <c r="AT124" s="4">
        <v>26.5</v>
      </c>
      <c r="AU124" s="4">
        <v>12</v>
      </c>
      <c r="AV124" s="4">
        <v>8</v>
      </c>
      <c r="AW124" s="4" t="s">
        <v>417</v>
      </c>
      <c r="AX124" s="4">
        <v>1.5708</v>
      </c>
      <c r="AY124" s="4">
        <v>2.3416000000000001</v>
      </c>
      <c r="AZ124" s="4">
        <v>3.3416000000000001</v>
      </c>
      <c r="BA124" s="4">
        <v>13.836</v>
      </c>
      <c r="BB124" s="4">
        <v>21.36</v>
      </c>
      <c r="BC124" s="4">
        <v>1.54</v>
      </c>
      <c r="BD124" s="4">
        <v>8.3010000000000002</v>
      </c>
      <c r="BE124" s="4">
        <v>3088.924</v>
      </c>
      <c r="BF124" s="4">
        <v>1.1359999999999999</v>
      </c>
      <c r="BG124" s="4">
        <v>14.426</v>
      </c>
      <c r="BH124" s="4">
        <v>4.5609999999999999</v>
      </c>
      <c r="BI124" s="4">
        <v>18.986999999999998</v>
      </c>
      <c r="BJ124" s="4">
        <v>12.5</v>
      </c>
      <c r="BK124" s="4">
        <v>3.952</v>
      </c>
      <c r="BL124" s="4">
        <v>16.452000000000002</v>
      </c>
      <c r="BM124" s="4">
        <v>9.4000000000000004E-3</v>
      </c>
      <c r="BQ124" s="4">
        <v>1950.8630000000001</v>
      </c>
      <c r="BR124" s="4">
        <v>0.207704</v>
      </c>
      <c r="BS124" s="4">
        <v>-5</v>
      </c>
      <c r="BT124" s="4">
        <v>1.0898490000000001</v>
      </c>
      <c r="BU124" s="4">
        <v>5.0757659999999998</v>
      </c>
      <c r="BV124" s="4">
        <v>22.014949999999999</v>
      </c>
      <c r="BW124" s="4">
        <f t="shared" si="15"/>
        <v>1.3410173771999998</v>
      </c>
      <c r="BY124" s="4">
        <f t="shared" si="16"/>
        <v>13430.336229160575</v>
      </c>
      <c r="BZ124" s="4">
        <f t="shared" si="17"/>
        <v>4.9392157127615999</v>
      </c>
      <c r="CA124" s="4">
        <f t="shared" si="18"/>
        <v>54.348764445</v>
      </c>
      <c r="CB124" s="4">
        <f t="shared" si="19"/>
        <v>4.0870270862640001E-2</v>
      </c>
    </row>
    <row r="125" spans="1:80" x14ac:dyDescent="0.25">
      <c r="A125" s="2">
        <v>42801</v>
      </c>
      <c r="B125" s="3">
        <v>0.65853979166666665</v>
      </c>
      <c r="C125" s="4">
        <v>10.327</v>
      </c>
      <c r="D125" s="4">
        <v>6.0000000000000001E-3</v>
      </c>
      <c r="E125" s="4">
        <v>60</v>
      </c>
      <c r="F125" s="4">
        <v>442.2</v>
      </c>
      <c r="G125" s="4">
        <v>139.19999999999999</v>
      </c>
      <c r="H125" s="4">
        <v>1.1000000000000001</v>
      </c>
      <c r="J125" s="4">
        <v>7.57</v>
      </c>
      <c r="K125" s="4">
        <v>0.91990000000000005</v>
      </c>
      <c r="L125" s="4">
        <v>9.5007000000000001</v>
      </c>
      <c r="M125" s="4">
        <v>5.4999999999999997E-3</v>
      </c>
      <c r="N125" s="4">
        <v>406.80029999999999</v>
      </c>
      <c r="O125" s="4">
        <v>128.0565</v>
      </c>
      <c r="P125" s="4">
        <v>534.9</v>
      </c>
      <c r="Q125" s="4">
        <v>352.4896</v>
      </c>
      <c r="R125" s="4">
        <v>110.9601</v>
      </c>
      <c r="S125" s="4">
        <v>463.4</v>
      </c>
      <c r="T125" s="4">
        <v>1.125</v>
      </c>
      <c r="W125" s="4">
        <v>0</v>
      </c>
      <c r="X125" s="4">
        <v>6.9653</v>
      </c>
      <c r="Y125" s="4">
        <v>12</v>
      </c>
      <c r="Z125" s="4">
        <v>810</v>
      </c>
      <c r="AA125" s="4">
        <v>826</v>
      </c>
      <c r="AB125" s="4">
        <v>846</v>
      </c>
      <c r="AC125" s="4">
        <v>32</v>
      </c>
      <c r="AD125" s="4">
        <v>17.93</v>
      </c>
      <c r="AE125" s="4">
        <v>0.41</v>
      </c>
      <c r="AF125" s="4">
        <v>957</v>
      </c>
      <c r="AG125" s="4">
        <v>10</v>
      </c>
      <c r="AH125" s="4">
        <v>27</v>
      </c>
      <c r="AI125" s="4">
        <v>31</v>
      </c>
      <c r="AJ125" s="4">
        <v>191</v>
      </c>
      <c r="AK125" s="4">
        <v>189</v>
      </c>
      <c r="AL125" s="4">
        <v>3.7</v>
      </c>
      <c r="AM125" s="4">
        <v>196</v>
      </c>
      <c r="AN125" s="4" t="s">
        <v>155</v>
      </c>
      <c r="AO125" s="4">
        <v>2</v>
      </c>
      <c r="AP125" s="5">
        <v>0.8668865740740741</v>
      </c>
      <c r="AQ125" s="4">
        <v>47.163837000000001</v>
      </c>
      <c r="AR125" s="4">
        <v>-88.490127999999999</v>
      </c>
      <c r="AS125" s="4">
        <v>321.10000000000002</v>
      </c>
      <c r="AT125" s="4">
        <v>26.8</v>
      </c>
      <c r="AU125" s="4">
        <v>12</v>
      </c>
      <c r="AV125" s="4">
        <v>8</v>
      </c>
      <c r="AW125" s="4" t="s">
        <v>417</v>
      </c>
      <c r="AX125" s="4">
        <v>1.7354000000000001</v>
      </c>
      <c r="AY125" s="4">
        <v>2.6354000000000002</v>
      </c>
      <c r="AZ125" s="4">
        <v>3.6354000000000002</v>
      </c>
      <c r="BA125" s="4">
        <v>13.836</v>
      </c>
      <c r="BB125" s="4">
        <v>20.48</v>
      </c>
      <c r="BC125" s="4">
        <v>1.48</v>
      </c>
      <c r="BD125" s="4">
        <v>8.702</v>
      </c>
      <c r="BE125" s="4">
        <v>3088.3719999999998</v>
      </c>
      <c r="BF125" s="4">
        <v>1.1419999999999999</v>
      </c>
      <c r="BG125" s="4">
        <v>13.848000000000001</v>
      </c>
      <c r="BH125" s="4">
        <v>4.359</v>
      </c>
      <c r="BI125" s="4">
        <v>18.207000000000001</v>
      </c>
      <c r="BJ125" s="4">
        <v>11.999000000000001</v>
      </c>
      <c r="BK125" s="4">
        <v>3.7770000000000001</v>
      </c>
      <c r="BL125" s="4">
        <v>15.776999999999999</v>
      </c>
      <c r="BM125" s="4">
        <v>1.1900000000000001E-2</v>
      </c>
      <c r="BQ125" s="4">
        <v>1646.3150000000001</v>
      </c>
      <c r="BR125" s="4">
        <v>0.21082400000000001</v>
      </c>
      <c r="BS125" s="4">
        <v>-5</v>
      </c>
      <c r="BT125" s="4">
        <v>1.0942829999999999</v>
      </c>
      <c r="BU125" s="4">
        <v>5.1520109999999999</v>
      </c>
      <c r="BV125" s="4">
        <v>22.104517000000001</v>
      </c>
      <c r="BW125" s="4">
        <f t="shared" si="15"/>
        <v>1.3611613061999999</v>
      </c>
      <c r="BY125" s="4">
        <f t="shared" si="16"/>
        <v>13629.642293684406</v>
      </c>
      <c r="BZ125" s="4">
        <f t="shared" si="17"/>
        <v>5.0398888150091992</v>
      </c>
      <c r="CA125" s="4">
        <f t="shared" si="18"/>
        <v>52.954138258577402</v>
      </c>
      <c r="CB125" s="4">
        <f t="shared" si="19"/>
        <v>5.2517230208940002E-2</v>
      </c>
    </row>
    <row r="126" spans="1:80" x14ac:dyDescent="0.25">
      <c r="A126" s="2">
        <v>42801</v>
      </c>
      <c r="B126" s="3">
        <v>0.6585513657407408</v>
      </c>
      <c r="C126" s="4">
        <v>11.26</v>
      </c>
      <c r="D126" s="4">
        <v>4.1999999999999997E-3</v>
      </c>
      <c r="E126" s="4">
        <v>42.398618999999997</v>
      </c>
      <c r="F126" s="4">
        <v>436.1</v>
      </c>
      <c r="G126" s="4">
        <v>139.30000000000001</v>
      </c>
      <c r="H126" s="4">
        <v>0</v>
      </c>
      <c r="J126" s="4">
        <v>6.88</v>
      </c>
      <c r="K126" s="4">
        <v>0.91300000000000003</v>
      </c>
      <c r="L126" s="4">
        <v>10.28</v>
      </c>
      <c r="M126" s="4">
        <v>3.8999999999999998E-3</v>
      </c>
      <c r="N126" s="4">
        <v>398.1361</v>
      </c>
      <c r="O126" s="4">
        <v>127.1782</v>
      </c>
      <c r="P126" s="4">
        <v>525.29999999999995</v>
      </c>
      <c r="Q126" s="4">
        <v>344.9821</v>
      </c>
      <c r="R126" s="4">
        <v>110.199</v>
      </c>
      <c r="S126" s="4">
        <v>455.2</v>
      </c>
      <c r="T126" s="4">
        <v>0</v>
      </c>
      <c r="W126" s="4">
        <v>0</v>
      </c>
      <c r="X126" s="4">
        <v>6.2808999999999999</v>
      </c>
      <c r="Y126" s="4">
        <v>11.9</v>
      </c>
      <c r="Z126" s="4">
        <v>812</v>
      </c>
      <c r="AA126" s="4">
        <v>827</v>
      </c>
      <c r="AB126" s="4">
        <v>848</v>
      </c>
      <c r="AC126" s="4">
        <v>32</v>
      </c>
      <c r="AD126" s="4">
        <v>17.93</v>
      </c>
      <c r="AE126" s="4">
        <v>0.41</v>
      </c>
      <c r="AF126" s="4">
        <v>957</v>
      </c>
      <c r="AG126" s="4">
        <v>10</v>
      </c>
      <c r="AH126" s="4">
        <v>27</v>
      </c>
      <c r="AI126" s="4">
        <v>31</v>
      </c>
      <c r="AJ126" s="4">
        <v>191</v>
      </c>
      <c r="AK126" s="4">
        <v>189</v>
      </c>
      <c r="AL126" s="4">
        <v>3.8</v>
      </c>
      <c r="AM126" s="4">
        <v>196</v>
      </c>
      <c r="AN126" s="4" t="s">
        <v>155</v>
      </c>
      <c r="AO126" s="4">
        <v>2</v>
      </c>
      <c r="AP126" s="5">
        <v>0.86689814814814825</v>
      </c>
      <c r="AQ126" s="4">
        <v>47.163783000000002</v>
      </c>
      <c r="AR126" s="4">
        <v>-88.490272000000004</v>
      </c>
      <c r="AS126" s="4">
        <v>320.89999999999998</v>
      </c>
      <c r="AT126" s="4">
        <v>26.9</v>
      </c>
      <c r="AU126" s="4">
        <v>12</v>
      </c>
      <c r="AV126" s="4">
        <v>8</v>
      </c>
      <c r="AW126" s="4" t="s">
        <v>417</v>
      </c>
      <c r="AX126" s="4">
        <v>1.8</v>
      </c>
      <c r="AY126" s="4">
        <v>2.7707999999999999</v>
      </c>
      <c r="AZ126" s="4">
        <v>3.7353999999999998</v>
      </c>
      <c r="BA126" s="4">
        <v>13.836</v>
      </c>
      <c r="BB126" s="4">
        <v>18.86</v>
      </c>
      <c r="BC126" s="4">
        <v>1.36</v>
      </c>
      <c r="BD126" s="4">
        <v>9.5310000000000006</v>
      </c>
      <c r="BE126" s="4">
        <v>3088.0569999999998</v>
      </c>
      <c r="BF126" s="4">
        <v>0.74</v>
      </c>
      <c r="BG126" s="4">
        <v>12.525</v>
      </c>
      <c r="BH126" s="4">
        <v>4.0010000000000003</v>
      </c>
      <c r="BI126" s="4">
        <v>16.524999999999999</v>
      </c>
      <c r="BJ126" s="4">
        <v>10.852</v>
      </c>
      <c r="BK126" s="4">
        <v>3.4670000000000001</v>
      </c>
      <c r="BL126" s="4">
        <v>14.319000000000001</v>
      </c>
      <c r="BM126" s="4">
        <v>0</v>
      </c>
      <c r="BQ126" s="4">
        <v>1371.8789999999999</v>
      </c>
      <c r="BR126" s="4">
        <v>0.25266</v>
      </c>
      <c r="BS126" s="4">
        <v>-5</v>
      </c>
      <c r="BT126" s="4">
        <v>1.0896729999999999</v>
      </c>
      <c r="BU126" s="4">
        <v>6.1743790000000001</v>
      </c>
      <c r="BV126" s="4">
        <v>22.011395</v>
      </c>
      <c r="BW126" s="4">
        <f t="shared" si="15"/>
        <v>1.6312709318</v>
      </c>
      <c r="BY126" s="4">
        <f t="shared" si="16"/>
        <v>16332.650254187129</v>
      </c>
      <c r="BZ126" s="4">
        <f t="shared" si="17"/>
        <v>3.913840058036</v>
      </c>
      <c r="CA126" s="4">
        <f t="shared" si="18"/>
        <v>57.39593555379281</v>
      </c>
      <c r="CB126" s="4">
        <f t="shared" si="19"/>
        <v>0</v>
      </c>
    </row>
    <row r="127" spans="1:80" x14ac:dyDescent="0.25">
      <c r="A127" s="2">
        <v>42801</v>
      </c>
      <c r="B127" s="3">
        <v>0.65856293981481484</v>
      </c>
      <c r="C127" s="4">
        <v>11.252000000000001</v>
      </c>
      <c r="D127" s="4">
        <v>1E-3</v>
      </c>
      <c r="E127" s="4">
        <v>10</v>
      </c>
      <c r="F127" s="4">
        <v>430.8</v>
      </c>
      <c r="G127" s="4">
        <v>139.30000000000001</v>
      </c>
      <c r="H127" s="4">
        <v>3</v>
      </c>
      <c r="J127" s="4">
        <v>5.82</v>
      </c>
      <c r="K127" s="4">
        <v>0.91310000000000002</v>
      </c>
      <c r="L127" s="4">
        <v>10.2735</v>
      </c>
      <c r="M127" s="4">
        <v>8.9999999999999998E-4</v>
      </c>
      <c r="N127" s="4">
        <v>393.35719999999998</v>
      </c>
      <c r="O127" s="4">
        <v>127.19159999999999</v>
      </c>
      <c r="P127" s="4">
        <v>520.5</v>
      </c>
      <c r="Q127" s="4">
        <v>340.84120000000001</v>
      </c>
      <c r="R127" s="4">
        <v>110.2106</v>
      </c>
      <c r="S127" s="4">
        <v>451.1</v>
      </c>
      <c r="T127" s="4">
        <v>3</v>
      </c>
      <c r="W127" s="4">
        <v>0</v>
      </c>
      <c r="X127" s="4">
        <v>5.3102</v>
      </c>
      <c r="Y127" s="4">
        <v>12</v>
      </c>
      <c r="Z127" s="4">
        <v>812</v>
      </c>
      <c r="AA127" s="4">
        <v>828</v>
      </c>
      <c r="AB127" s="4">
        <v>849</v>
      </c>
      <c r="AC127" s="4">
        <v>32</v>
      </c>
      <c r="AD127" s="4">
        <v>17.93</v>
      </c>
      <c r="AE127" s="4">
        <v>0.41</v>
      </c>
      <c r="AF127" s="4">
        <v>957</v>
      </c>
      <c r="AG127" s="4">
        <v>10</v>
      </c>
      <c r="AH127" s="4">
        <v>27</v>
      </c>
      <c r="AI127" s="4">
        <v>31</v>
      </c>
      <c r="AJ127" s="4">
        <v>191</v>
      </c>
      <c r="AK127" s="4">
        <v>189</v>
      </c>
      <c r="AL127" s="4">
        <v>3.8</v>
      </c>
      <c r="AM127" s="4">
        <v>196</v>
      </c>
      <c r="AN127" s="4" t="s">
        <v>155</v>
      </c>
      <c r="AO127" s="4">
        <v>2</v>
      </c>
      <c r="AP127" s="5">
        <v>0.86690972222222218</v>
      </c>
      <c r="AQ127" s="4">
        <v>47.163736</v>
      </c>
      <c r="AR127" s="4">
        <v>-88.490419000000003</v>
      </c>
      <c r="AS127" s="4">
        <v>320.8</v>
      </c>
      <c r="AT127" s="4">
        <v>27</v>
      </c>
      <c r="AU127" s="4">
        <v>12</v>
      </c>
      <c r="AV127" s="4">
        <v>8</v>
      </c>
      <c r="AW127" s="4" t="s">
        <v>417</v>
      </c>
      <c r="AX127" s="4">
        <v>1.8353999999999999</v>
      </c>
      <c r="AY127" s="4">
        <v>3.0415999999999999</v>
      </c>
      <c r="AZ127" s="4">
        <v>3.9416000000000002</v>
      </c>
      <c r="BA127" s="4">
        <v>13.836</v>
      </c>
      <c r="BB127" s="4">
        <v>18.88</v>
      </c>
      <c r="BC127" s="4">
        <v>1.36</v>
      </c>
      <c r="BD127" s="4">
        <v>9.52</v>
      </c>
      <c r="BE127" s="4">
        <v>3088.866</v>
      </c>
      <c r="BF127" s="4">
        <v>0.17499999999999999</v>
      </c>
      <c r="BG127" s="4">
        <v>12.385</v>
      </c>
      <c r="BH127" s="4">
        <v>4.0049999999999999</v>
      </c>
      <c r="BI127" s="4">
        <v>16.39</v>
      </c>
      <c r="BJ127" s="4">
        <v>10.731999999999999</v>
      </c>
      <c r="BK127" s="4">
        <v>3.47</v>
      </c>
      <c r="BL127" s="4">
        <v>14.202</v>
      </c>
      <c r="BM127" s="4">
        <v>2.93E-2</v>
      </c>
      <c r="BQ127" s="4">
        <v>1160.8900000000001</v>
      </c>
      <c r="BR127" s="4">
        <v>0.25407600000000002</v>
      </c>
      <c r="BS127" s="4">
        <v>-5</v>
      </c>
      <c r="BT127" s="4">
        <v>1.091801</v>
      </c>
      <c r="BU127" s="4">
        <v>6.2089809999999996</v>
      </c>
      <c r="BV127" s="4">
        <v>22.054383999999999</v>
      </c>
      <c r="BW127" s="4">
        <f t="shared" si="15"/>
        <v>1.6404127801999999</v>
      </c>
      <c r="BY127" s="4">
        <f t="shared" si="16"/>
        <v>16428.483247730703</v>
      </c>
      <c r="BZ127" s="4">
        <f t="shared" si="17"/>
        <v>0.93075729680499986</v>
      </c>
      <c r="CA127" s="4">
        <f t="shared" si="18"/>
        <v>57.079356053207192</v>
      </c>
      <c r="CB127" s="4">
        <f t="shared" si="19"/>
        <v>0.15583536455077998</v>
      </c>
    </row>
    <row r="128" spans="1:80" x14ac:dyDescent="0.25">
      <c r="A128" s="2">
        <v>42801</v>
      </c>
      <c r="B128" s="3">
        <v>0.65857451388888888</v>
      </c>
      <c r="C128" s="4">
        <v>11.1</v>
      </c>
      <c r="D128" s="4">
        <v>1E-3</v>
      </c>
      <c r="E128" s="4">
        <v>10.133222</v>
      </c>
      <c r="F128" s="4">
        <v>418.5</v>
      </c>
      <c r="G128" s="4">
        <v>139.4</v>
      </c>
      <c r="H128" s="4">
        <v>0</v>
      </c>
      <c r="J128" s="4">
        <v>5.0999999999999996</v>
      </c>
      <c r="K128" s="4">
        <v>0.91420000000000001</v>
      </c>
      <c r="L128" s="4">
        <v>10.147399999999999</v>
      </c>
      <c r="M128" s="4">
        <v>8.9999999999999998E-4</v>
      </c>
      <c r="N128" s="4">
        <v>382.58839999999998</v>
      </c>
      <c r="O128" s="4">
        <v>127.4415</v>
      </c>
      <c r="P128" s="4">
        <v>510</v>
      </c>
      <c r="Q128" s="4">
        <v>331.51010000000002</v>
      </c>
      <c r="R128" s="4">
        <v>110.4271</v>
      </c>
      <c r="S128" s="4">
        <v>441.9</v>
      </c>
      <c r="T128" s="4">
        <v>0</v>
      </c>
      <c r="W128" s="4">
        <v>0</v>
      </c>
      <c r="X128" s="4">
        <v>4.6624999999999996</v>
      </c>
      <c r="Y128" s="4">
        <v>12</v>
      </c>
      <c r="Z128" s="4">
        <v>813</v>
      </c>
      <c r="AA128" s="4">
        <v>829</v>
      </c>
      <c r="AB128" s="4">
        <v>849</v>
      </c>
      <c r="AC128" s="4">
        <v>32</v>
      </c>
      <c r="AD128" s="4">
        <v>17.93</v>
      </c>
      <c r="AE128" s="4">
        <v>0.41</v>
      </c>
      <c r="AF128" s="4">
        <v>957</v>
      </c>
      <c r="AG128" s="4">
        <v>10</v>
      </c>
      <c r="AH128" s="4">
        <v>27</v>
      </c>
      <c r="AI128" s="4">
        <v>31</v>
      </c>
      <c r="AJ128" s="4">
        <v>191</v>
      </c>
      <c r="AK128" s="4">
        <v>189.8</v>
      </c>
      <c r="AL128" s="4">
        <v>3.8</v>
      </c>
      <c r="AM128" s="4">
        <v>196</v>
      </c>
      <c r="AN128" s="4" t="s">
        <v>155</v>
      </c>
      <c r="AO128" s="4">
        <v>2</v>
      </c>
      <c r="AP128" s="5">
        <v>0.86692129629629633</v>
      </c>
      <c r="AQ128" s="4">
        <v>47.163693000000002</v>
      </c>
      <c r="AR128" s="4">
        <v>-88.490572999999998</v>
      </c>
      <c r="AS128" s="4">
        <v>320.60000000000002</v>
      </c>
      <c r="AT128" s="4">
        <v>27.4</v>
      </c>
      <c r="AU128" s="4">
        <v>12</v>
      </c>
      <c r="AV128" s="4">
        <v>8</v>
      </c>
      <c r="AW128" s="4" t="s">
        <v>417</v>
      </c>
      <c r="AX128" s="4">
        <v>1.9</v>
      </c>
      <c r="AY128" s="4">
        <v>3.3708</v>
      </c>
      <c r="AZ128" s="4">
        <v>4.2354000000000003</v>
      </c>
      <c r="BA128" s="4">
        <v>13.836</v>
      </c>
      <c r="BB128" s="4">
        <v>19.13</v>
      </c>
      <c r="BC128" s="4">
        <v>1.38</v>
      </c>
      <c r="BD128" s="4">
        <v>9.3840000000000003</v>
      </c>
      <c r="BE128" s="4">
        <v>3089.098</v>
      </c>
      <c r="BF128" s="4">
        <v>0.17899999999999999</v>
      </c>
      <c r="BG128" s="4">
        <v>12.196999999999999</v>
      </c>
      <c r="BH128" s="4">
        <v>4.0629999999999997</v>
      </c>
      <c r="BI128" s="4">
        <v>16.260000000000002</v>
      </c>
      <c r="BJ128" s="4">
        <v>10.568</v>
      </c>
      <c r="BK128" s="4">
        <v>3.52</v>
      </c>
      <c r="BL128" s="4">
        <v>14.089</v>
      </c>
      <c r="BM128" s="4">
        <v>0</v>
      </c>
      <c r="BQ128" s="4">
        <v>1032.0360000000001</v>
      </c>
      <c r="BR128" s="4">
        <v>0.242392</v>
      </c>
      <c r="BS128" s="4">
        <v>-5</v>
      </c>
      <c r="BT128" s="4">
        <v>1.0891960000000001</v>
      </c>
      <c r="BU128" s="4">
        <v>5.9234640000000001</v>
      </c>
      <c r="BV128" s="4">
        <v>22.001763</v>
      </c>
      <c r="BW128" s="4">
        <f t="shared" si="15"/>
        <v>1.5649791888</v>
      </c>
      <c r="BY128" s="4">
        <f t="shared" si="16"/>
        <v>15674.204537401314</v>
      </c>
      <c r="BZ128" s="4">
        <f t="shared" si="17"/>
        <v>0.90825302796960006</v>
      </c>
      <c r="CA128" s="4">
        <f t="shared" si="18"/>
        <v>53.622446925043199</v>
      </c>
      <c r="CB128" s="4">
        <f t="shared" si="19"/>
        <v>0</v>
      </c>
    </row>
    <row r="129" spans="1:80" x14ac:dyDescent="0.25">
      <c r="A129" s="2">
        <v>42801</v>
      </c>
      <c r="B129" s="3">
        <v>0.65858608796296292</v>
      </c>
      <c r="C129" s="4">
        <v>10.760999999999999</v>
      </c>
      <c r="D129" s="4">
        <v>2.7000000000000001E-3</v>
      </c>
      <c r="E129" s="4">
        <v>26.786011999999999</v>
      </c>
      <c r="F129" s="4">
        <v>415.5</v>
      </c>
      <c r="G129" s="4">
        <v>139.5</v>
      </c>
      <c r="H129" s="4">
        <v>1.4</v>
      </c>
      <c r="J129" s="4">
        <v>5.0999999999999996</v>
      </c>
      <c r="K129" s="4">
        <v>0.91659999999999997</v>
      </c>
      <c r="L129" s="4">
        <v>9.8636999999999997</v>
      </c>
      <c r="M129" s="4">
        <v>2.5000000000000001E-3</v>
      </c>
      <c r="N129" s="4">
        <v>380.86259999999999</v>
      </c>
      <c r="O129" s="4">
        <v>127.9113</v>
      </c>
      <c r="P129" s="4">
        <v>508.8</v>
      </c>
      <c r="Q129" s="4">
        <v>330.0147</v>
      </c>
      <c r="R129" s="4">
        <v>110.8343</v>
      </c>
      <c r="S129" s="4">
        <v>440.8</v>
      </c>
      <c r="T129" s="4">
        <v>1.3764000000000001</v>
      </c>
      <c r="W129" s="4">
        <v>0</v>
      </c>
      <c r="X129" s="4">
        <v>4.6748000000000003</v>
      </c>
      <c r="Y129" s="4">
        <v>11.9</v>
      </c>
      <c r="Z129" s="4">
        <v>813</v>
      </c>
      <c r="AA129" s="4">
        <v>829</v>
      </c>
      <c r="AB129" s="4">
        <v>850</v>
      </c>
      <c r="AC129" s="4">
        <v>32</v>
      </c>
      <c r="AD129" s="4">
        <v>17.93</v>
      </c>
      <c r="AE129" s="4">
        <v>0.41</v>
      </c>
      <c r="AF129" s="4">
        <v>957</v>
      </c>
      <c r="AG129" s="4">
        <v>10</v>
      </c>
      <c r="AH129" s="4">
        <v>27</v>
      </c>
      <c r="AI129" s="4">
        <v>31</v>
      </c>
      <c r="AJ129" s="4">
        <v>191</v>
      </c>
      <c r="AK129" s="4">
        <v>189.2</v>
      </c>
      <c r="AL129" s="4">
        <v>3.6</v>
      </c>
      <c r="AM129" s="4">
        <v>196</v>
      </c>
      <c r="AN129" s="4" t="s">
        <v>155</v>
      </c>
      <c r="AO129" s="4">
        <v>2</v>
      </c>
      <c r="AP129" s="5">
        <v>0.86693287037037037</v>
      </c>
      <c r="AQ129" s="4">
        <v>47.163659000000003</v>
      </c>
      <c r="AR129" s="4">
        <v>-88.490735000000001</v>
      </c>
      <c r="AS129" s="4">
        <v>320.39999999999998</v>
      </c>
      <c r="AT129" s="4">
        <v>28.1</v>
      </c>
      <c r="AU129" s="4">
        <v>12</v>
      </c>
      <c r="AV129" s="4">
        <v>8</v>
      </c>
      <c r="AW129" s="4" t="s">
        <v>417</v>
      </c>
      <c r="AX129" s="4">
        <v>1.7584</v>
      </c>
      <c r="AY129" s="4">
        <v>3.1814</v>
      </c>
      <c r="AZ129" s="4">
        <v>3.8397999999999999</v>
      </c>
      <c r="BA129" s="4">
        <v>13.836</v>
      </c>
      <c r="BB129" s="4">
        <v>19.7</v>
      </c>
      <c r="BC129" s="4">
        <v>1.42</v>
      </c>
      <c r="BD129" s="4">
        <v>9.0939999999999994</v>
      </c>
      <c r="BE129" s="4">
        <v>3088.9160000000002</v>
      </c>
      <c r="BF129" s="4">
        <v>0.48899999999999999</v>
      </c>
      <c r="BG129" s="4">
        <v>12.49</v>
      </c>
      <c r="BH129" s="4">
        <v>4.1950000000000003</v>
      </c>
      <c r="BI129" s="4">
        <v>16.684999999999999</v>
      </c>
      <c r="BJ129" s="4">
        <v>10.823</v>
      </c>
      <c r="BK129" s="4">
        <v>3.6349999999999998</v>
      </c>
      <c r="BL129" s="4">
        <v>14.457000000000001</v>
      </c>
      <c r="BM129" s="4">
        <v>1.4E-2</v>
      </c>
      <c r="BQ129" s="4">
        <v>1064.4639999999999</v>
      </c>
      <c r="BR129" s="4">
        <v>0.27424500000000002</v>
      </c>
      <c r="BS129" s="4">
        <v>-5</v>
      </c>
      <c r="BT129" s="4">
        <v>1.084956</v>
      </c>
      <c r="BU129" s="4">
        <v>6.7018620000000002</v>
      </c>
      <c r="BV129" s="4">
        <v>21.916111000000001</v>
      </c>
      <c r="BW129" s="4">
        <f t="shared" si="15"/>
        <v>1.7706319403999999</v>
      </c>
      <c r="BY129" s="4">
        <f t="shared" si="16"/>
        <v>17732.895273179711</v>
      </c>
      <c r="BZ129" s="4">
        <f t="shared" si="17"/>
        <v>2.8072585297188</v>
      </c>
      <c r="CA129" s="4">
        <f t="shared" si="18"/>
        <v>62.132840628111609</v>
      </c>
      <c r="CB129" s="4">
        <f t="shared" si="19"/>
        <v>8.0371409848800007E-2</v>
      </c>
    </row>
    <row r="130" spans="1:80" x14ac:dyDescent="0.25">
      <c r="A130" s="2">
        <v>42801</v>
      </c>
      <c r="B130" s="3">
        <v>0.65859766203703707</v>
      </c>
      <c r="C130" s="4">
        <v>10.308999999999999</v>
      </c>
      <c r="D130" s="4">
        <v>1E-3</v>
      </c>
      <c r="E130" s="4">
        <v>9.8249999999999993</v>
      </c>
      <c r="F130" s="4">
        <v>415.5</v>
      </c>
      <c r="G130" s="4">
        <v>144</v>
      </c>
      <c r="H130" s="4">
        <v>3.4</v>
      </c>
      <c r="J130" s="4">
        <v>5.21</v>
      </c>
      <c r="K130" s="4">
        <v>0.92010000000000003</v>
      </c>
      <c r="L130" s="4">
        <v>9.4850999999999992</v>
      </c>
      <c r="M130" s="4">
        <v>8.9999999999999998E-4</v>
      </c>
      <c r="N130" s="4">
        <v>382.33980000000003</v>
      </c>
      <c r="O130" s="4">
        <v>132.48330000000001</v>
      </c>
      <c r="P130" s="4">
        <v>514.79999999999995</v>
      </c>
      <c r="Q130" s="4">
        <v>331.29469999999998</v>
      </c>
      <c r="R130" s="4">
        <v>114.7958</v>
      </c>
      <c r="S130" s="4">
        <v>446.1</v>
      </c>
      <c r="T130" s="4">
        <v>3.3906999999999998</v>
      </c>
      <c r="W130" s="4">
        <v>0</v>
      </c>
      <c r="X130" s="4">
        <v>4.7895000000000003</v>
      </c>
      <c r="Y130" s="4">
        <v>12</v>
      </c>
      <c r="Z130" s="4">
        <v>813</v>
      </c>
      <c r="AA130" s="4">
        <v>829</v>
      </c>
      <c r="AB130" s="4">
        <v>850</v>
      </c>
      <c r="AC130" s="4">
        <v>32</v>
      </c>
      <c r="AD130" s="4">
        <v>17.93</v>
      </c>
      <c r="AE130" s="4">
        <v>0.41</v>
      </c>
      <c r="AF130" s="4">
        <v>957</v>
      </c>
      <c r="AG130" s="4">
        <v>10</v>
      </c>
      <c r="AH130" s="4">
        <v>27</v>
      </c>
      <c r="AI130" s="4">
        <v>31</v>
      </c>
      <c r="AJ130" s="4">
        <v>191</v>
      </c>
      <c r="AK130" s="4">
        <v>189</v>
      </c>
      <c r="AL130" s="4">
        <v>3.7</v>
      </c>
      <c r="AM130" s="4">
        <v>196</v>
      </c>
      <c r="AN130" s="4" t="s">
        <v>155</v>
      </c>
      <c r="AO130" s="4">
        <v>2</v>
      </c>
      <c r="AP130" s="5">
        <v>0.86694444444444441</v>
      </c>
      <c r="AQ130" s="4">
        <v>47.163623999999999</v>
      </c>
      <c r="AR130" s="4">
        <v>-88.490902000000006</v>
      </c>
      <c r="AS130" s="4">
        <v>320.39999999999998</v>
      </c>
      <c r="AT130" s="4">
        <v>29</v>
      </c>
      <c r="AU130" s="4">
        <v>12</v>
      </c>
      <c r="AV130" s="4">
        <v>8</v>
      </c>
      <c r="AW130" s="4" t="s">
        <v>417</v>
      </c>
      <c r="AX130" s="4">
        <v>1.5354000000000001</v>
      </c>
      <c r="AY130" s="4">
        <v>2.7061999999999999</v>
      </c>
      <c r="AZ130" s="4">
        <v>3.1061999999999999</v>
      </c>
      <c r="BA130" s="4">
        <v>13.836</v>
      </c>
      <c r="BB130" s="4">
        <v>20.53</v>
      </c>
      <c r="BC130" s="4">
        <v>1.48</v>
      </c>
      <c r="BD130" s="4">
        <v>8.6839999999999993</v>
      </c>
      <c r="BE130" s="4">
        <v>3089.8249999999998</v>
      </c>
      <c r="BF130" s="4">
        <v>0.187</v>
      </c>
      <c r="BG130" s="4">
        <v>13.042999999999999</v>
      </c>
      <c r="BH130" s="4">
        <v>4.5199999999999996</v>
      </c>
      <c r="BI130" s="4">
        <v>17.562999999999999</v>
      </c>
      <c r="BJ130" s="4">
        <v>11.302</v>
      </c>
      <c r="BK130" s="4">
        <v>3.9159999999999999</v>
      </c>
      <c r="BL130" s="4">
        <v>15.218</v>
      </c>
      <c r="BM130" s="4">
        <v>3.5900000000000001E-2</v>
      </c>
      <c r="BQ130" s="4">
        <v>1134.444</v>
      </c>
      <c r="BR130" s="4">
        <v>0.25227699999999997</v>
      </c>
      <c r="BS130" s="4">
        <v>-5</v>
      </c>
      <c r="BT130" s="4">
        <v>1.0855220000000001</v>
      </c>
      <c r="BU130" s="4">
        <v>6.165019</v>
      </c>
      <c r="BV130" s="4">
        <v>21.927544000000001</v>
      </c>
      <c r="BW130" s="4">
        <f t="shared" si="15"/>
        <v>1.6287980198000001</v>
      </c>
      <c r="BY130" s="4">
        <f t="shared" si="16"/>
        <v>16317.227633812807</v>
      </c>
      <c r="BZ130" s="4">
        <f t="shared" si="17"/>
        <v>0.9875386364998</v>
      </c>
      <c r="CA130" s="4">
        <f t="shared" si="18"/>
        <v>59.685356522570792</v>
      </c>
      <c r="CB130" s="4">
        <f t="shared" si="19"/>
        <v>0.18958629438686003</v>
      </c>
    </row>
    <row r="131" spans="1:80" x14ac:dyDescent="0.25">
      <c r="A131" s="2">
        <v>42801</v>
      </c>
      <c r="B131" s="3">
        <v>0.65860923611111111</v>
      </c>
      <c r="C131" s="4">
        <v>10.005000000000001</v>
      </c>
      <c r="D131" s="4">
        <v>1.5E-3</v>
      </c>
      <c r="E131" s="4">
        <v>15.213032999999999</v>
      </c>
      <c r="F131" s="4">
        <v>418.9</v>
      </c>
      <c r="G131" s="4">
        <v>155.9</v>
      </c>
      <c r="H131" s="4">
        <v>0</v>
      </c>
      <c r="J131" s="4">
        <v>5.83</v>
      </c>
      <c r="K131" s="4">
        <v>0.9224</v>
      </c>
      <c r="L131" s="4">
        <v>9.2281999999999993</v>
      </c>
      <c r="M131" s="4">
        <v>1.4E-3</v>
      </c>
      <c r="N131" s="4">
        <v>386.35550000000001</v>
      </c>
      <c r="O131" s="4">
        <v>143.8064</v>
      </c>
      <c r="P131" s="4">
        <v>530.20000000000005</v>
      </c>
      <c r="Q131" s="4">
        <v>335.1216</v>
      </c>
      <c r="R131" s="4">
        <v>124.73650000000001</v>
      </c>
      <c r="S131" s="4">
        <v>459.9</v>
      </c>
      <c r="T131" s="4">
        <v>0</v>
      </c>
      <c r="W131" s="4">
        <v>0</v>
      </c>
      <c r="X131" s="4">
        <v>5.3773999999999997</v>
      </c>
      <c r="Y131" s="4">
        <v>11.9</v>
      </c>
      <c r="Z131" s="4">
        <v>811</v>
      </c>
      <c r="AA131" s="4">
        <v>828</v>
      </c>
      <c r="AB131" s="4">
        <v>848</v>
      </c>
      <c r="AC131" s="4">
        <v>32.799999999999997</v>
      </c>
      <c r="AD131" s="4">
        <v>18.38</v>
      </c>
      <c r="AE131" s="4">
        <v>0.42</v>
      </c>
      <c r="AF131" s="4">
        <v>956</v>
      </c>
      <c r="AG131" s="4">
        <v>10</v>
      </c>
      <c r="AH131" s="4">
        <v>27</v>
      </c>
      <c r="AI131" s="4">
        <v>31</v>
      </c>
      <c r="AJ131" s="4">
        <v>191</v>
      </c>
      <c r="AK131" s="4">
        <v>189.8</v>
      </c>
      <c r="AL131" s="4">
        <v>3.8</v>
      </c>
      <c r="AM131" s="4">
        <v>196</v>
      </c>
      <c r="AN131" s="4" t="s">
        <v>155</v>
      </c>
      <c r="AO131" s="4">
        <v>2</v>
      </c>
      <c r="AP131" s="5">
        <v>0.86695601851851845</v>
      </c>
      <c r="AQ131" s="4">
        <v>47.163592999999999</v>
      </c>
      <c r="AR131" s="4">
        <v>-88.491078000000002</v>
      </c>
      <c r="AS131" s="4">
        <v>320.60000000000002</v>
      </c>
      <c r="AT131" s="4">
        <v>29.6</v>
      </c>
      <c r="AU131" s="4">
        <v>12</v>
      </c>
      <c r="AV131" s="4">
        <v>8</v>
      </c>
      <c r="AW131" s="4" t="s">
        <v>417</v>
      </c>
      <c r="AX131" s="4">
        <v>1.706094</v>
      </c>
      <c r="AY131" s="4">
        <v>2.2280720000000001</v>
      </c>
      <c r="AZ131" s="4">
        <v>3.3707289999999999</v>
      </c>
      <c r="BA131" s="4">
        <v>13.836</v>
      </c>
      <c r="BB131" s="4">
        <v>21.12</v>
      </c>
      <c r="BC131" s="4">
        <v>1.53</v>
      </c>
      <c r="BD131" s="4">
        <v>8.4160000000000004</v>
      </c>
      <c r="BE131" s="4">
        <v>3090.1219999999998</v>
      </c>
      <c r="BF131" s="4">
        <v>0.29899999999999999</v>
      </c>
      <c r="BG131" s="4">
        <v>13.548</v>
      </c>
      <c r="BH131" s="4">
        <v>5.0430000000000001</v>
      </c>
      <c r="BI131" s="4">
        <v>18.591000000000001</v>
      </c>
      <c r="BJ131" s="4">
        <v>11.752000000000001</v>
      </c>
      <c r="BK131" s="4">
        <v>4.3739999999999997</v>
      </c>
      <c r="BL131" s="4">
        <v>16.126000000000001</v>
      </c>
      <c r="BM131" s="4">
        <v>0</v>
      </c>
      <c r="BQ131" s="4">
        <v>1309.287</v>
      </c>
      <c r="BR131" s="4">
        <v>0.195579</v>
      </c>
      <c r="BS131" s="4">
        <v>-5</v>
      </c>
      <c r="BT131" s="4">
        <v>1.0882829999999999</v>
      </c>
      <c r="BU131" s="4">
        <v>4.7794619999999997</v>
      </c>
      <c r="BV131" s="4">
        <v>21.983317</v>
      </c>
      <c r="BW131" s="4">
        <f t="shared" si="15"/>
        <v>1.2627338603999998</v>
      </c>
      <c r="BY131" s="4">
        <f t="shared" si="16"/>
        <v>12651.228769660202</v>
      </c>
      <c r="BZ131" s="4">
        <f t="shared" si="17"/>
        <v>1.2241320576107999</v>
      </c>
      <c r="CA131" s="4">
        <f t="shared" si="18"/>
        <v>48.113712177398398</v>
      </c>
      <c r="CB131" s="4">
        <f t="shared" si="19"/>
        <v>0</v>
      </c>
    </row>
    <row r="132" spans="1:80" x14ac:dyDescent="0.25">
      <c r="A132" s="2">
        <v>42801</v>
      </c>
      <c r="B132" s="3">
        <v>0.65862081018518526</v>
      </c>
      <c r="C132" s="4">
        <v>10.281000000000001</v>
      </c>
      <c r="D132" s="4">
        <v>2.3E-3</v>
      </c>
      <c r="E132" s="4">
        <v>23.050847000000001</v>
      </c>
      <c r="F132" s="4">
        <v>423.9</v>
      </c>
      <c r="G132" s="4">
        <v>166.1</v>
      </c>
      <c r="H132" s="4">
        <v>2.5</v>
      </c>
      <c r="J132" s="4">
        <v>6.51</v>
      </c>
      <c r="K132" s="4">
        <v>0.92030000000000001</v>
      </c>
      <c r="L132" s="4">
        <v>9.4616000000000007</v>
      </c>
      <c r="M132" s="4">
        <v>2.0999999999999999E-3</v>
      </c>
      <c r="N132" s="4">
        <v>390.07380000000001</v>
      </c>
      <c r="O132" s="4">
        <v>152.88839999999999</v>
      </c>
      <c r="P132" s="4">
        <v>543</v>
      </c>
      <c r="Q132" s="4">
        <v>338.44549999999998</v>
      </c>
      <c r="R132" s="4">
        <v>132.65280000000001</v>
      </c>
      <c r="S132" s="4">
        <v>471.1</v>
      </c>
      <c r="T132" s="4">
        <v>2.4937999999999998</v>
      </c>
      <c r="W132" s="4">
        <v>0</v>
      </c>
      <c r="X132" s="4">
        <v>5.9874999999999998</v>
      </c>
      <c r="Y132" s="4">
        <v>12</v>
      </c>
      <c r="Z132" s="4">
        <v>811</v>
      </c>
      <c r="AA132" s="4">
        <v>828</v>
      </c>
      <c r="AB132" s="4">
        <v>848</v>
      </c>
      <c r="AC132" s="4">
        <v>33</v>
      </c>
      <c r="AD132" s="4">
        <v>18.5</v>
      </c>
      <c r="AE132" s="4">
        <v>0.42</v>
      </c>
      <c r="AF132" s="4">
        <v>957</v>
      </c>
      <c r="AG132" s="4">
        <v>10</v>
      </c>
      <c r="AH132" s="4">
        <v>27</v>
      </c>
      <c r="AI132" s="4">
        <v>31</v>
      </c>
      <c r="AJ132" s="4">
        <v>191</v>
      </c>
      <c r="AK132" s="4">
        <v>190</v>
      </c>
      <c r="AL132" s="4">
        <v>3.9</v>
      </c>
      <c r="AM132" s="4">
        <v>196</v>
      </c>
      <c r="AN132" s="4" t="s">
        <v>155</v>
      </c>
      <c r="AO132" s="4">
        <v>2</v>
      </c>
      <c r="AP132" s="5">
        <v>0.8669675925925926</v>
      </c>
      <c r="AQ132" s="4">
        <v>47.163556</v>
      </c>
      <c r="AR132" s="4">
        <v>-88.491254999999995</v>
      </c>
      <c r="AS132" s="4">
        <v>320.5</v>
      </c>
      <c r="AT132" s="4">
        <v>30.3</v>
      </c>
      <c r="AU132" s="4">
        <v>12</v>
      </c>
      <c r="AV132" s="4">
        <v>8</v>
      </c>
      <c r="AW132" s="4" t="s">
        <v>417</v>
      </c>
      <c r="AX132" s="4">
        <v>1.9</v>
      </c>
      <c r="AY132" s="4">
        <v>1.1413409999999999</v>
      </c>
      <c r="AZ132" s="4">
        <v>3.5353349999999999</v>
      </c>
      <c r="BA132" s="4">
        <v>13.836</v>
      </c>
      <c r="BB132" s="4">
        <v>20.58</v>
      </c>
      <c r="BC132" s="4">
        <v>1.49</v>
      </c>
      <c r="BD132" s="4">
        <v>8.6620000000000008</v>
      </c>
      <c r="BE132" s="4">
        <v>3089.4850000000001</v>
      </c>
      <c r="BF132" s="4">
        <v>0.441</v>
      </c>
      <c r="BG132" s="4">
        <v>13.337999999999999</v>
      </c>
      <c r="BH132" s="4">
        <v>5.2279999999999998</v>
      </c>
      <c r="BI132" s="4">
        <v>18.565999999999999</v>
      </c>
      <c r="BJ132" s="4">
        <v>11.573</v>
      </c>
      <c r="BK132" s="4">
        <v>4.5359999999999996</v>
      </c>
      <c r="BL132" s="4">
        <v>16.109000000000002</v>
      </c>
      <c r="BM132" s="4">
        <v>2.6499999999999999E-2</v>
      </c>
      <c r="BQ132" s="4">
        <v>1421.5519999999999</v>
      </c>
      <c r="BR132" s="4">
        <v>0.20915700000000001</v>
      </c>
      <c r="BS132" s="4">
        <v>-5</v>
      </c>
      <c r="BT132" s="4">
        <v>1.090522</v>
      </c>
      <c r="BU132" s="4">
        <v>5.1112739999999999</v>
      </c>
      <c r="BV132" s="4">
        <v>22.028544</v>
      </c>
      <c r="BW132" s="4">
        <f t="shared" si="15"/>
        <v>1.3503985908</v>
      </c>
      <c r="BY132" s="4">
        <f t="shared" si="16"/>
        <v>13526.745649542174</v>
      </c>
      <c r="BZ132" s="4">
        <f t="shared" si="17"/>
        <v>1.9308379330043999</v>
      </c>
      <c r="CA132" s="4">
        <f t="shared" si="18"/>
        <v>50.670266210113205</v>
      </c>
      <c r="CB132" s="4">
        <f t="shared" si="19"/>
        <v>0.1160254086726</v>
      </c>
    </row>
    <row r="133" spans="1:80" x14ac:dyDescent="0.25">
      <c r="A133" s="2">
        <v>42801</v>
      </c>
      <c r="B133" s="3">
        <v>0.6586323842592593</v>
      </c>
      <c r="C133" s="4">
        <v>10.332000000000001</v>
      </c>
      <c r="D133" s="4">
        <v>2.0999999999999999E-3</v>
      </c>
      <c r="E133" s="4">
        <v>21.414391999999999</v>
      </c>
      <c r="F133" s="4">
        <v>427.6</v>
      </c>
      <c r="G133" s="4">
        <v>163.80000000000001</v>
      </c>
      <c r="H133" s="4">
        <v>-0.6</v>
      </c>
      <c r="J133" s="4">
        <v>6.6</v>
      </c>
      <c r="K133" s="4">
        <v>0.91979999999999995</v>
      </c>
      <c r="L133" s="4">
        <v>9.5038</v>
      </c>
      <c r="M133" s="4">
        <v>2E-3</v>
      </c>
      <c r="N133" s="4">
        <v>393.33859999999999</v>
      </c>
      <c r="O133" s="4">
        <v>150.70480000000001</v>
      </c>
      <c r="P133" s="4">
        <v>544</v>
      </c>
      <c r="Q133" s="4">
        <v>341.28629999999998</v>
      </c>
      <c r="R133" s="4">
        <v>130.76130000000001</v>
      </c>
      <c r="S133" s="4">
        <v>472</v>
      </c>
      <c r="T133" s="4">
        <v>0</v>
      </c>
      <c r="W133" s="4">
        <v>0</v>
      </c>
      <c r="X133" s="4">
        <v>6.0707000000000004</v>
      </c>
      <c r="Y133" s="4">
        <v>11.9</v>
      </c>
      <c r="Z133" s="4">
        <v>811</v>
      </c>
      <c r="AA133" s="4">
        <v>828</v>
      </c>
      <c r="AB133" s="4">
        <v>847</v>
      </c>
      <c r="AC133" s="4">
        <v>33</v>
      </c>
      <c r="AD133" s="4">
        <v>18.510000000000002</v>
      </c>
      <c r="AE133" s="4">
        <v>0.43</v>
      </c>
      <c r="AF133" s="4">
        <v>956</v>
      </c>
      <c r="AG133" s="4">
        <v>10</v>
      </c>
      <c r="AH133" s="4">
        <v>27.760999999999999</v>
      </c>
      <c r="AI133" s="4">
        <v>31</v>
      </c>
      <c r="AJ133" s="4">
        <v>191</v>
      </c>
      <c r="AK133" s="4">
        <v>189.2</v>
      </c>
      <c r="AL133" s="4">
        <v>3.7</v>
      </c>
      <c r="AM133" s="4">
        <v>196</v>
      </c>
      <c r="AN133" s="4" t="s">
        <v>155</v>
      </c>
      <c r="AO133" s="4">
        <v>2</v>
      </c>
      <c r="AP133" s="5">
        <v>0.86697916666666675</v>
      </c>
      <c r="AQ133" s="4">
        <v>47.163505000000001</v>
      </c>
      <c r="AR133" s="4">
        <v>-88.491421000000003</v>
      </c>
      <c r="AS133" s="4">
        <v>320.2</v>
      </c>
      <c r="AT133" s="4">
        <v>30.5</v>
      </c>
      <c r="AU133" s="4">
        <v>12</v>
      </c>
      <c r="AV133" s="4">
        <v>8</v>
      </c>
      <c r="AW133" s="4" t="s">
        <v>417</v>
      </c>
      <c r="AX133" s="4">
        <v>1.9354</v>
      </c>
      <c r="AY133" s="4">
        <v>1.5062</v>
      </c>
      <c r="AZ133" s="4">
        <v>3.6707999999999998</v>
      </c>
      <c r="BA133" s="4">
        <v>13.836</v>
      </c>
      <c r="BB133" s="4">
        <v>20.48</v>
      </c>
      <c r="BC133" s="4">
        <v>1.48</v>
      </c>
      <c r="BD133" s="4">
        <v>8.718</v>
      </c>
      <c r="BE133" s="4">
        <v>3089.5610000000001</v>
      </c>
      <c r="BF133" s="4">
        <v>0.40799999999999997</v>
      </c>
      <c r="BG133" s="4">
        <v>13.391</v>
      </c>
      <c r="BH133" s="4">
        <v>5.1310000000000002</v>
      </c>
      <c r="BI133" s="4">
        <v>18.521000000000001</v>
      </c>
      <c r="BJ133" s="4">
        <v>11.619</v>
      </c>
      <c r="BK133" s="4">
        <v>4.452</v>
      </c>
      <c r="BL133" s="4">
        <v>16.07</v>
      </c>
      <c r="BM133" s="4">
        <v>0</v>
      </c>
      <c r="BQ133" s="4">
        <v>1434.952</v>
      </c>
      <c r="BR133" s="4">
        <v>0.21723899999999999</v>
      </c>
      <c r="BS133" s="4">
        <v>-5</v>
      </c>
      <c r="BT133" s="4">
        <v>1.0879559999999999</v>
      </c>
      <c r="BU133" s="4">
        <v>5.3087780000000002</v>
      </c>
      <c r="BV133" s="4">
        <v>21.976711000000002</v>
      </c>
      <c r="BW133" s="4">
        <f t="shared" si="15"/>
        <v>1.4025791476</v>
      </c>
      <c r="BY133" s="4">
        <f t="shared" si="16"/>
        <v>14049.776283367926</v>
      </c>
      <c r="BZ133" s="4">
        <f t="shared" si="17"/>
        <v>1.8553796877983999</v>
      </c>
      <c r="CA133" s="4">
        <f t="shared" si="18"/>
        <v>52.837393609141202</v>
      </c>
      <c r="CB133" s="4">
        <f t="shared" si="19"/>
        <v>0</v>
      </c>
    </row>
    <row r="134" spans="1:80" x14ac:dyDescent="0.25">
      <c r="A134" s="2">
        <v>42801</v>
      </c>
      <c r="B134" s="3">
        <v>0.65864395833333333</v>
      </c>
      <c r="C134" s="4">
        <v>10.87</v>
      </c>
      <c r="D134" s="4">
        <v>6.8999999999999999E-3</v>
      </c>
      <c r="E134" s="4">
        <v>69.292929000000001</v>
      </c>
      <c r="F134" s="4">
        <v>429.4</v>
      </c>
      <c r="G134" s="4">
        <v>154.1</v>
      </c>
      <c r="H134" s="4">
        <v>-1.1000000000000001</v>
      </c>
      <c r="J134" s="4">
        <v>6.49</v>
      </c>
      <c r="K134" s="4">
        <v>0.91569999999999996</v>
      </c>
      <c r="L134" s="4">
        <v>9.9537999999999993</v>
      </c>
      <c r="M134" s="4">
        <v>6.3E-3</v>
      </c>
      <c r="N134" s="4">
        <v>393.1918</v>
      </c>
      <c r="O134" s="4">
        <v>141.12909999999999</v>
      </c>
      <c r="P134" s="4">
        <v>534.29999999999995</v>
      </c>
      <c r="Q134" s="4">
        <v>341.1626</v>
      </c>
      <c r="R134" s="4">
        <v>122.4542</v>
      </c>
      <c r="S134" s="4">
        <v>463.6</v>
      </c>
      <c r="T134" s="4">
        <v>0</v>
      </c>
      <c r="W134" s="4">
        <v>0</v>
      </c>
      <c r="X134" s="4">
        <v>5.9467999999999996</v>
      </c>
      <c r="Y134" s="4">
        <v>11.9</v>
      </c>
      <c r="Z134" s="4">
        <v>812</v>
      </c>
      <c r="AA134" s="4">
        <v>830</v>
      </c>
      <c r="AB134" s="4">
        <v>849</v>
      </c>
      <c r="AC134" s="4">
        <v>33</v>
      </c>
      <c r="AD134" s="4">
        <v>18.52</v>
      </c>
      <c r="AE134" s="4">
        <v>0.43</v>
      </c>
      <c r="AF134" s="4">
        <v>956</v>
      </c>
      <c r="AG134" s="4">
        <v>10</v>
      </c>
      <c r="AH134" s="4">
        <v>27.239000000000001</v>
      </c>
      <c r="AI134" s="4">
        <v>31</v>
      </c>
      <c r="AJ134" s="4">
        <v>191</v>
      </c>
      <c r="AK134" s="4">
        <v>189</v>
      </c>
      <c r="AL134" s="4">
        <v>3.6</v>
      </c>
      <c r="AM134" s="4">
        <v>196</v>
      </c>
      <c r="AN134" s="4" t="s">
        <v>155</v>
      </c>
      <c r="AO134" s="4">
        <v>2</v>
      </c>
      <c r="AP134" s="5">
        <v>0.86699074074074067</v>
      </c>
      <c r="AQ134" s="4">
        <v>47.163440000000001</v>
      </c>
      <c r="AR134" s="4">
        <v>-88.491563999999997</v>
      </c>
      <c r="AS134" s="4">
        <v>320.10000000000002</v>
      </c>
      <c r="AT134" s="4">
        <v>28.7</v>
      </c>
      <c r="AU134" s="4">
        <v>12</v>
      </c>
      <c r="AV134" s="4">
        <v>8</v>
      </c>
      <c r="AW134" s="4" t="s">
        <v>417</v>
      </c>
      <c r="AX134" s="4">
        <v>1.823</v>
      </c>
      <c r="AY134" s="4">
        <v>1.7354000000000001</v>
      </c>
      <c r="AZ134" s="4">
        <v>3.5167999999999999</v>
      </c>
      <c r="BA134" s="4">
        <v>13.836</v>
      </c>
      <c r="BB134" s="4">
        <v>19.5</v>
      </c>
      <c r="BC134" s="4">
        <v>1.41</v>
      </c>
      <c r="BD134" s="4">
        <v>9.2080000000000002</v>
      </c>
      <c r="BE134" s="4">
        <v>3087.64</v>
      </c>
      <c r="BF134" s="4">
        <v>1.2529999999999999</v>
      </c>
      <c r="BG134" s="4">
        <v>12.773</v>
      </c>
      <c r="BH134" s="4">
        <v>4.585</v>
      </c>
      <c r="BI134" s="4">
        <v>17.356999999999999</v>
      </c>
      <c r="BJ134" s="4">
        <v>11.082000000000001</v>
      </c>
      <c r="BK134" s="4">
        <v>3.9780000000000002</v>
      </c>
      <c r="BL134" s="4">
        <v>15.06</v>
      </c>
      <c r="BM134" s="4">
        <v>0</v>
      </c>
      <c r="BQ134" s="4">
        <v>1341.288</v>
      </c>
      <c r="BR134" s="4">
        <v>0.207868</v>
      </c>
      <c r="BS134" s="4">
        <v>-5</v>
      </c>
      <c r="BT134" s="4">
        <v>1.086239</v>
      </c>
      <c r="BU134" s="4">
        <v>5.0797749999999997</v>
      </c>
      <c r="BV134" s="4">
        <v>21.942028000000001</v>
      </c>
      <c r="BW134" s="4">
        <f t="shared" si="15"/>
        <v>1.3420765549999998</v>
      </c>
      <c r="BY134" s="4">
        <f t="shared" si="16"/>
        <v>13435.356817624599</v>
      </c>
      <c r="BZ134" s="4">
        <f t="shared" si="17"/>
        <v>5.4522230870449988</v>
      </c>
      <c r="CA134" s="4">
        <f t="shared" si="18"/>
        <v>48.221497406730002</v>
      </c>
      <c r="CB134" s="4">
        <f t="shared" si="19"/>
        <v>0</v>
      </c>
    </row>
    <row r="135" spans="1:80" x14ac:dyDescent="0.25">
      <c r="A135" s="2">
        <v>42801</v>
      </c>
      <c r="B135" s="3">
        <v>0.65865553240740737</v>
      </c>
      <c r="C135" s="4">
        <v>11.294</v>
      </c>
      <c r="D135" s="4">
        <v>3.5999999999999999E-3</v>
      </c>
      <c r="E135" s="4">
        <v>35.622895999999997</v>
      </c>
      <c r="F135" s="4">
        <v>425</v>
      </c>
      <c r="G135" s="4">
        <v>154.19999999999999</v>
      </c>
      <c r="H135" s="4">
        <v>3.4</v>
      </c>
      <c r="J135" s="4">
        <v>6.03</v>
      </c>
      <c r="K135" s="4">
        <v>0.91259999999999997</v>
      </c>
      <c r="L135" s="4">
        <v>10.307</v>
      </c>
      <c r="M135" s="4">
        <v>3.3E-3</v>
      </c>
      <c r="N135" s="4">
        <v>387.88569999999999</v>
      </c>
      <c r="O135" s="4">
        <v>140.69990000000001</v>
      </c>
      <c r="P135" s="4">
        <v>528.6</v>
      </c>
      <c r="Q135" s="4">
        <v>336.54700000000003</v>
      </c>
      <c r="R135" s="4">
        <v>122.0775</v>
      </c>
      <c r="S135" s="4">
        <v>458.6</v>
      </c>
      <c r="T135" s="4">
        <v>3.4378000000000002</v>
      </c>
      <c r="W135" s="4">
        <v>0</v>
      </c>
      <c r="X135" s="4">
        <v>5.4992999999999999</v>
      </c>
      <c r="Y135" s="4">
        <v>12</v>
      </c>
      <c r="Z135" s="4">
        <v>812</v>
      </c>
      <c r="AA135" s="4">
        <v>830</v>
      </c>
      <c r="AB135" s="4">
        <v>848</v>
      </c>
      <c r="AC135" s="4">
        <v>33</v>
      </c>
      <c r="AD135" s="4">
        <v>18.5</v>
      </c>
      <c r="AE135" s="4">
        <v>0.42</v>
      </c>
      <c r="AF135" s="4">
        <v>957</v>
      </c>
      <c r="AG135" s="4">
        <v>10</v>
      </c>
      <c r="AH135" s="4">
        <v>27.760999999999999</v>
      </c>
      <c r="AI135" s="4">
        <v>31</v>
      </c>
      <c r="AJ135" s="4">
        <v>191</v>
      </c>
      <c r="AK135" s="4">
        <v>189.8</v>
      </c>
      <c r="AL135" s="4">
        <v>3.7</v>
      </c>
      <c r="AM135" s="4">
        <v>195.7</v>
      </c>
      <c r="AN135" s="4" t="s">
        <v>155</v>
      </c>
      <c r="AO135" s="4">
        <v>2</v>
      </c>
      <c r="AP135" s="5">
        <v>0.86700231481481482</v>
      </c>
      <c r="AQ135" s="4">
        <v>47.163373999999997</v>
      </c>
      <c r="AR135" s="4">
        <v>-88.491692</v>
      </c>
      <c r="AS135" s="4">
        <v>320</v>
      </c>
      <c r="AT135" s="4">
        <v>27</v>
      </c>
      <c r="AU135" s="4">
        <v>12</v>
      </c>
      <c r="AV135" s="4">
        <v>8</v>
      </c>
      <c r="AW135" s="4" t="s">
        <v>417</v>
      </c>
      <c r="AX135" s="4">
        <v>1.323</v>
      </c>
      <c r="AY135" s="4">
        <v>1.8</v>
      </c>
      <c r="AZ135" s="4">
        <v>2.7522000000000002</v>
      </c>
      <c r="BA135" s="4">
        <v>13.836</v>
      </c>
      <c r="BB135" s="4">
        <v>18.809999999999999</v>
      </c>
      <c r="BC135" s="4">
        <v>1.36</v>
      </c>
      <c r="BD135" s="4">
        <v>9.5809999999999995</v>
      </c>
      <c r="BE135" s="4">
        <v>3088.11</v>
      </c>
      <c r="BF135" s="4">
        <v>0.62</v>
      </c>
      <c r="BG135" s="4">
        <v>12.17</v>
      </c>
      <c r="BH135" s="4">
        <v>4.415</v>
      </c>
      <c r="BI135" s="4">
        <v>16.585000000000001</v>
      </c>
      <c r="BJ135" s="4">
        <v>10.558999999999999</v>
      </c>
      <c r="BK135" s="4">
        <v>3.83</v>
      </c>
      <c r="BL135" s="4">
        <v>14.39</v>
      </c>
      <c r="BM135" s="4">
        <v>3.3500000000000002E-2</v>
      </c>
      <c r="BQ135" s="4">
        <v>1198.0319999999999</v>
      </c>
      <c r="BR135" s="4">
        <v>0.167711</v>
      </c>
      <c r="BS135" s="4">
        <v>-5</v>
      </c>
      <c r="BT135" s="4">
        <v>1.0898049999999999</v>
      </c>
      <c r="BU135" s="4">
        <v>4.0984379999999998</v>
      </c>
      <c r="BV135" s="4">
        <v>22.014061000000002</v>
      </c>
      <c r="BW135" s="4">
        <f t="shared" si="15"/>
        <v>1.0828073195999999</v>
      </c>
      <c r="BY135" s="4">
        <f t="shared" si="16"/>
        <v>10841.495687009388</v>
      </c>
      <c r="BZ135" s="4">
        <f t="shared" si="17"/>
        <v>2.1766476342960002</v>
      </c>
      <c r="CA135" s="4">
        <f t="shared" si="18"/>
        <v>37.069713500857198</v>
      </c>
      <c r="CB135" s="4">
        <f t="shared" si="19"/>
        <v>0.11760918669180001</v>
      </c>
    </row>
    <row r="136" spans="1:80" x14ac:dyDescent="0.25">
      <c r="A136" s="2">
        <v>42801</v>
      </c>
      <c r="B136" s="3">
        <v>0.65866710648148141</v>
      </c>
      <c r="C136" s="4">
        <v>11.438000000000001</v>
      </c>
      <c r="D136" s="4">
        <v>3.7000000000000002E-3</v>
      </c>
      <c r="E136" s="4">
        <v>36.930115999999998</v>
      </c>
      <c r="F136" s="4">
        <v>417.5</v>
      </c>
      <c r="G136" s="4">
        <v>151.1</v>
      </c>
      <c r="H136" s="4">
        <v>-0.5</v>
      </c>
      <c r="J136" s="4">
        <v>5.26</v>
      </c>
      <c r="K136" s="4">
        <v>0.91159999999999997</v>
      </c>
      <c r="L136" s="4">
        <v>10.4267</v>
      </c>
      <c r="M136" s="4">
        <v>3.3999999999999998E-3</v>
      </c>
      <c r="N136" s="4">
        <v>380.62439999999998</v>
      </c>
      <c r="O136" s="4">
        <v>137.7397</v>
      </c>
      <c r="P136" s="4">
        <v>518.4</v>
      </c>
      <c r="Q136" s="4">
        <v>330.2432</v>
      </c>
      <c r="R136" s="4">
        <v>119.5078</v>
      </c>
      <c r="S136" s="4">
        <v>449.8</v>
      </c>
      <c r="T136" s="4">
        <v>0</v>
      </c>
      <c r="W136" s="4">
        <v>0</v>
      </c>
      <c r="X136" s="4">
        <v>4.7969999999999997</v>
      </c>
      <c r="Y136" s="4">
        <v>11.9</v>
      </c>
      <c r="Z136" s="4">
        <v>812</v>
      </c>
      <c r="AA136" s="4">
        <v>829</v>
      </c>
      <c r="AB136" s="4">
        <v>849</v>
      </c>
      <c r="AC136" s="4">
        <v>33</v>
      </c>
      <c r="AD136" s="4">
        <v>18.5</v>
      </c>
      <c r="AE136" s="4">
        <v>0.42</v>
      </c>
      <c r="AF136" s="4">
        <v>957</v>
      </c>
      <c r="AG136" s="4">
        <v>10</v>
      </c>
      <c r="AH136" s="4">
        <v>28</v>
      </c>
      <c r="AI136" s="4">
        <v>31</v>
      </c>
      <c r="AJ136" s="4">
        <v>191</v>
      </c>
      <c r="AK136" s="4">
        <v>190</v>
      </c>
      <c r="AL136" s="4">
        <v>3.9</v>
      </c>
      <c r="AM136" s="4">
        <v>195.3</v>
      </c>
      <c r="AN136" s="4" t="s">
        <v>155</v>
      </c>
      <c r="AO136" s="4">
        <v>2</v>
      </c>
      <c r="AP136" s="5">
        <v>0.86701388888888886</v>
      </c>
      <c r="AQ136" s="4">
        <v>47.163286999999997</v>
      </c>
      <c r="AR136" s="4">
        <v>-88.491808000000006</v>
      </c>
      <c r="AS136" s="4">
        <v>319.8</v>
      </c>
      <c r="AT136" s="4">
        <v>29.2</v>
      </c>
      <c r="AU136" s="4">
        <v>12</v>
      </c>
      <c r="AV136" s="4">
        <v>8</v>
      </c>
      <c r="AW136" s="4" t="s">
        <v>417</v>
      </c>
      <c r="AX136" s="4">
        <v>1.0354000000000001</v>
      </c>
      <c r="AY136" s="4">
        <v>1.8708</v>
      </c>
      <c r="AZ136" s="4">
        <v>2.3708</v>
      </c>
      <c r="BA136" s="4">
        <v>13.836</v>
      </c>
      <c r="BB136" s="4">
        <v>18.579999999999998</v>
      </c>
      <c r="BC136" s="4">
        <v>1.34</v>
      </c>
      <c r="BD136" s="4">
        <v>9.6999999999999993</v>
      </c>
      <c r="BE136" s="4">
        <v>3088.0529999999999</v>
      </c>
      <c r="BF136" s="4">
        <v>0.63500000000000001</v>
      </c>
      <c r="BG136" s="4">
        <v>11.805</v>
      </c>
      <c r="BH136" s="4">
        <v>4.2720000000000002</v>
      </c>
      <c r="BI136" s="4">
        <v>16.077000000000002</v>
      </c>
      <c r="BJ136" s="4">
        <v>10.243</v>
      </c>
      <c r="BK136" s="4">
        <v>3.7069999999999999</v>
      </c>
      <c r="BL136" s="4">
        <v>13.949</v>
      </c>
      <c r="BM136" s="4">
        <v>0</v>
      </c>
      <c r="BQ136" s="4">
        <v>1033.0150000000001</v>
      </c>
      <c r="BR136" s="4">
        <v>0.18567900000000001</v>
      </c>
      <c r="BS136" s="4">
        <v>-5</v>
      </c>
      <c r="BT136" s="4">
        <v>1.0871949999999999</v>
      </c>
      <c r="BU136" s="4">
        <v>4.5375310000000004</v>
      </c>
      <c r="BV136" s="4">
        <v>21.961338999999999</v>
      </c>
      <c r="BW136" s="4">
        <f t="shared" si="15"/>
        <v>1.1988156902</v>
      </c>
      <c r="BY136" s="4">
        <f t="shared" si="16"/>
        <v>12002.795883604695</v>
      </c>
      <c r="BZ136" s="4">
        <f t="shared" si="17"/>
        <v>2.4681491496710004</v>
      </c>
      <c r="CA136" s="4">
        <f t="shared" si="18"/>
        <v>39.812994866267807</v>
      </c>
      <c r="CB136" s="4">
        <f t="shared" si="19"/>
        <v>0</v>
      </c>
    </row>
    <row r="137" spans="1:80" x14ac:dyDescent="0.25">
      <c r="A137" s="2">
        <v>42801</v>
      </c>
      <c r="B137" s="3">
        <v>0.65867868055555556</v>
      </c>
      <c r="C137" s="4">
        <v>11.414999999999999</v>
      </c>
      <c r="D137" s="4">
        <v>4.4999999999999997E-3</v>
      </c>
      <c r="E137" s="4">
        <v>45.159444000000001</v>
      </c>
      <c r="F137" s="4">
        <v>416.7</v>
      </c>
      <c r="G137" s="4">
        <v>151.1</v>
      </c>
      <c r="H137" s="4">
        <v>-0.8</v>
      </c>
      <c r="J137" s="4">
        <v>4.8499999999999996</v>
      </c>
      <c r="K137" s="4">
        <v>0.91180000000000005</v>
      </c>
      <c r="L137" s="4">
        <v>10.4086</v>
      </c>
      <c r="M137" s="4">
        <v>4.1000000000000003E-3</v>
      </c>
      <c r="N137" s="4">
        <v>379.92230000000001</v>
      </c>
      <c r="O137" s="4">
        <v>137.73840000000001</v>
      </c>
      <c r="P137" s="4">
        <v>517.70000000000005</v>
      </c>
      <c r="Q137" s="4">
        <v>328.92039999999997</v>
      </c>
      <c r="R137" s="4">
        <v>119.248</v>
      </c>
      <c r="S137" s="4">
        <v>448.2</v>
      </c>
      <c r="T137" s="4">
        <v>0</v>
      </c>
      <c r="W137" s="4">
        <v>0</v>
      </c>
      <c r="X137" s="4">
        <v>4.4179000000000004</v>
      </c>
      <c r="Y137" s="4">
        <v>12</v>
      </c>
      <c r="Z137" s="4">
        <v>812</v>
      </c>
      <c r="AA137" s="4">
        <v>830</v>
      </c>
      <c r="AB137" s="4">
        <v>850</v>
      </c>
      <c r="AC137" s="4">
        <v>33</v>
      </c>
      <c r="AD137" s="4">
        <v>17.57</v>
      </c>
      <c r="AE137" s="4">
        <v>0.4</v>
      </c>
      <c r="AF137" s="4">
        <v>957</v>
      </c>
      <c r="AG137" s="4">
        <v>9.1999999999999993</v>
      </c>
      <c r="AH137" s="4">
        <v>28</v>
      </c>
      <c r="AI137" s="4">
        <v>31</v>
      </c>
      <c r="AJ137" s="4">
        <v>191</v>
      </c>
      <c r="AK137" s="4">
        <v>190</v>
      </c>
      <c r="AL137" s="4">
        <v>3.9</v>
      </c>
      <c r="AM137" s="4">
        <v>195</v>
      </c>
      <c r="AN137" s="4" t="s">
        <v>155</v>
      </c>
      <c r="AO137" s="4">
        <v>2</v>
      </c>
      <c r="AP137" s="5">
        <v>0.86702546296296301</v>
      </c>
      <c r="AQ137" s="4">
        <v>47.163182999999997</v>
      </c>
      <c r="AR137" s="4">
        <v>-88.491898000000006</v>
      </c>
      <c r="AS137" s="4">
        <v>319.60000000000002</v>
      </c>
      <c r="AT137" s="4">
        <v>29.5</v>
      </c>
      <c r="AU137" s="4">
        <v>12</v>
      </c>
      <c r="AV137" s="4">
        <v>8</v>
      </c>
      <c r="AW137" s="4" t="s">
        <v>417</v>
      </c>
      <c r="AX137" s="4">
        <v>1.1000000000000001</v>
      </c>
      <c r="AY137" s="4">
        <v>2</v>
      </c>
      <c r="AZ137" s="4">
        <v>2.5</v>
      </c>
      <c r="BA137" s="4">
        <v>13.836</v>
      </c>
      <c r="BB137" s="4">
        <v>18.62</v>
      </c>
      <c r="BC137" s="4">
        <v>1.35</v>
      </c>
      <c r="BD137" s="4">
        <v>9.6690000000000005</v>
      </c>
      <c r="BE137" s="4">
        <v>3087.85</v>
      </c>
      <c r="BF137" s="4">
        <v>0.77800000000000002</v>
      </c>
      <c r="BG137" s="4">
        <v>11.803000000000001</v>
      </c>
      <c r="BH137" s="4">
        <v>4.2789999999999999</v>
      </c>
      <c r="BI137" s="4">
        <v>16.082000000000001</v>
      </c>
      <c r="BJ137" s="4">
        <v>10.218999999999999</v>
      </c>
      <c r="BK137" s="4">
        <v>3.7050000000000001</v>
      </c>
      <c r="BL137" s="4">
        <v>13.923</v>
      </c>
      <c r="BM137" s="4">
        <v>0</v>
      </c>
      <c r="BQ137" s="4">
        <v>952.97799999999995</v>
      </c>
      <c r="BR137" s="4">
        <v>0.23152800000000001</v>
      </c>
      <c r="BS137" s="4">
        <v>-5</v>
      </c>
      <c r="BT137" s="4">
        <v>1.0860000000000001</v>
      </c>
      <c r="BU137" s="4">
        <v>5.6579649999999999</v>
      </c>
      <c r="BV137" s="4">
        <v>21.937200000000001</v>
      </c>
      <c r="BW137" s="4">
        <f t="shared" si="15"/>
        <v>1.4948343529999999</v>
      </c>
      <c r="BY137" s="4">
        <f t="shared" si="16"/>
        <v>14965.613393149149</v>
      </c>
      <c r="BZ137" s="4">
        <f t="shared" si="17"/>
        <v>3.7706647731820007</v>
      </c>
      <c r="CA137" s="4">
        <f t="shared" si="18"/>
        <v>49.527536397360997</v>
      </c>
      <c r="CB137" s="4">
        <f t="shared" si="19"/>
        <v>0</v>
      </c>
    </row>
    <row r="138" spans="1:80" x14ac:dyDescent="0.25">
      <c r="A138" s="2">
        <v>42801</v>
      </c>
      <c r="B138" s="3">
        <v>0.6586902546296296</v>
      </c>
      <c r="C138" s="4">
        <v>11.651</v>
      </c>
      <c r="D138" s="4">
        <v>4.3E-3</v>
      </c>
      <c r="E138" s="4">
        <v>43.073005000000002</v>
      </c>
      <c r="F138" s="4">
        <v>415.7</v>
      </c>
      <c r="G138" s="4">
        <v>142.1</v>
      </c>
      <c r="H138" s="4">
        <v>-2.5</v>
      </c>
      <c r="J138" s="4">
        <v>4.8</v>
      </c>
      <c r="K138" s="4">
        <v>0.90990000000000004</v>
      </c>
      <c r="L138" s="4">
        <v>10.601800000000001</v>
      </c>
      <c r="M138" s="4">
        <v>3.8999999999999998E-3</v>
      </c>
      <c r="N138" s="4">
        <v>378.2604</v>
      </c>
      <c r="O138" s="4">
        <v>129.32730000000001</v>
      </c>
      <c r="P138" s="4">
        <v>507.6</v>
      </c>
      <c r="Q138" s="4">
        <v>327.96510000000001</v>
      </c>
      <c r="R138" s="4">
        <v>112.1313</v>
      </c>
      <c r="S138" s="4">
        <v>440.1</v>
      </c>
      <c r="T138" s="4">
        <v>0</v>
      </c>
      <c r="W138" s="4">
        <v>0</v>
      </c>
      <c r="X138" s="4">
        <v>4.3639000000000001</v>
      </c>
      <c r="Y138" s="4">
        <v>12</v>
      </c>
      <c r="Z138" s="4">
        <v>813</v>
      </c>
      <c r="AA138" s="4">
        <v>830</v>
      </c>
      <c r="AB138" s="4">
        <v>850</v>
      </c>
      <c r="AC138" s="4">
        <v>33</v>
      </c>
      <c r="AD138" s="4">
        <v>18.2</v>
      </c>
      <c r="AE138" s="4">
        <v>0.42</v>
      </c>
      <c r="AF138" s="4">
        <v>957</v>
      </c>
      <c r="AG138" s="4">
        <v>9.8000000000000007</v>
      </c>
      <c r="AH138" s="4">
        <v>28</v>
      </c>
      <c r="AI138" s="4">
        <v>31</v>
      </c>
      <c r="AJ138" s="4">
        <v>191</v>
      </c>
      <c r="AK138" s="4">
        <v>189.2</v>
      </c>
      <c r="AL138" s="4">
        <v>3.7</v>
      </c>
      <c r="AM138" s="4">
        <v>195.4</v>
      </c>
      <c r="AN138" s="4" t="s">
        <v>155</v>
      </c>
      <c r="AO138" s="4">
        <v>2</v>
      </c>
      <c r="AP138" s="5">
        <v>0.86703703703703694</v>
      </c>
      <c r="AQ138" s="4">
        <v>47.163071000000002</v>
      </c>
      <c r="AR138" s="4">
        <v>-88.491962999999998</v>
      </c>
      <c r="AS138" s="4">
        <v>319.2</v>
      </c>
      <c r="AT138" s="4">
        <v>29.2</v>
      </c>
      <c r="AU138" s="4">
        <v>12</v>
      </c>
      <c r="AV138" s="4">
        <v>8</v>
      </c>
      <c r="AW138" s="4" t="s">
        <v>417</v>
      </c>
      <c r="AX138" s="4">
        <v>1.1354</v>
      </c>
      <c r="AY138" s="4">
        <v>2.0354000000000001</v>
      </c>
      <c r="AZ138" s="4">
        <v>2.5354000000000001</v>
      </c>
      <c r="BA138" s="4">
        <v>13.836</v>
      </c>
      <c r="BB138" s="4">
        <v>18.260000000000002</v>
      </c>
      <c r="BC138" s="4">
        <v>1.32</v>
      </c>
      <c r="BD138" s="4">
        <v>9.8979999999999997</v>
      </c>
      <c r="BE138" s="4">
        <v>3087.7130000000002</v>
      </c>
      <c r="BF138" s="4">
        <v>0.72699999999999998</v>
      </c>
      <c r="BG138" s="4">
        <v>11.537000000000001</v>
      </c>
      <c r="BH138" s="4">
        <v>3.944</v>
      </c>
      <c r="BI138" s="4">
        <v>15.481</v>
      </c>
      <c r="BJ138" s="4">
        <v>10.003</v>
      </c>
      <c r="BK138" s="4">
        <v>3.42</v>
      </c>
      <c r="BL138" s="4">
        <v>13.423</v>
      </c>
      <c r="BM138" s="4">
        <v>0</v>
      </c>
      <c r="BQ138" s="4">
        <v>924.12099999999998</v>
      </c>
      <c r="BR138" s="4">
        <v>0.22017</v>
      </c>
      <c r="BS138" s="4">
        <v>-5</v>
      </c>
      <c r="BT138" s="4">
        <v>1.0844780000000001</v>
      </c>
      <c r="BU138" s="4">
        <v>5.3804049999999997</v>
      </c>
      <c r="BV138" s="4">
        <v>21.906455999999999</v>
      </c>
      <c r="BW138" s="4">
        <f t="shared" si="15"/>
        <v>1.4215030009999998</v>
      </c>
      <c r="BY138" s="4">
        <f t="shared" si="16"/>
        <v>14230.821260861099</v>
      </c>
      <c r="BZ138" s="4">
        <f t="shared" si="17"/>
        <v>3.3506375290209998</v>
      </c>
      <c r="CA138" s="4">
        <f t="shared" si="18"/>
        <v>46.102375794768996</v>
      </c>
      <c r="CB138" s="4">
        <f t="shared" si="19"/>
        <v>0</v>
      </c>
    </row>
    <row r="139" spans="1:80" x14ac:dyDescent="0.25">
      <c r="A139" s="2">
        <v>42801</v>
      </c>
      <c r="B139" s="3">
        <v>0.65870182870370375</v>
      </c>
      <c r="C139" s="4">
        <v>11.717000000000001</v>
      </c>
      <c r="D139" s="4">
        <v>3.0000000000000001E-3</v>
      </c>
      <c r="E139" s="4">
        <v>30</v>
      </c>
      <c r="F139" s="4">
        <v>415.7</v>
      </c>
      <c r="G139" s="4">
        <v>137.69999999999999</v>
      </c>
      <c r="H139" s="4">
        <v>-5.2</v>
      </c>
      <c r="J139" s="4">
        <v>4.55</v>
      </c>
      <c r="K139" s="4">
        <v>0.90949999999999998</v>
      </c>
      <c r="L139" s="4">
        <v>10.656599999999999</v>
      </c>
      <c r="M139" s="4">
        <v>2.7000000000000001E-3</v>
      </c>
      <c r="N139" s="4">
        <v>378.06810000000002</v>
      </c>
      <c r="O139" s="4">
        <v>125.2488</v>
      </c>
      <c r="P139" s="4">
        <v>503.3</v>
      </c>
      <c r="Q139" s="4">
        <v>327.315</v>
      </c>
      <c r="R139" s="4">
        <v>108.435</v>
      </c>
      <c r="S139" s="4">
        <v>435.8</v>
      </c>
      <c r="T139" s="4">
        <v>0</v>
      </c>
      <c r="W139" s="4">
        <v>0</v>
      </c>
      <c r="X139" s="4">
        <v>4.1340000000000003</v>
      </c>
      <c r="Y139" s="4">
        <v>11.9</v>
      </c>
      <c r="Z139" s="4">
        <v>814</v>
      </c>
      <c r="AA139" s="4">
        <v>831</v>
      </c>
      <c r="AB139" s="4">
        <v>851</v>
      </c>
      <c r="AC139" s="4">
        <v>33</v>
      </c>
      <c r="AD139" s="4">
        <v>17.57</v>
      </c>
      <c r="AE139" s="4">
        <v>0.4</v>
      </c>
      <c r="AF139" s="4">
        <v>957</v>
      </c>
      <c r="AG139" s="4">
        <v>9.1999999999999993</v>
      </c>
      <c r="AH139" s="4">
        <v>28</v>
      </c>
      <c r="AI139" s="4">
        <v>31</v>
      </c>
      <c r="AJ139" s="4">
        <v>191</v>
      </c>
      <c r="AK139" s="4">
        <v>189</v>
      </c>
      <c r="AL139" s="4">
        <v>3.6</v>
      </c>
      <c r="AM139" s="4">
        <v>195.8</v>
      </c>
      <c r="AN139" s="4" t="s">
        <v>155</v>
      </c>
      <c r="AO139" s="4">
        <v>2</v>
      </c>
      <c r="AP139" s="5">
        <v>0.86704861111111109</v>
      </c>
      <c r="AQ139" s="4">
        <v>47.162950000000002</v>
      </c>
      <c r="AR139" s="4">
        <v>-88.491996999999998</v>
      </c>
      <c r="AS139" s="4">
        <v>318.89999999999998</v>
      </c>
      <c r="AT139" s="4">
        <v>29.8</v>
      </c>
      <c r="AU139" s="4">
        <v>12</v>
      </c>
      <c r="AV139" s="4">
        <v>8</v>
      </c>
      <c r="AW139" s="4" t="s">
        <v>417</v>
      </c>
      <c r="AX139" s="4">
        <v>1.2707999999999999</v>
      </c>
      <c r="AY139" s="4">
        <v>2.2061999999999999</v>
      </c>
      <c r="AZ139" s="4">
        <v>2.7061999999999999</v>
      </c>
      <c r="BA139" s="4">
        <v>13.836</v>
      </c>
      <c r="BB139" s="4">
        <v>18.16</v>
      </c>
      <c r="BC139" s="4">
        <v>1.31</v>
      </c>
      <c r="BD139" s="4">
        <v>9.9540000000000006</v>
      </c>
      <c r="BE139" s="4">
        <v>3088.0070000000001</v>
      </c>
      <c r="BF139" s="4">
        <v>0.503</v>
      </c>
      <c r="BG139" s="4">
        <v>11.473000000000001</v>
      </c>
      <c r="BH139" s="4">
        <v>3.8010000000000002</v>
      </c>
      <c r="BI139" s="4">
        <v>15.273999999999999</v>
      </c>
      <c r="BJ139" s="4">
        <v>9.9329999999999998</v>
      </c>
      <c r="BK139" s="4">
        <v>3.2909999999999999</v>
      </c>
      <c r="BL139" s="4">
        <v>13.223000000000001</v>
      </c>
      <c r="BM139" s="4">
        <v>0</v>
      </c>
      <c r="BQ139" s="4">
        <v>871.02599999999995</v>
      </c>
      <c r="BR139" s="4">
        <v>0.23735200000000001</v>
      </c>
      <c r="BS139" s="4">
        <v>-5</v>
      </c>
      <c r="BT139" s="4">
        <v>1.080956</v>
      </c>
      <c r="BU139" s="4">
        <v>5.8002900000000004</v>
      </c>
      <c r="BV139" s="4">
        <v>21.835311000000001</v>
      </c>
      <c r="BW139" s="4">
        <f t="shared" ref="BW139:BW145" si="20">BU139*0.2642</f>
        <v>1.532436618</v>
      </c>
      <c r="BY139" s="4">
        <f t="shared" ref="BY139:BY146" si="21">BE139*$BU139*0.8566</f>
        <v>15342.850522130901</v>
      </c>
      <c r="BZ139" s="4">
        <f t="shared" ref="BZ139:BZ146" si="22">BF139*$BU139*0.8566</f>
        <v>2.4991697922420002</v>
      </c>
      <c r="CA139" s="4">
        <f t="shared" ref="CA139:CA146" si="23">BJ139*$BU139*0.8566</f>
        <v>49.352392736262004</v>
      </c>
      <c r="CB139" s="4">
        <f t="shared" ref="CB139:CB146" si="24">BM139*$BU139*0.8566</f>
        <v>0</v>
      </c>
    </row>
    <row r="140" spans="1:80" x14ac:dyDescent="0.25">
      <c r="A140" s="2">
        <v>42801</v>
      </c>
      <c r="B140" s="3">
        <v>0.65871340277777779</v>
      </c>
      <c r="C140" s="4">
        <v>11.73</v>
      </c>
      <c r="D140" s="4">
        <v>3.0000000000000001E-3</v>
      </c>
      <c r="E140" s="4">
        <v>30</v>
      </c>
      <c r="F140" s="4">
        <v>415.6</v>
      </c>
      <c r="G140" s="4">
        <v>133.30000000000001</v>
      </c>
      <c r="H140" s="4">
        <v>-0.6</v>
      </c>
      <c r="J140" s="4">
        <v>4.5</v>
      </c>
      <c r="K140" s="4">
        <v>0.90949999999999998</v>
      </c>
      <c r="L140" s="4">
        <v>10.668100000000001</v>
      </c>
      <c r="M140" s="4">
        <v>2.7000000000000001E-3</v>
      </c>
      <c r="N140" s="4">
        <v>377.97460000000001</v>
      </c>
      <c r="O140" s="4">
        <v>121.232</v>
      </c>
      <c r="P140" s="4">
        <v>499.2</v>
      </c>
      <c r="Q140" s="4">
        <v>327.01830000000001</v>
      </c>
      <c r="R140" s="4">
        <v>104.8882</v>
      </c>
      <c r="S140" s="4">
        <v>431.9</v>
      </c>
      <c r="T140" s="4">
        <v>0</v>
      </c>
      <c r="W140" s="4">
        <v>0</v>
      </c>
      <c r="X140" s="4">
        <v>4.0911</v>
      </c>
      <c r="Y140" s="4">
        <v>12</v>
      </c>
      <c r="Z140" s="4">
        <v>814</v>
      </c>
      <c r="AA140" s="4">
        <v>830</v>
      </c>
      <c r="AB140" s="4">
        <v>852</v>
      </c>
      <c r="AC140" s="4">
        <v>33</v>
      </c>
      <c r="AD140" s="4">
        <v>17.29</v>
      </c>
      <c r="AE140" s="4">
        <v>0.4</v>
      </c>
      <c r="AF140" s="4">
        <v>957</v>
      </c>
      <c r="AG140" s="4">
        <v>9</v>
      </c>
      <c r="AH140" s="4">
        <v>28</v>
      </c>
      <c r="AI140" s="4">
        <v>31</v>
      </c>
      <c r="AJ140" s="4">
        <v>191</v>
      </c>
      <c r="AK140" s="4">
        <v>189</v>
      </c>
      <c r="AL140" s="4">
        <v>3.8</v>
      </c>
      <c r="AM140" s="4">
        <v>195.9</v>
      </c>
      <c r="AN140" s="4" t="s">
        <v>155</v>
      </c>
      <c r="AO140" s="4">
        <v>2</v>
      </c>
      <c r="AP140" s="5">
        <v>0.86706018518518524</v>
      </c>
      <c r="AQ140" s="4">
        <v>47.162821000000001</v>
      </c>
      <c r="AR140" s="4">
        <v>-88.491981999999993</v>
      </c>
      <c r="AS140" s="4">
        <v>318.5</v>
      </c>
      <c r="AT140" s="4">
        <v>30.1</v>
      </c>
      <c r="AU140" s="4">
        <v>12</v>
      </c>
      <c r="AV140" s="4">
        <v>8</v>
      </c>
      <c r="AW140" s="4" t="s">
        <v>417</v>
      </c>
      <c r="AX140" s="4">
        <v>1.4</v>
      </c>
      <c r="AY140" s="4">
        <v>2.4</v>
      </c>
      <c r="AZ140" s="4">
        <v>2.9</v>
      </c>
      <c r="BA140" s="4">
        <v>13.836</v>
      </c>
      <c r="BB140" s="4">
        <v>18.14</v>
      </c>
      <c r="BC140" s="4">
        <v>1.31</v>
      </c>
      <c r="BD140" s="4">
        <v>9.9540000000000006</v>
      </c>
      <c r="BE140" s="4">
        <v>3087.9960000000001</v>
      </c>
      <c r="BF140" s="4">
        <v>0.503</v>
      </c>
      <c r="BG140" s="4">
        <v>11.458</v>
      </c>
      <c r="BH140" s="4">
        <v>3.6749999999999998</v>
      </c>
      <c r="BI140" s="4">
        <v>15.132</v>
      </c>
      <c r="BJ140" s="4">
        <v>9.9130000000000003</v>
      </c>
      <c r="BK140" s="4">
        <v>3.1789999999999998</v>
      </c>
      <c r="BL140" s="4">
        <v>13.092000000000001</v>
      </c>
      <c r="BM140" s="4">
        <v>0</v>
      </c>
      <c r="BQ140" s="4">
        <v>861.05100000000004</v>
      </c>
      <c r="BR140" s="4">
        <v>0.259459</v>
      </c>
      <c r="BS140" s="4">
        <v>-5</v>
      </c>
      <c r="BT140" s="4">
        <v>1.0838049999999999</v>
      </c>
      <c r="BU140" s="4">
        <v>6.3405290000000001</v>
      </c>
      <c r="BV140" s="4">
        <v>21.892861</v>
      </c>
      <c r="BW140" s="4">
        <f t="shared" si="20"/>
        <v>1.6751677618</v>
      </c>
      <c r="BY140" s="4">
        <f t="shared" si="21"/>
        <v>16771.823847454634</v>
      </c>
      <c r="BZ140" s="4">
        <f t="shared" si="22"/>
        <v>2.7319424621242003</v>
      </c>
      <c r="CA140" s="4">
        <f t="shared" si="23"/>
        <v>53.840448562698207</v>
      </c>
      <c r="CB140" s="4">
        <f t="shared" si="24"/>
        <v>0</v>
      </c>
    </row>
    <row r="141" spans="1:80" x14ac:dyDescent="0.25">
      <c r="A141" s="2">
        <v>42801</v>
      </c>
      <c r="B141" s="3">
        <v>0.65872497685185183</v>
      </c>
      <c r="C141" s="4">
        <v>11.631</v>
      </c>
      <c r="D141" s="4">
        <v>3.0000000000000001E-3</v>
      </c>
      <c r="E141" s="4">
        <v>30</v>
      </c>
      <c r="F141" s="4">
        <v>416.4</v>
      </c>
      <c r="G141" s="4">
        <v>124.5</v>
      </c>
      <c r="H141" s="4">
        <v>-3.9</v>
      </c>
      <c r="J141" s="4">
        <v>4.3</v>
      </c>
      <c r="K141" s="4">
        <v>0.91020000000000001</v>
      </c>
      <c r="L141" s="4">
        <v>10.585800000000001</v>
      </c>
      <c r="M141" s="4">
        <v>2.7000000000000001E-3</v>
      </c>
      <c r="N141" s="4">
        <v>378.98840000000001</v>
      </c>
      <c r="O141" s="4">
        <v>113.32250000000001</v>
      </c>
      <c r="P141" s="4">
        <v>492.3</v>
      </c>
      <c r="Q141" s="4">
        <v>328.59629999999999</v>
      </c>
      <c r="R141" s="4">
        <v>98.254599999999996</v>
      </c>
      <c r="S141" s="4">
        <v>426.9</v>
      </c>
      <c r="T141" s="4">
        <v>0</v>
      </c>
      <c r="W141" s="4">
        <v>0</v>
      </c>
      <c r="X141" s="4">
        <v>3.9137</v>
      </c>
      <c r="Y141" s="4">
        <v>11.9</v>
      </c>
      <c r="Z141" s="4">
        <v>815</v>
      </c>
      <c r="AA141" s="4">
        <v>832</v>
      </c>
      <c r="AB141" s="4">
        <v>852</v>
      </c>
      <c r="AC141" s="4">
        <v>33</v>
      </c>
      <c r="AD141" s="4">
        <v>18.2</v>
      </c>
      <c r="AE141" s="4">
        <v>0.42</v>
      </c>
      <c r="AF141" s="4">
        <v>957</v>
      </c>
      <c r="AG141" s="4">
        <v>9.8000000000000007</v>
      </c>
      <c r="AH141" s="4">
        <v>28</v>
      </c>
      <c r="AI141" s="4">
        <v>31</v>
      </c>
      <c r="AJ141" s="4">
        <v>191</v>
      </c>
      <c r="AK141" s="4">
        <v>189.8</v>
      </c>
      <c r="AL141" s="4">
        <v>3.8</v>
      </c>
      <c r="AM141" s="4">
        <v>195.5</v>
      </c>
      <c r="AN141" s="4" t="s">
        <v>155</v>
      </c>
      <c r="AO141" s="4">
        <v>2</v>
      </c>
      <c r="AP141" s="5">
        <v>0.86707175925925928</v>
      </c>
      <c r="AQ141" s="4">
        <v>47.162691000000002</v>
      </c>
      <c r="AR141" s="4">
        <v>-88.491950000000003</v>
      </c>
      <c r="AS141" s="4">
        <v>318.10000000000002</v>
      </c>
      <c r="AT141" s="4">
        <v>30.9</v>
      </c>
      <c r="AU141" s="4">
        <v>12</v>
      </c>
      <c r="AV141" s="4">
        <v>8</v>
      </c>
      <c r="AW141" s="4" t="s">
        <v>417</v>
      </c>
      <c r="AX141" s="4">
        <v>1.4708000000000001</v>
      </c>
      <c r="AY141" s="4">
        <v>2.4</v>
      </c>
      <c r="AZ141" s="4">
        <v>2.9708000000000001</v>
      </c>
      <c r="BA141" s="4">
        <v>13.836</v>
      </c>
      <c r="BB141" s="4">
        <v>18.29</v>
      </c>
      <c r="BC141" s="4">
        <v>1.32</v>
      </c>
      <c r="BD141" s="4">
        <v>9.8710000000000004</v>
      </c>
      <c r="BE141" s="4">
        <v>3088.0770000000002</v>
      </c>
      <c r="BF141" s="4">
        <v>0.50700000000000001</v>
      </c>
      <c r="BG141" s="4">
        <v>11.577999999999999</v>
      </c>
      <c r="BH141" s="4">
        <v>3.4620000000000002</v>
      </c>
      <c r="BI141" s="4">
        <v>15.04</v>
      </c>
      <c r="BJ141" s="4">
        <v>10.038</v>
      </c>
      <c r="BK141" s="4">
        <v>3.0019999999999998</v>
      </c>
      <c r="BL141" s="4">
        <v>13.04</v>
      </c>
      <c r="BM141" s="4">
        <v>0</v>
      </c>
      <c r="BQ141" s="4">
        <v>830.13099999999997</v>
      </c>
      <c r="BR141" s="4">
        <v>0.28074199999999999</v>
      </c>
      <c r="BS141" s="4">
        <v>-5</v>
      </c>
      <c r="BT141" s="4">
        <v>1.0819559999999999</v>
      </c>
      <c r="BU141" s="4">
        <v>6.860633</v>
      </c>
      <c r="BV141" s="4">
        <v>21.855511</v>
      </c>
      <c r="BW141" s="4">
        <f t="shared" si="20"/>
        <v>1.8125792385999999</v>
      </c>
      <c r="BY141" s="4">
        <f t="shared" si="21"/>
        <v>18148.06720244994</v>
      </c>
      <c r="BZ141" s="4">
        <f t="shared" si="22"/>
        <v>2.9795468414946003</v>
      </c>
      <c r="CA141" s="4">
        <f t="shared" si="23"/>
        <v>58.991501370656401</v>
      </c>
      <c r="CB141" s="4">
        <f t="shared" si="24"/>
        <v>0</v>
      </c>
    </row>
    <row r="142" spans="1:80" x14ac:dyDescent="0.25">
      <c r="A142" s="2">
        <v>42801</v>
      </c>
      <c r="B142" s="3">
        <v>0.65873655092592587</v>
      </c>
      <c r="C142" s="4">
        <v>11.592000000000001</v>
      </c>
      <c r="D142" s="4">
        <v>3.7000000000000002E-3</v>
      </c>
      <c r="E142" s="4">
        <v>37.082293999999997</v>
      </c>
      <c r="F142" s="4">
        <v>416.9</v>
      </c>
      <c r="G142" s="4">
        <v>123.1</v>
      </c>
      <c r="H142" s="4">
        <v>-2.2000000000000002</v>
      </c>
      <c r="J142" s="4">
        <v>4.3099999999999996</v>
      </c>
      <c r="K142" s="4">
        <v>0.91039999999999999</v>
      </c>
      <c r="L142" s="4">
        <v>10.553900000000001</v>
      </c>
      <c r="M142" s="4">
        <v>3.3999999999999998E-3</v>
      </c>
      <c r="N142" s="4">
        <v>379.55829999999997</v>
      </c>
      <c r="O142" s="4">
        <v>112.0761</v>
      </c>
      <c r="P142" s="4">
        <v>491.6</v>
      </c>
      <c r="Q142" s="4">
        <v>329.31819999999999</v>
      </c>
      <c r="R142" s="4">
        <v>97.241200000000006</v>
      </c>
      <c r="S142" s="4">
        <v>426.6</v>
      </c>
      <c r="T142" s="4">
        <v>0</v>
      </c>
      <c r="W142" s="4">
        <v>0</v>
      </c>
      <c r="X142" s="4">
        <v>3.9203000000000001</v>
      </c>
      <c r="Y142" s="4">
        <v>11.9</v>
      </c>
      <c r="Z142" s="4">
        <v>814</v>
      </c>
      <c r="AA142" s="4">
        <v>831</v>
      </c>
      <c r="AB142" s="4">
        <v>851</v>
      </c>
      <c r="AC142" s="4">
        <v>33</v>
      </c>
      <c r="AD142" s="4">
        <v>18.5</v>
      </c>
      <c r="AE142" s="4">
        <v>0.42</v>
      </c>
      <c r="AF142" s="4">
        <v>957</v>
      </c>
      <c r="AG142" s="4">
        <v>10</v>
      </c>
      <c r="AH142" s="4">
        <v>28</v>
      </c>
      <c r="AI142" s="4">
        <v>31</v>
      </c>
      <c r="AJ142" s="4">
        <v>191</v>
      </c>
      <c r="AK142" s="4">
        <v>190</v>
      </c>
      <c r="AL142" s="4">
        <v>3.9</v>
      </c>
      <c r="AM142" s="4">
        <v>195.1</v>
      </c>
      <c r="AN142" s="4" t="s">
        <v>155</v>
      </c>
      <c r="AO142" s="4">
        <v>2</v>
      </c>
      <c r="AP142" s="5">
        <v>0.86708333333333332</v>
      </c>
      <c r="AQ142" s="4">
        <v>47.162557999999997</v>
      </c>
      <c r="AR142" s="4">
        <v>-88.491906999999998</v>
      </c>
      <c r="AS142" s="4">
        <v>317.89999999999998</v>
      </c>
      <c r="AT142" s="4">
        <v>31.9</v>
      </c>
      <c r="AU142" s="4">
        <v>12</v>
      </c>
      <c r="AV142" s="4">
        <v>8</v>
      </c>
      <c r="AW142" s="4" t="s">
        <v>417</v>
      </c>
      <c r="AX142" s="4">
        <v>1.6</v>
      </c>
      <c r="AY142" s="4">
        <v>2.4</v>
      </c>
      <c r="AZ142" s="4">
        <v>3.1</v>
      </c>
      <c r="BA142" s="4">
        <v>13.836</v>
      </c>
      <c r="BB142" s="4">
        <v>18.350000000000001</v>
      </c>
      <c r="BC142" s="4">
        <v>1.33</v>
      </c>
      <c r="BD142" s="4">
        <v>9.8360000000000003</v>
      </c>
      <c r="BE142" s="4">
        <v>3087.9189999999999</v>
      </c>
      <c r="BF142" s="4">
        <v>0.629</v>
      </c>
      <c r="BG142" s="4">
        <v>11.63</v>
      </c>
      <c r="BH142" s="4">
        <v>3.4340000000000002</v>
      </c>
      <c r="BI142" s="4">
        <v>15.064</v>
      </c>
      <c r="BJ142" s="4">
        <v>10.09</v>
      </c>
      <c r="BK142" s="4">
        <v>2.9790000000000001</v>
      </c>
      <c r="BL142" s="4">
        <v>13.07</v>
      </c>
      <c r="BM142" s="4">
        <v>0</v>
      </c>
      <c r="BQ142" s="4">
        <v>834.005</v>
      </c>
      <c r="BR142" s="4">
        <v>0.39862799999999998</v>
      </c>
      <c r="BS142" s="4">
        <v>-5</v>
      </c>
      <c r="BT142" s="4">
        <v>1.0794779999999999</v>
      </c>
      <c r="BU142" s="4">
        <v>9.7414719999999999</v>
      </c>
      <c r="BV142" s="4">
        <v>21.805456</v>
      </c>
      <c r="BW142" s="4">
        <f t="shared" si="20"/>
        <v>2.5736969024</v>
      </c>
      <c r="BY142" s="4">
        <f t="shared" si="21"/>
        <v>25767.278789999466</v>
      </c>
      <c r="BZ142" s="4">
        <f t="shared" si="22"/>
        <v>5.2487187516608005</v>
      </c>
      <c r="CA142" s="4">
        <f t="shared" si="23"/>
        <v>84.196458194368006</v>
      </c>
      <c r="CB142" s="4">
        <f t="shared" si="24"/>
        <v>0</v>
      </c>
    </row>
    <row r="143" spans="1:80" x14ac:dyDescent="0.25">
      <c r="A143" s="2">
        <v>42801</v>
      </c>
      <c r="B143" s="3">
        <v>0.65874812500000002</v>
      </c>
      <c r="C143" s="4">
        <v>11.484999999999999</v>
      </c>
      <c r="D143" s="4">
        <v>3.0000000000000001E-3</v>
      </c>
      <c r="E143" s="4">
        <v>29.565916000000001</v>
      </c>
      <c r="F143" s="4">
        <v>424.2</v>
      </c>
      <c r="G143" s="4">
        <v>123.1</v>
      </c>
      <c r="H143" s="4">
        <v>-1.8</v>
      </c>
      <c r="J143" s="4">
        <v>4.5</v>
      </c>
      <c r="K143" s="4">
        <v>0.91120000000000001</v>
      </c>
      <c r="L143" s="4">
        <v>10.4657</v>
      </c>
      <c r="M143" s="4">
        <v>2.7000000000000001E-3</v>
      </c>
      <c r="N143" s="4">
        <v>386.59699999999998</v>
      </c>
      <c r="O143" s="4">
        <v>112.1747</v>
      </c>
      <c r="P143" s="4">
        <v>498.8</v>
      </c>
      <c r="Q143" s="4">
        <v>335.0181</v>
      </c>
      <c r="R143" s="4">
        <v>97.208600000000004</v>
      </c>
      <c r="S143" s="4">
        <v>432.2</v>
      </c>
      <c r="T143" s="4">
        <v>0</v>
      </c>
      <c r="W143" s="4">
        <v>0</v>
      </c>
      <c r="X143" s="4">
        <v>4.1006</v>
      </c>
      <c r="Y143" s="4">
        <v>11.9</v>
      </c>
      <c r="Z143" s="4">
        <v>815</v>
      </c>
      <c r="AA143" s="4">
        <v>831</v>
      </c>
      <c r="AB143" s="4">
        <v>852</v>
      </c>
      <c r="AC143" s="4">
        <v>33.799999999999997</v>
      </c>
      <c r="AD143" s="4">
        <v>17.98</v>
      </c>
      <c r="AE143" s="4">
        <v>0.41</v>
      </c>
      <c r="AF143" s="4">
        <v>957</v>
      </c>
      <c r="AG143" s="4">
        <v>9.1999999999999993</v>
      </c>
      <c r="AH143" s="4">
        <v>28</v>
      </c>
      <c r="AI143" s="4">
        <v>31</v>
      </c>
      <c r="AJ143" s="4">
        <v>190.2</v>
      </c>
      <c r="AK143" s="4">
        <v>189.2</v>
      </c>
      <c r="AL143" s="4">
        <v>3.9</v>
      </c>
      <c r="AM143" s="4">
        <v>195.2</v>
      </c>
      <c r="AN143" s="4" t="s">
        <v>155</v>
      </c>
      <c r="AO143" s="4">
        <v>2</v>
      </c>
      <c r="AP143" s="5">
        <v>0.86709490740740736</v>
      </c>
      <c r="AQ143" s="4">
        <v>47.162424000000001</v>
      </c>
      <c r="AR143" s="4">
        <v>-88.491856999999996</v>
      </c>
      <c r="AS143" s="4">
        <v>317.60000000000002</v>
      </c>
      <c r="AT143" s="4">
        <v>32.799999999999997</v>
      </c>
      <c r="AU143" s="4">
        <v>12</v>
      </c>
      <c r="AV143" s="4">
        <v>8</v>
      </c>
      <c r="AW143" s="4" t="s">
        <v>417</v>
      </c>
      <c r="AX143" s="4">
        <v>1.6</v>
      </c>
      <c r="AY143" s="4">
        <v>2.4</v>
      </c>
      <c r="AZ143" s="4">
        <v>3.1</v>
      </c>
      <c r="BA143" s="4">
        <v>13.836</v>
      </c>
      <c r="BB143" s="4">
        <v>18.510000000000002</v>
      </c>
      <c r="BC143" s="4">
        <v>1.34</v>
      </c>
      <c r="BD143" s="4">
        <v>9.74</v>
      </c>
      <c r="BE143" s="4">
        <v>3088.2130000000002</v>
      </c>
      <c r="BF143" s="4">
        <v>0.50600000000000001</v>
      </c>
      <c r="BG143" s="4">
        <v>11.946</v>
      </c>
      <c r="BH143" s="4">
        <v>3.4660000000000002</v>
      </c>
      <c r="BI143" s="4">
        <v>15.413</v>
      </c>
      <c r="BJ143" s="4">
        <v>10.352</v>
      </c>
      <c r="BK143" s="4">
        <v>3.004</v>
      </c>
      <c r="BL143" s="4">
        <v>13.356</v>
      </c>
      <c r="BM143" s="4">
        <v>0</v>
      </c>
      <c r="BQ143" s="4">
        <v>879.80799999999999</v>
      </c>
      <c r="BR143" s="4">
        <v>0.42031600000000002</v>
      </c>
      <c r="BS143" s="4">
        <v>-5</v>
      </c>
      <c r="BT143" s="4">
        <v>1.0797600000000001</v>
      </c>
      <c r="BU143" s="4">
        <v>10.271464999999999</v>
      </c>
      <c r="BV143" s="4">
        <v>21.811157000000001</v>
      </c>
      <c r="BW143" s="4">
        <f t="shared" si="20"/>
        <v>2.7137210529999996</v>
      </c>
      <c r="BY143" s="4">
        <f t="shared" si="21"/>
        <v>27171.756094235749</v>
      </c>
      <c r="BZ143" s="4">
        <f t="shared" si="22"/>
        <v>4.4520596810140001</v>
      </c>
      <c r="CA143" s="4">
        <f t="shared" si="23"/>
        <v>91.08245418548799</v>
      </c>
      <c r="CB143" s="4">
        <f t="shared" si="24"/>
        <v>0</v>
      </c>
    </row>
    <row r="144" spans="1:80" x14ac:dyDescent="0.25">
      <c r="A144" s="2">
        <v>42801</v>
      </c>
      <c r="B144" s="3">
        <v>0.65875969907407406</v>
      </c>
      <c r="C144" s="4">
        <v>10.635999999999999</v>
      </c>
      <c r="D144" s="4">
        <v>2.3E-3</v>
      </c>
      <c r="E144" s="4">
        <v>23.446808999999998</v>
      </c>
      <c r="F144" s="4">
        <v>426</v>
      </c>
      <c r="G144" s="4">
        <v>122.9</v>
      </c>
      <c r="H144" s="4">
        <v>-4.8</v>
      </c>
      <c r="J144" s="4">
        <v>4.4000000000000004</v>
      </c>
      <c r="K144" s="4">
        <v>0.91749999999999998</v>
      </c>
      <c r="L144" s="4">
        <v>9.7583000000000002</v>
      </c>
      <c r="M144" s="4">
        <v>2.2000000000000001E-3</v>
      </c>
      <c r="N144" s="4">
        <v>390.87630000000001</v>
      </c>
      <c r="O144" s="4">
        <v>112.75530000000001</v>
      </c>
      <c r="P144" s="4">
        <v>503.6</v>
      </c>
      <c r="Q144" s="4">
        <v>339.34339999999997</v>
      </c>
      <c r="R144" s="4">
        <v>97.889700000000005</v>
      </c>
      <c r="S144" s="4">
        <v>437.2</v>
      </c>
      <c r="T144" s="4">
        <v>0</v>
      </c>
      <c r="W144" s="4">
        <v>0</v>
      </c>
      <c r="X144" s="4">
        <v>4.0368000000000004</v>
      </c>
      <c r="Y144" s="4">
        <v>11.8</v>
      </c>
      <c r="Z144" s="4">
        <v>814</v>
      </c>
      <c r="AA144" s="4">
        <v>832</v>
      </c>
      <c r="AB144" s="4">
        <v>851</v>
      </c>
      <c r="AC144" s="4">
        <v>34</v>
      </c>
      <c r="AD144" s="4">
        <v>18.760000000000002</v>
      </c>
      <c r="AE144" s="4">
        <v>0.43</v>
      </c>
      <c r="AF144" s="4">
        <v>957</v>
      </c>
      <c r="AG144" s="4">
        <v>9.8000000000000007</v>
      </c>
      <c r="AH144" s="4">
        <v>28</v>
      </c>
      <c r="AI144" s="4">
        <v>31</v>
      </c>
      <c r="AJ144" s="4">
        <v>190.8</v>
      </c>
      <c r="AK144" s="4">
        <v>189.8</v>
      </c>
      <c r="AL144" s="4">
        <v>3.7</v>
      </c>
      <c r="AM144" s="4">
        <v>195.6</v>
      </c>
      <c r="AN144" s="4" t="s">
        <v>155</v>
      </c>
      <c r="AO144" s="4">
        <v>2</v>
      </c>
      <c r="AP144" s="5">
        <v>0.86710648148148151</v>
      </c>
      <c r="AQ144" s="4">
        <v>47.162286999999999</v>
      </c>
      <c r="AR144" s="4">
        <v>-88.491802000000007</v>
      </c>
      <c r="AS144" s="4">
        <v>317.39999999999998</v>
      </c>
      <c r="AT144" s="4">
        <v>33.5</v>
      </c>
      <c r="AU144" s="4">
        <v>12</v>
      </c>
      <c r="AV144" s="4">
        <v>8</v>
      </c>
      <c r="AW144" s="4" t="s">
        <v>417</v>
      </c>
      <c r="AX144" s="4">
        <v>1.6708000000000001</v>
      </c>
      <c r="AY144" s="4">
        <v>2.5062000000000002</v>
      </c>
      <c r="AZ144" s="4">
        <v>3.2061999999999999</v>
      </c>
      <c r="BA144" s="4">
        <v>13.836</v>
      </c>
      <c r="BB144" s="4">
        <v>19.920000000000002</v>
      </c>
      <c r="BC144" s="4">
        <v>1.44</v>
      </c>
      <c r="BD144" s="4">
        <v>8.9969999999999999</v>
      </c>
      <c r="BE144" s="4">
        <v>3089.181</v>
      </c>
      <c r="BF144" s="4">
        <v>0.433</v>
      </c>
      <c r="BG144" s="4">
        <v>12.958</v>
      </c>
      <c r="BH144" s="4">
        <v>3.738</v>
      </c>
      <c r="BI144" s="4">
        <v>16.696000000000002</v>
      </c>
      <c r="BJ144" s="4">
        <v>11.25</v>
      </c>
      <c r="BK144" s="4">
        <v>3.2450000000000001</v>
      </c>
      <c r="BL144" s="4">
        <v>14.494999999999999</v>
      </c>
      <c r="BM144" s="4">
        <v>0</v>
      </c>
      <c r="BQ144" s="4">
        <v>929.19399999999996</v>
      </c>
      <c r="BR144" s="4">
        <v>0.36655100000000002</v>
      </c>
      <c r="BS144" s="4">
        <v>-5</v>
      </c>
      <c r="BT144" s="4">
        <v>1.0807610000000001</v>
      </c>
      <c r="BU144" s="4">
        <v>8.9575790000000008</v>
      </c>
      <c r="BV144" s="4">
        <v>21.831367</v>
      </c>
      <c r="BW144" s="4">
        <f t="shared" si="20"/>
        <v>2.3665923717999999</v>
      </c>
      <c r="BY144" s="4">
        <f t="shared" si="21"/>
        <v>23703.477871707626</v>
      </c>
      <c r="BZ144" s="4">
        <f t="shared" si="22"/>
        <v>3.3224359202162002</v>
      </c>
      <c r="CA144" s="4">
        <f t="shared" si="23"/>
        <v>86.321949428250008</v>
      </c>
      <c r="CB144" s="4">
        <f t="shared" si="24"/>
        <v>0</v>
      </c>
    </row>
    <row r="145" spans="1:80" x14ac:dyDescent="0.25">
      <c r="A145" s="2">
        <v>42801</v>
      </c>
      <c r="B145" s="3">
        <v>0.65877127314814821</v>
      </c>
      <c r="C145" s="4">
        <v>10.564</v>
      </c>
      <c r="D145" s="4">
        <v>3.0000000000000001E-3</v>
      </c>
      <c r="E145" s="4">
        <v>30</v>
      </c>
      <c r="F145" s="4">
        <v>430.1</v>
      </c>
      <c r="G145" s="4">
        <v>122.8</v>
      </c>
      <c r="H145" s="4">
        <v>-0.5</v>
      </c>
      <c r="J145" s="4">
        <v>4.92</v>
      </c>
      <c r="K145" s="4">
        <v>0.91810000000000003</v>
      </c>
      <c r="L145" s="4">
        <v>9.6983999999999995</v>
      </c>
      <c r="M145" s="4">
        <v>2.8E-3</v>
      </c>
      <c r="N145" s="4">
        <v>394.90309999999999</v>
      </c>
      <c r="O145" s="4">
        <v>112.73779999999999</v>
      </c>
      <c r="P145" s="4">
        <v>507.6</v>
      </c>
      <c r="Q145" s="4">
        <v>342.31790000000001</v>
      </c>
      <c r="R145" s="4">
        <v>97.725700000000003</v>
      </c>
      <c r="S145" s="4">
        <v>440</v>
      </c>
      <c r="T145" s="4">
        <v>0</v>
      </c>
      <c r="W145" s="4">
        <v>0</v>
      </c>
      <c r="X145" s="4">
        <v>4.5141</v>
      </c>
      <c r="Y145" s="4">
        <v>11.9</v>
      </c>
      <c r="Z145" s="4">
        <v>813</v>
      </c>
      <c r="AA145" s="4">
        <v>831</v>
      </c>
      <c r="AB145" s="4">
        <v>850</v>
      </c>
      <c r="AC145" s="4">
        <v>34</v>
      </c>
      <c r="AD145" s="4">
        <v>18.11</v>
      </c>
      <c r="AE145" s="4">
        <v>0.42</v>
      </c>
      <c r="AF145" s="4">
        <v>957</v>
      </c>
      <c r="AG145" s="4">
        <v>9.1999999999999993</v>
      </c>
      <c r="AH145" s="4">
        <v>28</v>
      </c>
      <c r="AI145" s="4">
        <v>31</v>
      </c>
      <c r="AJ145" s="4">
        <v>191</v>
      </c>
      <c r="AK145" s="4">
        <v>190</v>
      </c>
      <c r="AL145" s="4">
        <v>3.8</v>
      </c>
      <c r="AM145" s="4">
        <v>195.9</v>
      </c>
      <c r="AN145" s="4" t="s">
        <v>155</v>
      </c>
      <c r="AO145" s="4">
        <v>2</v>
      </c>
      <c r="AP145" s="5">
        <v>0.86711805555555566</v>
      </c>
      <c r="AQ145" s="4">
        <v>47.162149999999997</v>
      </c>
      <c r="AR145" s="4">
        <v>-88.491735000000006</v>
      </c>
      <c r="AS145" s="4">
        <v>317.2</v>
      </c>
      <c r="AT145" s="4">
        <v>34.1</v>
      </c>
      <c r="AU145" s="4">
        <v>12</v>
      </c>
      <c r="AV145" s="4">
        <v>8</v>
      </c>
      <c r="AW145" s="4" t="s">
        <v>417</v>
      </c>
      <c r="AX145" s="4">
        <v>1.8353999999999999</v>
      </c>
      <c r="AY145" s="4">
        <v>2.7</v>
      </c>
      <c r="AZ145" s="4">
        <v>3.4</v>
      </c>
      <c r="BA145" s="4">
        <v>13.836</v>
      </c>
      <c r="BB145" s="4">
        <v>20.05</v>
      </c>
      <c r="BC145" s="4">
        <v>1.45</v>
      </c>
      <c r="BD145" s="4">
        <v>8.9250000000000007</v>
      </c>
      <c r="BE145" s="4">
        <v>3089.0639999999999</v>
      </c>
      <c r="BF145" s="4">
        <v>0.55800000000000005</v>
      </c>
      <c r="BG145" s="4">
        <v>13.172000000000001</v>
      </c>
      <c r="BH145" s="4">
        <v>3.76</v>
      </c>
      <c r="BI145" s="4">
        <v>16.931999999999999</v>
      </c>
      <c r="BJ145" s="4">
        <v>11.417999999999999</v>
      </c>
      <c r="BK145" s="4">
        <v>3.26</v>
      </c>
      <c r="BL145" s="4">
        <v>14.678000000000001</v>
      </c>
      <c r="BM145" s="4">
        <v>0</v>
      </c>
      <c r="BQ145" s="4">
        <v>1045.43</v>
      </c>
      <c r="BR145" s="4">
        <v>0.30990600000000001</v>
      </c>
      <c r="BS145" s="4">
        <v>-5</v>
      </c>
      <c r="BT145" s="4">
        <v>1.081761</v>
      </c>
      <c r="BU145" s="4">
        <v>7.5733269999999999</v>
      </c>
      <c r="BV145" s="4">
        <v>21.851572000000001</v>
      </c>
      <c r="BW145" s="4">
        <f t="shared" si="20"/>
        <v>2.0008729933999998</v>
      </c>
      <c r="BY145" s="4">
        <f t="shared" si="21"/>
        <v>20039.721672391926</v>
      </c>
      <c r="BZ145" s="4">
        <f t="shared" si="22"/>
        <v>3.6199200447756001</v>
      </c>
      <c r="CA145" s="4">
        <f t="shared" si="23"/>
        <v>74.072127367827591</v>
      </c>
      <c r="CB145" s="4">
        <f t="shared" si="24"/>
        <v>0</v>
      </c>
    </row>
    <row r="146" spans="1:80" x14ac:dyDescent="0.25">
      <c r="A146" s="2">
        <v>42801</v>
      </c>
      <c r="B146" s="3">
        <v>0.65878284722222225</v>
      </c>
      <c r="C146" s="4">
        <v>10.557</v>
      </c>
      <c r="D146" s="4">
        <v>2.8999999999999998E-3</v>
      </c>
      <c r="E146" s="4">
        <v>29.347280000000001</v>
      </c>
      <c r="F146" s="4">
        <v>441.8</v>
      </c>
      <c r="G146" s="4">
        <v>122.9</v>
      </c>
      <c r="H146" s="4">
        <v>-5.3</v>
      </c>
      <c r="J146" s="4">
        <v>5.81</v>
      </c>
      <c r="K146" s="4">
        <v>0.91810000000000003</v>
      </c>
      <c r="L146" s="4">
        <v>9.6920999999999999</v>
      </c>
      <c r="M146" s="4">
        <v>2.7000000000000001E-3</v>
      </c>
      <c r="N146" s="4">
        <v>405.60789999999997</v>
      </c>
      <c r="O146" s="4">
        <v>112.8212</v>
      </c>
      <c r="P146" s="4">
        <v>518.4</v>
      </c>
      <c r="Q146" s="4">
        <v>351.358</v>
      </c>
      <c r="R146" s="4">
        <v>97.731399999999994</v>
      </c>
      <c r="S146" s="4">
        <v>449.1</v>
      </c>
      <c r="T146" s="4">
        <v>0</v>
      </c>
      <c r="W146" s="4">
        <v>0</v>
      </c>
      <c r="X146" s="4">
        <v>5.3311999999999999</v>
      </c>
      <c r="Y146" s="4">
        <v>11.8</v>
      </c>
      <c r="Z146" s="4">
        <v>813</v>
      </c>
      <c r="AA146" s="4">
        <v>831</v>
      </c>
      <c r="AB146" s="4">
        <v>850</v>
      </c>
      <c r="AC146" s="4">
        <v>34</v>
      </c>
      <c r="AD146" s="4">
        <v>17.809999999999999</v>
      </c>
      <c r="AE146" s="4">
        <v>0.41</v>
      </c>
      <c r="AF146" s="4">
        <v>957</v>
      </c>
      <c r="AG146" s="4">
        <v>9</v>
      </c>
      <c r="AH146" s="4">
        <v>28</v>
      </c>
      <c r="AI146" s="4">
        <v>31</v>
      </c>
      <c r="AJ146" s="4">
        <v>191</v>
      </c>
      <c r="AK146" s="4">
        <v>190</v>
      </c>
      <c r="AL146" s="4">
        <v>3.6</v>
      </c>
      <c r="AM146" s="4">
        <v>196</v>
      </c>
      <c r="AN146" s="4" t="s">
        <v>155</v>
      </c>
      <c r="AO146" s="4">
        <v>2</v>
      </c>
      <c r="AP146" s="4">
        <v>0.86712962962962958</v>
      </c>
      <c r="AQ146" s="4">
        <v>47.162013000000002</v>
      </c>
      <c r="AR146" s="4">
        <v>-88.491664999999998</v>
      </c>
      <c r="AS146" s="4">
        <v>317</v>
      </c>
      <c r="AT146" s="4">
        <v>34.799999999999997</v>
      </c>
      <c r="AU146" s="4">
        <v>12</v>
      </c>
      <c r="AV146" s="4">
        <v>8</v>
      </c>
      <c r="AW146" s="4" t="s">
        <v>417</v>
      </c>
      <c r="AX146" s="4">
        <v>1.7938000000000001</v>
      </c>
      <c r="AY146" s="4">
        <v>2.0981999999999998</v>
      </c>
      <c r="AZ146" s="4">
        <v>2.8690000000000002</v>
      </c>
      <c r="BA146" s="4">
        <v>13.836</v>
      </c>
      <c r="BB146" s="4">
        <v>20.059999999999999</v>
      </c>
      <c r="BC146" s="4">
        <v>1.45</v>
      </c>
      <c r="BD146" s="4">
        <v>8.923</v>
      </c>
      <c r="BE146" s="4">
        <v>3089.0909999999999</v>
      </c>
      <c r="BF146" s="4">
        <v>0.54700000000000004</v>
      </c>
      <c r="BG146" s="4">
        <v>13.538</v>
      </c>
      <c r="BH146" s="4">
        <v>3.766</v>
      </c>
      <c r="BI146" s="4">
        <v>17.303999999999998</v>
      </c>
      <c r="BJ146" s="4">
        <v>11.727</v>
      </c>
      <c r="BK146" s="4">
        <v>3.262</v>
      </c>
      <c r="BL146" s="4">
        <v>14.989000000000001</v>
      </c>
      <c r="BM146" s="4">
        <v>0</v>
      </c>
      <c r="BQ146" s="4">
        <v>1235.4760000000001</v>
      </c>
      <c r="BR146" s="4">
        <v>0.29852200000000001</v>
      </c>
      <c r="BS146" s="4">
        <v>-5</v>
      </c>
      <c r="BT146" s="4">
        <v>1.080478</v>
      </c>
      <c r="BU146" s="4">
        <v>7.2951309999999996</v>
      </c>
      <c r="BV146" s="4">
        <v>21.825655999999999</v>
      </c>
      <c r="BW146" s="4">
        <f t="shared" ref="BW146" si="25">BU146*0.2642</f>
        <v>1.9273736101999999</v>
      </c>
      <c r="BY146" s="4">
        <f t="shared" si="21"/>
        <v>19303.758123737927</v>
      </c>
      <c r="BZ146" s="4">
        <f t="shared" si="22"/>
        <v>3.4182080403862001</v>
      </c>
      <c r="CA146" s="4">
        <f t="shared" si="23"/>
        <v>73.282131059614201</v>
      </c>
      <c r="CB146" s="4">
        <f t="shared" si="24"/>
        <v>0</v>
      </c>
    </row>
    <row r="147" spans="1:80" x14ac:dyDescent="0.25">
      <c r="A147" s="2">
        <v>42801</v>
      </c>
      <c r="B147" s="3">
        <v>0.65879442129629628</v>
      </c>
      <c r="C147" s="4">
        <v>9.266</v>
      </c>
      <c r="D147" s="4">
        <v>4.0000000000000002E-4</v>
      </c>
      <c r="E147" s="4">
        <v>4.2426779999999997</v>
      </c>
      <c r="F147" s="4">
        <v>448.7</v>
      </c>
      <c r="G147" s="4">
        <v>130.19999999999999</v>
      </c>
      <c r="H147" s="4">
        <v>-4.2</v>
      </c>
      <c r="J147" s="4">
        <v>5.9</v>
      </c>
      <c r="K147" s="4">
        <v>0.92779999999999996</v>
      </c>
      <c r="L147" s="4">
        <v>8.5975999999999999</v>
      </c>
      <c r="M147" s="4">
        <v>4.0000000000000002E-4</v>
      </c>
      <c r="N147" s="4">
        <v>416.30439999999999</v>
      </c>
      <c r="O147" s="4">
        <v>120.8446</v>
      </c>
      <c r="P147" s="4">
        <v>537.1</v>
      </c>
      <c r="Q147" s="4">
        <v>361.41930000000002</v>
      </c>
      <c r="R147" s="4">
        <v>104.9126</v>
      </c>
      <c r="S147" s="4">
        <v>466.3</v>
      </c>
      <c r="T147" s="4">
        <v>0</v>
      </c>
      <c r="W147" s="4">
        <v>0</v>
      </c>
      <c r="X147" s="4">
        <v>5.4741999999999997</v>
      </c>
      <c r="Y147" s="4">
        <v>11.8</v>
      </c>
      <c r="Z147" s="4">
        <v>813</v>
      </c>
      <c r="AA147" s="4">
        <v>829</v>
      </c>
      <c r="AB147" s="4">
        <v>849</v>
      </c>
      <c r="AC147" s="4">
        <v>34</v>
      </c>
      <c r="AD147" s="4">
        <v>18.760000000000002</v>
      </c>
      <c r="AE147" s="4">
        <v>0.43</v>
      </c>
      <c r="AF147" s="4">
        <v>957</v>
      </c>
      <c r="AG147" s="4">
        <v>9.8000000000000007</v>
      </c>
      <c r="AH147" s="4">
        <v>28</v>
      </c>
      <c r="AI147" s="4">
        <v>31</v>
      </c>
      <c r="AJ147" s="4">
        <v>191</v>
      </c>
      <c r="AK147" s="4">
        <v>190</v>
      </c>
      <c r="AL147" s="4">
        <v>3.6</v>
      </c>
      <c r="AM147" s="4">
        <v>196</v>
      </c>
      <c r="AN147" s="4" t="s">
        <v>155</v>
      </c>
      <c r="AO147" s="4">
        <v>2</v>
      </c>
      <c r="AP147" s="4">
        <v>0.86714120370370373</v>
      </c>
      <c r="AQ147" s="4">
        <v>47.161875000000002</v>
      </c>
      <c r="AR147" s="4">
        <v>-88.491591</v>
      </c>
      <c r="AS147" s="4">
        <v>316.8</v>
      </c>
      <c r="AT147" s="4">
        <v>35.200000000000003</v>
      </c>
      <c r="AU147" s="4">
        <v>12</v>
      </c>
      <c r="AV147" s="4">
        <v>8</v>
      </c>
      <c r="AW147" s="4" t="s">
        <v>417</v>
      </c>
      <c r="AX147" s="4">
        <v>1.635365</v>
      </c>
      <c r="AY147" s="4">
        <v>1</v>
      </c>
      <c r="AZ147" s="4">
        <v>1.935365</v>
      </c>
      <c r="BA147" s="4">
        <v>13.836</v>
      </c>
      <c r="BB147" s="4">
        <v>22.74</v>
      </c>
      <c r="BC147" s="4">
        <v>1.64</v>
      </c>
      <c r="BD147" s="4">
        <v>7.7779999999999996</v>
      </c>
      <c r="BE147" s="4">
        <v>3091.433</v>
      </c>
      <c r="BF147" s="4">
        <v>0.09</v>
      </c>
      <c r="BG147" s="4">
        <v>15.676</v>
      </c>
      <c r="BH147" s="4">
        <v>4.55</v>
      </c>
      <c r="BI147" s="4">
        <v>20.225999999999999</v>
      </c>
      <c r="BJ147" s="4">
        <v>13.609</v>
      </c>
      <c r="BK147" s="4">
        <v>3.95</v>
      </c>
      <c r="BL147" s="4">
        <v>17.559999999999999</v>
      </c>
      <c r="BM147" s="4">
        <v>0</v>
      </c>
      <c r="BQ147" s="4">
        <v>1431.2159999999999</v>
      </c>
      <c r="BR147" s="4">
        <v>0.27845300000000001</v>
      </c>
      <c r="BS147" s="4">
        <v>-5</v>
      </c>
      <c r="BT147" s="4">
        <v>1.0807610000000001</v>
      </c>
      <c r="BU147" s="4">
        <v>6.8046949999999997</v>
      </c>
      <c r="BV147" s="4">
        <v>21.831372000000002</v>
      </c>
      <c r="BW147" s="4">
        <f t="shared" ref="BW147:BW173" si="26">BU147*0.2642</f>
        <v>1.7978004189999999</v>
      </c>
      <c r="BY147" s="4">
        <f t="shared" ref="BY147:BY173" si="27">BE147*$BU147*0.8566</f>
        <v>18019.659183519121</v>
      </c>
      <c r="BZ147" s="4">
        <f t="shared" ref="BZ147:BZ173" si="28">BF147*$BU147*0.8566</f>
        <v>0.52460115632999993</v>
      </c>
      <c r="CA147" s="4">
        <f t="shared" ref="CA147:CA173" si="29">BJ147*$BU147*0.8566</f>
        <v>79.325523738832999</v>
      </c>
      <c r="CB147" s="4">
        <f t="shared" ref="CB147:CB173" si="30">BM147*$BU147*0.8566</f>
        <v>0</v>
      </c>
    </row>
    <row r="148" spans="1:80" x14ac:dyDescent="0.25">
      <c r="A148" s="2">
        <v>42801</v>
      </c>
      <c r="B148" s="3">
        <v>0.65880599537037032</v>
      </c>
      <c r="C148" s="4">
        <v>7.9160000000000004</v>
      </c>
      <c r="D148" s="4">
        <v>1.4E-3</v>
      </c>
      <c r="E148" s="4">
        <v>14.013491</v>
      </c>
      <c r="F148" s="4">
        <v>454.7</v>
      </c>
      <c r="G148" s="4">
        <v>130.4</v>
      </c>
      <c r="H148" s="4">
        <v>-2</v>
      </c>
      <c r="J148" s="4">
        <v>6.35</v>
      </c>
      <c r="K148" s="4">
        <v>0.93830000000000002</v>
      </c>
      <c r="L148" s="4">
        <v>7.4275000000000002</v>
      </c>
      <c r="M148" s="4">
        <v>1.2999999999999999E-3</v>
      </c>
      <c r="N148" s="4">
        <v>426.67579999999998</v>
      </c>
      <c r="O148" s="4">
        <v>122.3506</v>
      </c>
      <c r="P148" s="4">
        <v>549</v>
      </c>
      <c r="Q148" s="4">
        <v>370.2124</v>
      </c>
      <c r="R148" s="4">
        <v>106.15949999999999</v>
      </c>
      <c r="S148" s="4">
        <v>476.4</v>
      </c>
      <c r="T148" s="4">
        <v>0</v>
      </c>
      <c r="W148" s="4">
        <v>0</v>
      </c>
      <c r="X148" s="4">
        <v>5.9549000000000003</v>
      </c>
      <c r="Y148" s="4">
        <v>11.9</v>
      </c>
      <c r="Z148" s="4">
        <v>811</v>
      </c>
      <c r="AA148" s="4">
        <v>828</v>
      </c>
      <c r="AB148" s="4">
        <v>847</v>
      </c>
      <c r="AC148" s="4">
        <v>34.799999999999997</v>
      </c>
      <c r="AD148" s="4">
        <v>18.510000000000002</v>
      </c>
      <c r="AE148" s="4">
        <v>0.43</v>
      </c>
      <c r="AF148" s="4">
        <v>957</v>
      </c>
      <c r="AG148" s="4">
        <v>9.1999999999999993</v>
      </c>
      <c r="AH148" s="4">
        <v>28</v>
      </c>
      <c r="AI148" s="4">
        <v>31</v>
      </c>
      <c r="AJ148" s="4">
        <v>190.2</v>
      </c>
      <c r="AK148" s="4">
        <v>190</v>
      </c>
      <c r="AL148" s="4">
        <v>3.5</v>
      </c>
      <c r="AM148" s="4">
        <v>195.9</v>
      </c>
      <c r="AN148" s="4" t="s">
        <v>155</v>
      </c>
      <c r="AO148" s="4">
        <v>2</v>
      </c>
      <c r="AP148" s="4">
        <v>0.86715277777777777</v>
      </c>
      <c r="AQ148" s="4">
        <v>47.161740000000002</v>
      </c>
      <c r="AR148" s="4">
        <v>-88.491516000000004</v>
      </c>
      <c r="AS148" s="4">
        <v>316.60000000000002</v>
      </c>
      <c r="AT148" s="4">
        <v>35.1</v>
      </c>
      <c r="AU148" s="4">
        <v>12</v>
      </c>
      <c r="AV148" s="4">
        <v>8</v>
      </c>
      <c r="AW148" s="4" t="s">
        <v>417</v>
      </c>
      <c r="AX148" s="4">
        <v>1.7</v>
      </c>
      <c r="AY148" s="4">
        <v>1.106006</v>
      </c>
      <c r="AZ148" s="4">
        <v>2.0706709999999999</v>
      </c>
      <c r="BA148" s="4">
        <v>13.836</v>
      </c>
      <c r="BB148" s="4">
        <v>26.46</v>
      </c>
      <c r="BC148" s="4">
        <v>1.91</v>
      </c>
      <c r="BD148" s="4">
        <v>6.5789999999999997</v>
      </c>
      <c r="BE148" s="4">
        <v>3093.2939999999999</v>
      </c>
      <c r="BF148" s="4">
        <v>0.34899999999999998</v>
      </c>
      <c r="BG148" s="4">
        <v>18.609000000000002</v>
      </c>
      <c r="BH148" s="4">
        <v>5.3360000000000003</v>
      </c>
      <c r="BI148" s="4">
        <v>23.945</v>
      </c>
      <c r="BJ148" s="4">
        <v>16.146000000000001</v>
      </c>
      <c r="BK148" s="4">
        <v>4.63</v>
      </c>
      <c r="BL148" s="4">
        <v>20.776</v>
      </c>
      <c r="BM148" s="4">
        <v>0</v>
      </c>
      <c r="BQ148" s="4">
        <v>1803.229</v>
      </c>
      <c r="BR148" s="4">
        <v>0.21568599999999999</v>
      </c>
      <c r="BS148" s="4">
        <v>-5</v>
      </c>
      <c r="BT148" s="4">
        <v>1.081761</v>
      </c>
      <c r="BU148" s="4">
        <v>5.2708269999999997</v>
      </c>
      <c r="BV148" s="4">
        <v>21.851572000000001</v>
      </c>
      <c r="BW148" s="4">
        <f t="shared" si="26"/>
        <v>1.3925524934</v>
      </c>
      <c r="BY148" s="4">
        <f t="shared" si="27"/>
        <v>13966.19273974261</v>
      </c>
      <c r="BZ148" s="4">
        <f t="shared" si="28"/>
        <v>1.5757316524617999</v>
      </c>
      <c r="CA148" s="4">
        <f t="shared" si="29"/>
        <v>72.899035130797202</v>
      </c>
      <c r="CB148" s="4">
        <f t="shared" si="30"/>
        <v>0</v>
      </c>
    </row>
    <row r="149" spans="1:80" x14ac:dyDescent="0.25">
      <c r="A149" s="2">
        <v>42801</v>
      </c>
      <c r="B149" s="3">
        <v>0.65881756944444447</v>
      </c>
      <c r="C149" s="4">
        <v>7.149</v>
      </c>
      <c r="D149" s="4">
        <v>2E-3</v>
      </c>
      <c r="E149" s="4">
        <v>20</v>
      </c>
      <c r="F149" s="4">
        <v>464.1</v>
      </c>
      <c r="G149" s="4">
        <v>131.5</v>
      </c>
      <c r="H149" s="4">
        <v>-5.7</v>
      </c>
      <c r="J149" s="4">
        <v>8.3800000000000008</v>
      </c>
      <c r="K149" s="4">
        <v>0.94440000000000002</v>
      </c>
      <c r="L149" s="4">
        <v>6.7508999999999997</v>
      </c>
      <c r="M149" s="4">
        <v>1.9E-3</v>
      </c>
      <c r="N149" s="4">
        <v>438.27429999999998</v>
      </c>
      <c r="O149" s="4">
        <v>124.14490000000001</v>
      </c>
      <c r="P149" s="4">
        <v>562.4</v>
      </c>
      <c r="Q149" s="4">
        <v>380.12299999999999</v>
      </c>
      <c r="R149" s="4">
        <v>107.673</v>
      </c>
      <c r="S149" s="4">
        <v>487.8</v>
      </c>
      <c r="T149" s="4">
        <v>0</v>
      </c>
      <c r="W149" s="4">
        <v>0</v>
      </c>
      <c r="X149" s="4">
        <v>7.9135</v>
      </c>
      <c r="Y149" s="4">
        <v>11.8</v>
      </c>
      <c r="Z149" s="4">
        <v>812</v>
      </c>
      <c r="AA149" s="4">
        <v>829</v>
      </c>
      <c r="AB149" s="4">
        <v>848</v>
      </c>
      <c r="AC149" s="4">
        <v>35</v>
      </c>
      <c r="AD149" s="4">
        <v>18.34</v>
      </c>
      <c r="AE149" s="4">
        <v>0.42</v>
      </c>
      <c r="AF149" s="4">
        <v>957</v>
      </c>
      <c r="AG149" s="4">
        <v>9</v>
      </c>
      <c r="AH149" s="4">
        <v>28</v>
      </c>
      <c r="AI149" s="4">
        <v>31</v>
      </c>
      <c r="AJ149" s="4">
        <v>190</v>
      </c>
      <c r="AK149" s="4">
        <v>189.2</v>
      </c>
      <c r="AL149" s="4">
        <v>3.6</v>
      </c>
      <c r="AM149" s="4">
        <v>195.6</v>
      </c>
      <c r="AN149" s="4" t="s">
        <v>155</v>
      </c>
      <c r="AO149" s="4">
        <v>2</v>
      </c>
      <c r="AP149" s="4">
        <v>0.86716435185185192</v>
      </c>
      <c r="AQ149" s="4">
        <v>47.161605999999999</v>
      </c>
      <c r="AR149" s="4">
        <v>-88.491438000000002</v>
      </c>
      <c r="AS149" s="4">
        <v>316.60000000000002</v>
      </c>
      <c r="AT149" s="4">
        <v>35.200000000000003</v>
      </c>
      <c r="AU149" s="4">
        <v>12</v>
      </c>
      <c r="AV149" s="4">
        <v>7</v>
      </c>
      <c r="AW149" s="4" t="s">
        <v>419</v>
      </c>
      <c r="AX149" s="4">
        <v>1.593906</v>
      </c>
      <c r="AY149" s="4">
        <v>1.3353649999999999</v>
      </c>
      <c r="AZ149" s="4">
        <v>2.2353649999999998</v>
      </c>
      <c r="BA149" s="4">
        <v>13.836</v>
      </c>
      <c r="BB149" s="4">
        <v>29.21</v>
      </c>
      <c r="BC149" s="4">
        <v>2.11</v>
      </c>
      <c r="BD149" s="4">
        <v>5.891</v>
      </c>
      <c r="BE149" s="4">
        <v>3094.6469999999999</v>
      </c>
      <c r="BF149" s="4">
        <v>0.55100000000000005</v>
      </c>
      <c r="BG149" s="4">
        <v>21.039000000000001</v>
      </c>
      <c r="BH149" s="4">
        <v>5.96</v>
      </c>
      <c r="BI149" s="4">
        <v>26.998999999999999</v>
      </c>
      <c r="BJ149" s="4">
        <v>18.248000000000001</v>
      </c>
      <c r="BK149" s="4">
        <v>5.1689999999999996</v>
      </c>
      <c r="BL149" s="4">
        <v>23.417000000000002</v>
      </c>
      <c r="BM149" s="4">
        <v>0</v>
      </c>
      <c r="BQ149" s="4">
        <v>2637.6750000000002</v>
      </c>
      <c r="BR149" s="4">
        <v>0.17973600000000001</v>
      </c>
      <c r="BS149" s="4">
        <v>-5</v>
      </c>
      <c r="BT149" s="4">
        <v>1.078195</v>
      </c>
      <c r="BU149" s="4">
        <v>4.3922980000000003</v>
      </c>
      <c r="BV149" s="4">
        <v>21.779539</v>
      </c>
      <c r="BW149" s="4">
        <f t="shared" si="26"/>
        <v>1.1604451316</v>
      </c>
      <c r="BY149" s="4">
        <f t="shared" si="27"/>
        <v>11643.43129255522</v>
      </c>
      <c r="BZ149" s="4">
        <f t="shared" si="28"/>
        <v>2.0731057992068003</v>
      </c>
      <c r="CA149" s="4">
        <f t="shared" si="29"/>
        <v>68.657050134166411</v>
      </c>
      <c r="CB149" s="4">
        <f t="shared" si="30"/>
        <v>0</v>
      </c>
    </row>
    <row r="150" spans="1:80" x14ac:dyDescent="0.25">
      <c r="A150" s="2">
        <v>42801</v>
      </c>
      <c r="B150" s="3">
        <v>0.65882914351851851</v>
      </c>
      <c r="C150" s="4">
        <v>5.5369999999999999</v>
      </c>
      <c r="D150" s="4">
        <v>1.6000000000000001E-3</v>
      </c>
      <c r="E150" s="4">
        <v>16.3689</v>
      </c>
      <c r="F150" s="4">
        <v>470</v>
      </c>
      <c r="G150" s="4">
        <v>140.1</v>
      </c>
      <c r="H150" s="4">
        <v>-1.5</v>
      </c>
      <c r="J150" s="4">
        <v>9.51</v>
      </c>
      <c r="K150" s="4">
        <v>0.95740000000000003</v>
      </c>
      <c r="L150" s="4">
        <v>5.3015999999999996</v>
      </c>
      <c r="M150" s="4">
        <v>1.6000000000000001E-3</v>
      </c>
      <c r="N150" s="4">
        <v>449.99209999999999</v>
      </c>
      <c r="O150" s="4">
        <v>134.12360000000001</v>
      </c>
      <c r="P150" s="4">
        <v>584.1</v>
      </c>
      <c r="Q150" s="4">
        <v>390.28609999999998</v>
      </c>
      <c r="R150" s="4">
        <v>116.3278</v>
      </c>
      <c r="S150" s="4">
        <v>506.6</v>
      </c>
      <c r="T150" s="4">
        <v>0</v>
      </c>
      <c r="W150" s="4">
        <v>0</v>
      </c>
      <c r="X150" s="4">
        <v>9.1018000000000008</v>
      </c>
      <c r="Y150" s="4">
        <v>11.9</v>
      </c>
      <c r="Z150" s="4">
        <v>810</v>
      </c>
      <c r="AA150" s="4">
        <v>827</v>
      </c>
      <c r="AB150" s="4">
        <v>846</v>
      </c>
      <c r="AC150" s="4">
        <v>35</v>
      </c>
      <c r="AD150" s="4">
        <v>18.34</v>
      </c>
      <c r="AE150" s="4">
        <v>0.42</v>
      </c>
      <c r="AF150" s="4">
        <v>957</v>
      </c>
      <c r="AG150" s="4">
        <v>9</v>
      </c>
      <c r="AH150" s="4">
        <v>28</v>
      </c>
      <c r="AI150" s="4">
        <v>31</v>
      </c>
      <c r="AJ150" s="4">
        <v>190.8</v>
      </c>
      <c r="AK150" s="4">
        <v>189.8</v>
      </c>
      <c r="AL150" s="4">
        <v>3.7</v>
      </c>
      <c r="AM150" s="4">
        <v>195.2</v>
      </c>
      <c r="AN150" s="4" t="s">
        <v>155</v>
      </c>
      <c r="AO150" s="4">
        <v>2</v>
      </c>
      <c r="AP150" s="4">
        <v>0.86717592592592585</v>
      </c>
      <c r="AQ150" s="4">
        <v>47.161481000000002</v>
      </c>
      <c r="AR150" s="4">
        <v>-88.491343000000001</v>
      </c>
      <c r="AS150" s="4">
        <v>316.3</v>
      </c>
      <c r="AT150" s="4">
        <v>34.5</v>
      </c>
      <c r="AU150" s="4">
        <v>12</v>
      </c>
      <c r="AV150" s="4">
        <v>7</v>
      </c>
      <c r="AW150" s="4" t="s">
        <v>419</v>
      </c>
      <c r="AX150" s="4">
        <v>1.4</v>
      </c>
      <c r="AY150" s="4">
        <v>1.4706710000000001</v>
      </c>
      <c r="AZ150" s="4">
        <v>2.3353350000000002</v>
      </c>
      <c r="BA150" s="4">
        <v>13.836</v>
      </c>
      <c r="BB150" s="4">
        <v>37.450000000000003</v>
      </c>
      <c r="BC150" s="4">
        <v>2.71</v>
      </c>
      <c r="BD150" s="4">
        <v>4.4459999999999997</v>
      </c>
      <c r="BE150" s="4">
        <v>3099.625</v>
      </c>
      <c r="BF150" s="4">
        <v>0.58299999999999996</v>
      </c>
      <c r="BG150" s="4">
        <v>27.550999999999998</v>
      </c>
      <c r="BH150" s="4">
        <v>8.2119999999999997</v>
      </c>
      <c r="BI150" s="4">
        <v>35.762999999999998</v>
      </c>
      <c r="BJ150" s="4">
        <v>23.896000000000001</v>
      </c>
      <c r="BK150" s="4">
        <v>7.1219999999999999</v>
      </c>
      <c r="BL150" s="4">
        <v>31.018000000000001</v>
      </c>
      <c r="BM150" s="4">
        <v>0</v>
      </c>
      <c r="BQ150" s="4">
        <v>3869.2620000000002</v>
      </c>
      <c r="BR150" s="4">
        <v>0.145843</v>
      </c>
      <c r="BS150" s="4">
        <v>-5</v>
      </c>
      <c r="BT150" s="4">
        <v>1.077761</v>
      </c>
      <c r="BU150" s="4">
        <v>3.5640390000000002</v>
      </c>
      <c r="BV150" s="4">
        <v>21.770772000000001</v>
      </c>
      <c r="BW150" s="4">
        <f t="shared" si="26"/>
        <v>0.94161910380000002</v>
      </c>
      <c r="BY150" s="4">
        <f t="shared" si="27"/>
        <v>9463.0181445122253</v>
      </c>
      <c r="BZ150" s="4">
        <f t="shared" si="28"/>
        <v>1.7798732357142</v>
      </c>
      <c r="CA150" s="4">
        <f t="shared" si="29"/>
        <v>72.953431973630401</v>
      </c>
      <c r="CB150" s="4">
        <f t="shared" si="30"/>
        <v>0</v>
      </c>
    </row>
    <row r="151" spans="1:80" x14ac:dyDescent="0.25">
      <c r="A151" s="2">
        <v>42801</v>
      </c>
      <c r="B151" s="3">
        <v>0.65884071759259266</v>
      </c>
      <c r="C151" s="4">
        <v>4.8650000000000002</v>
      </c>
      <c r="D151" s="4">
        <v>2.0999999999999999E-3</v>
      </c>
      <c r="E151" s="4">
        <v>21.376752</v>
      </c>
      <c r="F151" s="4">
        <v>459.9</v>
      </c>
      <c r="G151" s="4">
        <v>140.30000000000001</v>
      </c>
      <c r="H151" s="4">
        <v>-2.4</v>
      </c>
      <c r="J151" s="4">
        <v>11.29</v>
      </c>
      <c r="K151" s="4">
        <v>0.96289999999999998</v>
      </c>
      <c r="L151" s="4">
        <v>4.6845999999999997</v>
      </c>
      <c r="M151" s="4">
        <v>2.0999999999999999E-3</v>
      </c>
      <c r="N151" s="4">
        <v>442.81689999999998</v>
      </c>
      <c r="O151" s="4">
        <v>135.12629999999999</v>
      </c>
      <c r="P151" s="4">
        <v>577.9</v>
      </c>
      <c r="Q151" s="4">
        <v>384.06290000000001</v>
      </c>
      <c r="R151" s="4">
        <v>117.1974</v>
      </c>
      <c r="S151" s="4">
        <v>501.3</v>
      </c>
      <c r="T151" s="4">
        <v>0</v>
      </c>
      <c r="W151" s="4">
        <v>0</v>
      </c>
      <c r="X151" s="4">
        <v>10.8683</v>
      </c>
      <c r="Y151" s="4">
        <v>11.8</v>
      </c>
      <c r="Z151" s="4">
        <v>810</v>
      </c>
      <c r="AA151" s="4">
        <v>826</v>
      </c>
      <c r="AB151" s="4">
        <v>845</v>
      </c>
      <c r="AC151" s="4">
        <v>35</v>
      </c>
      <c r="AD151" s="4">
        <v>18.34</v>
      </c>
      <c r="AE151" s="4">
        <v>0.42</v>
      </c>
      <c r="AF151" s="4">
        <v>957</v>
      </c>
      <c r="AG151" s="4">
        <v>9</v>
      </c>
      <c r="AH151" s="4">
        <v>28</v>
      </c>
      <c r="AI151" s="4">
        <v>31</v>
      </c>
      <c r="AJ151" s="4">
        <v>190.2</v>
      </c>
      <c r="AK151" s="4">
        <v>190</v>
      </c>
      <c r="AL151" s="4">
        <v>3.5</v>
      </c>
      <c r="AM151" s="4">
        <v>195.1</v>
      </c>
      <c r="AN151" s="4" t="s">
        <v>155</v>
      </c>
      <c r="AO151" s="4">
        <v>2</v>
      </c>
      <c r="AP151" s="4">
        <v>0.8671875</v>
      </c>
      <c r="AQ151" s="4">
        <v>47.161374000000002</v>
      </c>
      <c r="AR151" s="4">
        <v>-88.491220999999996</v>
      </c>
      <c r="AS151" s="4">
        <v>315.89999999999998</v>
      </c>
      <c r="AT151" s="4">
        <v>33</v>
      </c>
      <c r="AU151" s="4">
        <v>12</v>
      </c>
      <c r="AV151" s="4">
        <v>7</v>
      </c>
      <c r="AW151" s="4" t="s">
        <v>419</v>
      </c>
      <c r="AX151" s="4">
        <v>1.4</v>
      </c>
      <c r="AY151" s="4">
        <v>1.6</v>
      </c>
      <c r="AZ151" s="4">
        <v>2.4</v>
      </c>
      <c r="BA151" s="4">
        <v>13.836</v>
      </c>
      <c r="BB151" s="4">
        <v>42.5</v>
      </c>
      <c r="BC151" s="4">
        <v>3.07</v>
      </c>
      <c r="BD151" s="4">
        <v>3.8530000000000002</v>
      </c>
      <c r="BE151" s="4">
        <v>3102.268</v>
      </c>
      <c r="BF151" s="4">
        <v>0.86799999999999999</v>
      </c>
      <c r="BG151" s="4">
        <v>30.709</v>
      </c>
      <c r="BH151" s="4">
        <v>9.3710000000000004</v>
      </c>
      <c r="BI151" s="4">
        <v>40.08</v>
      </c>
      <c r="BJ151" s="4">
        <v>26.635000000000002</v>
      </c>
      <c r="BK151" s="4">
        <v>8.1280000000000001</v>
      </c>
      <c r="BL151" s="4">
        <v>34.762999999999998</v>
      </c>
      <c r="BM151" s="4">
        <v>0</v>
      </c>
      <c r="BQ151" s="4">
        <v>5233.24</v>
      </c>
      <c r="BR151" s="4">
        <v>0.103516</v>
      </c>
      <c r="BS151" s="4">
        <v>-5</v>
      </c>
      <c r="BT151" s="4">
        <v>1.0787610000000001</v>
      </c>
      <c r="BU151" s="4">
        <v>2.5296729999999998</v>
      </c>
      <c r="BV151" s="4">
        <v>21.790972</v>
      </c>
      <c r="BW151" s="4">
        <f t="shared" si="26"/>
        <v>0.66833960659999991</v>
      </c>
      <c r="BY151" s="4">
        <f t="shared" si="27"/>
        <v>6722.3600343586022</v>
      </c>
      <c r="BZ151" s="4">
        <f t="shared" si="28"/>
        <v>1.8808847300824001</v>
      </c>
      <c r="CA151" s="4">
        <f t="shared" si="29"/>
        <v>57.715858048093004</v>
      </c>
      <c r="CB151" s="4">
        <f t="shared" si="30"/>
        <v>0</v>
      </c>
    </row>
    <row r="152" spans="1:80" x14ac:dyDescent="0.25">
      <c r="A152" s="2">
        <v>42801</v>
      </c>
      <c r="B152" s="3">
        <v>0.6588522916666667</v>
      </c>
      <c r="C152" s="4">
        <v>5.2869999999999999</v>
      </c>
      <c r="D152" s="4">
        <v>7.0000000000000001E-3</v>
      </c>
      <c r="E152" s="4">
        <v>70.285955000000001</v>
      </c>
      <c r="F152" s="4">
        <v>429.8</v>
      </c>
      <c r="G152" s="4">
        <v>147.6</v>
      </c>
      <c r="H152" s="4">
        <v>-3.9</v>
      </c>
      <c r="J152" s="4">
        <v>13.12</v>
      </c>
      <c r="K152" s="4">
        <v>0.95940000000000003</v>
      </c>
      <c r="L152" s="4">
        <v>5.0726000000000004</v>
      </c>
      <c r="M152" s="4">
        <v>6.7000000000000002E-3</v>
      </c>
      <c r="N152" s="4">
        <v>412.3501</v>
      </c>
      <c r="O152" s="4">
        <v>141.5635</v>
      </c>
      <c r="P152" s="4">
        <v>553.9</v>
      </c>
      <c r="Q152" s="4">
        <v>357.63850000000002</v>
      </c>
      <c r="R152" s="4">
        <v>122.7805</v>
      </c>
      <c r="S152" s="4">
        <v>480.4</v>
      </c>
      <c r="T152" s="4">
        <v>0</v>
      </c>
      <c r="W152" s="4">
        <v>0</v>
      </c>
      <c r="X152" s="4">
        <v>12.5852</v>
      </c>
      <c r="Y152" s="4">
        <v>11.8</v>
      </c>
      <c r="Z152" s="4">
        <v>810</v>
      </c>
      <c r="AA152" s="4">
        <v>826</v>
      </c>
      <c r="AB152" s="4">
        <v>845</v>
      </c>
      <c r="AC152" s="4">
        <v>35</v>
      </c>
      <c r="AD152" s="4">
        <v>18.34</v>
      </c>
      <c r="AE152" s="4">
        <v>0.42</v>
      </c>
      <c r="AF152" s="4">
        <v>957</v>
      </c>
      <c r="AG152" s="4">
        <v>9</v>
      </c>
      <c r="AH152" s="4">
        <v>28</v>
      </c>
      <c r="AI152" s="4">
        <v>31</v>
      </c>
      <c r="AJ152" s="4">
        <v>190</v>
      </c>
      <c r="AK152" s="4">
        <v>190</v>
      </c>
      <c r="AL152" s="4">
        <v>3.6</v>
      </c>
      <c r="AM152" s="4">
        <v>195.5</v>
      </c>
      <c r="AN152" s="4" t="s">
        <v>155</v>
      </c>
      <c r="AO152" s="4">
        <v>2</v>
      </c>
      <c r="AP152" s="4">
        <v>0.86719907407407415</v>
      </c>
      <c r="AQ152" s="4">
        <v>47.161273000000001</v>
      </c>
      <c r="AR152" s="4">
        <v>-88.491094000000004</v>
      </c>
      <c r="AS152" s="4">
        <v>315.89999999999998</v>
      </c>
      <c r="AT152" s="4">
        <v>32.299999999999997</v>
      </c>
      <c r="AU152" s="4">
        <v>12</v>
      </c>
      <c r="AV152" s="4">
        <v>7</v>
      </c>
      <c r="AW152" s="4" t="s">
        <v>419</v>
      </c>
      <c r="AX152" s="4">
        <v>1.4</v>
      </c>
      <c r="AY152" s="4">
        <v>1.6354</v>
      </c>
      <c r="AZ152" s="4">
        <v>2.4354</v>
      </c>
      <c r="BA152" s="4">
        <v>13.836</v>
      </c>
      <c r="BB152" s="4">
        <v>39.14</v>
      </c>
      <c r="BC152" s="4">
        <v>2.83</v>
      </c>
      <c r="BD152" s="4">
        <v>4.2329999999999997</v>
      </c>
      <c r="BE152" s="4">
        <v>3097.4580000000001</v>
      </c>
      <c r="BF152" s="4">
        <v>2.621</v>
      </c>
      <c r="BG152" s="4">
        <v>26.367999999999999</v>
      </c>
      <c r="BH152" s="4">
        <v>9.0519999999999996</v>
      </c>
      <c r="BI152" s="4">
        <v>35.420999999999999</v>
      </c>
      <c r="BJ152" s="4">
        <v>22.87</v>
      </c>
      <c r="BK152" s="4">
        <v>7.851</v>
      </c>
      <c r="BL152" s="4">
        <v>30.721</v>
      </c>
      <c r="BM152" s="4">
        <v>0</v>
      </c>
      <c r="BQ152" s="4">
        <v>5587.7709999999997</v>
      </c>
      <c r="BR152" s="4">
        <v>8.1585000000000005E-2</v>
      </c>
      <c r="BS152" s="4">
        <v>-5</v>
      </c>
      <c r="BT152" s="4">
        <v>1.080522</v>
      </c>
      <c r="BU152" s="4">
        <v>1.9937339999999999</v>
      </c>
      <c r="BV152" s="4">
        <v>21.826543999999998</v>
      </c>
      <c r="BW152" s="4">
        <f t="shared" si="26"/>
        <v>0.52674452279999995</v>
      </c>
      <c r="BY152" s="4">
        <f t="shared" si="27"/>
        <v>5289.939577312135</v>
      </c>
      <c r="BZ152" s="4">
        <f t="shared" si="28"/>
        <v>4.4762290988724001</v>
      </c>
      <c r="CA152" s="4">
        <f t="shared" si="29"/>
        <v>39.058130290428004</v>
      </c>
      <c r="CB152" s="4">
        <f t="shared" si="30"/>
        <v>0</v>
      </c>
    </row>
    <row r="153" spans="1:80" x14ac:dyDescent="0.25">
      <c r="A153" s="2">
        <v>42801</v>
      </c>
      <c r="B153" s="3">
        <v>0.65886386574074074</v>
      </c>
      <c r="C153" s="4">
        <v>5.98</v>
      </c>
      <c r="D153" s="4">
        <v>8.6999999999999994E-3</v>
      </c>
      <c r="E153" s="4">
        <v>87.106812000000005</v>
      </c>
      <c r="F153" s="4">
        <v>425</v>
      </c>
      <c r="G153" s="4">
        <v>147.30000000000001</v>
      </c>
      <c r="H153" s="4">
        <v>-0.6</v>
      </c>
      <c r="J153" s="4">
        <v>13.6</v>
      </c>
      <c r="K153" s="4">
        <v>0.95379999999999998</v>
      </c>
      <c r="L153" s="4">
        <v>5.7032999999999996</v>
      </c>
      <c r="M153" s="4">
        <v>8.3000000000000001E-3</v>
      </c>
      <c r="N153" s="4">
        <v>405.34460000000001</v>
      </c>
      <c r="O153" s="4">
        <v>140.489</v>
      </c>
      <c r="P153" s="4">
        <v>545.79999999999995</v>
      </c>
      <c r="Q153" s="4">
        <v>351.56259999999997</v>
      </c>
      <c r="R153" s="4">
        <v>121.8486</v>
      </c>
      <c r="S153" s="4">
        <v>473.4</v>
      </c>
      <c r="T153" s="4">
        <v>0</v>
      </c>
      <c r="W153" s="4">
        <v>0</v>
      </c>
      <c r="X153" s="4">
        <v>12.9712</v>
      </c>
      <c r="Y153" s="4">
        <v>11.9</v>
      </c>
      <c r="Z153" s="4">
        <v>809</v>
      </c>
      <c r="AA153" s="4">
        <v>825</v>
      </c>
      <c r="AB153" s="4">
        <v>846</v>
      </c>
      <c r="AC153" s="4">
        <v>35</v>
      </c>
      <c r="AD153" s="4">
        <v>18.34</v>
      </c>
      <c r="AE153" s="4">
        <v>0.42</v>
      </c>
      <c r="AF153" s="4">
        <v>957</v>
      </c>
      <c r="AG153" s="4">
        <v>9</v>
      </c>
      <c r="AH153" s="4">
        <v>28</v>
      </c>
      <c r="AI153" s="4">
        <v>31</v>
      </c>
      <c r="AJ153" s="4">
        <v>190</v>
      </c>
      <c r="AK153" s="4">
        <v>190</v>
      </c>
      <c r="AL153" s="4">
        <v>3.7</v>
      </c>
      <c r="AM153" s="4">
        <v>195.8</v>
      </c>
      <c r="AN153" s="4" t="s">
        <v>155</v>
      </c>
      <c r="AO153" s="4">
        <v>2</v>
      </c>
      <c r="AP153" s="4">
        <v>0.86721064814814808</v>
      </c>
      <c r="AQ153" s="4">
        <v>47.161175999999998</v>
      </c>
      <c r="AR153" s="4">
        <v>-88.490976000000003</v>
      </c>
      <c r="AS153" s="4">
        <v>315.8</v>
      </c>
      <c r="AT153" s="4">
        <v>30.7</v>
      </c>
      <c r="AU153" s="4">
        <v>12</v>
      </c>
      <c r="AV153" s="4">
        <v>7</v>
      </c>
      <c r="AW153" s="4" t="s">
        <v>419</v>
      </c>
      <c r="AX153" s="4">
        <v>1.4</v>
      </c>
      <c r="AY153" s="4">
        <v>1.7354000000000001</v>
      </c>
      <c r="AZ153" s="4">
        <v>2.5</v>
      </c>
      <c r="BA153" s="4">
        <v>13.836</v>
      </c>
      <c r="BB153" s="4">
        <v>34.700000000000003</v>
      </c>
      <c r="BC153" s="4">
        <v>2.5099999999999998</v>
      </c>
      <c r="BD153" s="4">
        <v>4.8479999999999999</v>
      </c>
      <c r="BE153" s="4">
        <v>3094.3560000000002</v>
      </c>
      <c r="BF153" s="4">
        <v>2.8690000000000002</v>
      </c>
      <c r="BG153" s="4">
        <v>23.030999999999999</v>
      </c>
      <c r="BH153" s="4">
        <v>7.9820000000000002</v>
      </c>
      <c r="BI153" s="4">
        <v>31.013000000000002</v>
      </c>
      <c r="BJ153" s="4">
        <v>19.975000000000001</v>
      </c>
      <c r="BK153" s="4">
        <v>6.923</v>
      </c>
      <c r="BL153" s="4">
        <v>26.898</v>
      </c>
      <c r="BM153" s="4">
        <v>0</v>
      </c>
      <c r="BQ153" s="4">
        <v>5117.0839999999998</v>
      </c>
      <c r="BR153" s="4">
        <v>9.0176000000000006E-2</v>
      </c>
      <c r="BS153" s="4">
        <v>-5</v>
      </c>
      <c r="BT153" s="4">
        <v>1.081761</v>
      </c>
      <c r="BU153" s="4">
        <v>2.2036760000000002</v>
      </c>
      <c r="BV153" s="4">
        <v>21.851572000000001</v>
      </c>
      <c r="BW153" s="4">
        <f t="shared" si="26"/>
        <v>0.58221119920000008</v>
      </c>
      <c r="BY153" s="4">
        <f t="shared" si="27"/>
        <v>5841.1194679051305</v>
      </c>
      <c r="BZ153" s="4">
        <f t="shared" si="28"/>
        <v>5.4157219639304008</v>
      </c>
      <c r="CA153" s="4">
        <f t="shared" si="29"/>
        <v>37.70618551046001</v>
      </c>
      <c r="CB153" s="4">
        <f t="shared" si="30"/>
        <v>0</v>
      </c>
    </row>
    <row r="154" spans="1:80" x14ac:dyDescent="0.25">
      <c r="A154" s="2">
        <v>42801</v>
      </c>
      <c r="B154" s="3">
        <v>0.65887543981481478</v>
      </c>
      <c r="C154" s="4">
        <v>6.4340000000000002</v>
      </c>
      <c r="D154" s="4">
        <v>8.3000000000000001E-3</v>
      </c>
      <c r="E154" s="4">
        <v>83.179571999999993</v>
      </c>
      <c r="F154" s="4">
        <v>447.5</v>
      </c>
      <c r="G154" s="4">
        <v>147.30000000000001</v>
      </c>
      <c r="H154" s="4">
        <v>-4</v>
      </c>
      <c r="J154" s="4">
        <v>12.98</v>
      </c>
      <c r="K154" s="4">
        <v>0.95009999999999994</v>
      </c>
      <c r="L154" s="4">
        <v>6.1132999999999997</v>
      </c>
      <c r="M154" s="4">
        <v>7.9000000000000008E-3</v>
      </c>
      <c r="N154" s="4">
        <v>425.14449999999999</v>
      </c>
      <c r="O154" s="4">
        <v>139.90719999999999</v>
      </c>
      <c r="P154" s="4">
        <v>565.1</v>
      </c>
      <c r="Q154" s="4">
        <v>368.73540000000003</v>
      </c>
      <c r="R154" s="4">
        <v>121.34399999999999</v>
      </c>
      <c r="S154" s="4">
        <v>490.1</v>
      </c>
      <c r="T154" s="4">
        <v>0</v>
      </c>
      <c r="W154" s="4">
        <v>0</v>
      </c>
      <c r="X154" s="4">
        <v>12.3316</v>
      </c>
      <c r="Y154" s="4">
        <v>11.8</v>
      </c>
      <c r="Z154" s="4">
        <v>809</v>
      </c>
      <c r="AA154" s="4">
        <v>825</v>
      </c>
      <c r="AB154" s="4">
        <v>846</v>
      </c>
      <c r="AC154" s="4">
        <v>35</v>
      </c>
      <c r="AD154" s="4">
        <v>18.34</v>
      </c>
      <c r="AE154" s="4">
        <v>0.42</v>
      </c>
      <c r="AF154" s="4">
        <v>957</v>
      </c>
      <c r="AG154" s="4">
        <v>9</v>
      </c>
      <c r="AH154" s="4">
        <v>28</v>
      </c>
      <c r="AI154" s="4">
        <v>31</v>
      </c>
      <c r="AJ154" s="4">
        <v>190</v>
      </c>
      <c r="AK154" s="4">
        <v>189.2</v>
      </c>
      <c r="AL154" s="4">
        <v>3.7</v>
      </c>
      <c r="AM154" s="4">
        <v>195.8</v>
      </c>
      <c r="AN154" s="4" t="s">
        <v>155</v>
      </c>
      <c r="AO154" s="4">
        <v>2</v>
      </c>
      <c r="AP154" s="4">
        <v>0.86722222222222223</v>
      </c>
      <c r="AQ154" s="4">
        <v>47.161079000000001</v>
      </c>
      <c r="AR154" s="4">
        <v>-88.490870000000001</v>
      </c>
      <c r="AS154" s="4">
        <v>315.89999999999998</v>
      </c>
      <c r="AT154" s="4">
        <v>29.3</v>
      </c>
      <c r="AU154" s="4">
        <v>12</v>
      </c>
      <c r="AV154" s="4">
        <v>7</v>
      </c>
      <c r="AW154" s="4" t="s">
        <v>419</v>
      </c>
      <c r="AX154" s="4">
        <v>1.4</v>
      </c>
      <c r="AY154" s="4">
        <v>1.8353999999999999</v>
      </c>
      <c r="AZ154" s="4">
        <v>2.5354000000000001</v>
      </c>
      <c r="BA154" s="4">
        <v>13.836</v>
      </c>
      <c r="BB154" s="4">
        <v>32.32</v>
      </c>
      <c r="BC154" s="4">
        <v>2.34</v>
      </c>
      <c r="BD154" s="4">
        <v>5.2530000000000001</v>
      </c>
      <c r="BE154" s="4">
        <v>3093.41</v>
      </c>
      <c r="BF154" s="4">
        <v>2.5449999999999999</v>
      </c>
      <c r="BG154" s="4">
        <v>22.529</v>
      </c>
      <c r="BH154" s="4">
        <v>7.4139999999999997</v>
      </c>
      <c r="BI154" s="4">
        <v>29.943000000000001</v>
      </c>
      <c r="BJ154" s="4">
        <v>19.54</v>
      </c>
      <c r="BK154" s="4">
        <v>6.43</v>
      </c>
      <c r="BL154" s="4">
        <v>25.97</v>
      </c>
      <c r="BM154" s="4">
        <v>0</v>
      </c>
      <c r="BQ154" s="4">
        <v>4537.1610000000001</v>
      </c>
      <c r="BR154" s="4">
        <v>7.6496999999999996E-2</v>
      </c>
      <c r="BS154" s="4">
        <v>-5</v>
      </c>
      <c r="BT154" s="4">
        <v>1.0820000000000001</v>
      </c>
      <c r="BU154" s="4">
        <v>1.8693960000000001</v>
      </c>
      <c r="BV154" s="4">
        <v>21.856400000000001</v>
      </c>
      <c r="BW154" s="4">
        <f t="shared" si="26"/>
        <v>0.49389442319999999</v>
      </c>
      <c r="BY154" s="4">
        <f t="shared" si="27"/>
        <v>4953.5535729563762</v>
      </c>
      <c r="BZ154" s="4">
        <f t="shared" si="28"/>
        <v>4.075371141612</v>
      </c>
      <c r="CA154" s="4">
        <f t="shared" si="29"/>
        <v>31.289882949743998</v>
      </c>
      <c r="CB154" s="4">
        <f t="shared" si="30"/>
        <v>0</v>
      </c>
    </row>
    <row r="155" spans="1:80" x14ac:dyDescent="0.25">
      <c r="A155" s="2">
        <v>42801</v>
      </c>
      <c r="B155" s="3">
        <v>0.65888701388888882</v>
      </c>
      <c r="C155" s="4">
        <v>6.4029999999999996</v>
      </c>
      <c r="D155" s="4">
        <v>7.4999999999999997E-3</v>
      </c>
      <c r="E155" s="4">
        <v>74.929810000000003</v>
      </c>
      <c r="F155" s="4">
        <v>458</v>
      </c>
      <c r="G155" s="4">
        <v>147.1</v>
      </c>
      <c r="H155" s="4">
        <v>-0.5</v>
      </c>
      <c r="J155" s="4">
        <v>12.03</v>
      </c>
      <c r="K155" s="4">
        <v>0.95030000000000003</v>
      </c>
      <c r="L155" s="4">
        <v>6.0846</v>
      </c>
      <c r="M155" s="4">
        <v>7.1000000000000004E-3</v>
      </c>
      <c r="N155" s="4">
        <v>435.21679999999998</v>
      </c>
      <c r="O155" s="4">
        <v>139.7927</v>
      </c>
      <c r="P155" s="4">
        <v>575</v>
      </c>
      <c r="Q155" s="4">
        <v>377.47120000000001</v>
      </c>
      <c r="R155" s="4">
        <v>121.24469999999999</v>
      </c>
      <c r="S155" s="4">
        <v>498.7</v>
      </c>
      <c r="T155" s="4">
        <v>0</v>
      </c>
      <c r="W155" s="4">
        <v>0</v>
      </c>
      <c r="X155" s="4">
        <v>11.430400000000001</v>
      </c>
      <c r="Y155" s="4">
        <v>11.9</v>
      </c>
      <c r="Z155" s="4">
        <v>807</v>
      </c>
      <c r="AA155" s="4">
        <v>824</v>
      </c>
      <c r="AB155" s="4">
        <v>844</v>
      </c>
      <c r="AC155" s="4">
        <v>35</v>
      </c>
      <c r="AD155" s="4">
        <v>18.34</v>
      </c>
      <c r="AE155" s="4">
        <v>0.42</v>
      </c>
      <c r="AF155" s="4">
        <v>957</v>
      </c>
      <c r="AG155" s="4">
        <v>9</v>
      </c>
      <c r="AH155" s="4">
        <v>28</v>
      </c>
      <c r="AI155" s="4">
        <v>31</v>
      </c>
      <c r="AJ155" s="4">
        <v>190</v>
      </c>
      <c r="AK155" s="4">
        <v>189.8</v>
      </c>
      <c r="AL155" s="4">
        <v>3.6</v>
      </c>
      <c r="AM155" s="4">
        <v>195.4</v>
      </c>
      <c r="AN155" s="4" t="s">
        <v>155</v>
      </c>
      <c r="AO155" s="4">
        <v>2</v>
      </c>
      <c r="AP155" s="4">
        <v>0.86723379629629627</v>
      </c>
      <c r="AQ155" s="4">
        <v>47.160981999999997</v>
      </c>
      <c r="AR155" s="4">
        <v>-88.490786999999997</v>
      </c>
      <c r="AS155" s="4">
        <v>316.10000000000002</v>
      </c>
      <c r="AT155" s="4">
        <v>27.5</v>
      </c>
      <c r="AU155" s="4">
        <v>12</v>
      </c>
      <c r="AV155" s="4">
        <v>8</v>
      </c>
      <c r="AW155" s="4" t="s">
        <v>417</v>
      </c>
      <c r="AX155" s="4">
        <v>1.4</v>
      </c>
      <c r="AY155" s="4">
        <v>1.9354</v>
      </c>
      <c r="AZ155" s="4">
        <v>2.6</v>
      </c>
      <c r="BA155" s="4">
        <v>13.836</v>
      </c>
      <c r="BB155" s="4">
        <v>32.479999999999997</v>
      </c>
      <c r="BC155" s="4">
        <v>2.35</v>
      </c>
      <c r="BD155" s="4">
        <v>5.2270000000000003</v>
      </c>
      <c r="BE155" s="4">
        <v>3093.886</v>
      </c>
      <c r="BF155" s="4">
        <v>2.3050000000000002</v>
      </c>
      <c r="BG155" s="4">
        <v>23.175000000000001</v>
      </c>
      <c r="BH155" s="4">
        <v>7.444</v>
      </c>
      <c r="BI155" s="4">
        <v>30.619</v>
      </c>
      <c r="BJ155" s="4">
        <v>20.100000000000001</v>
      </c>
      <c r="BK155" s="4">
        <v>6.4560000000000004</v>
      </c>
      <c r="BL155" s="4">
        <v>26.556000000000001</v>
      </c>
      <c r="BM155" s="4">
        <v>0</v>
      </c>
      <c r="BQ155" s="4">
        <v>4226.0739999999996</v>
      </c>
      <c r="BR155" s="4">
        <v>8.1654000000000004E-2</v>
      </c>
      <c r="BS155" s="4">
        <v>-5</v>
      </c>
      <c r="BT155" s="4">
        <v>1.0842830000000001</v>
      </c>
      <c r="BU155" s="4">
        <v>1.99542</v>
      </c>
      <c r="BV155" s="4">
        <v>21.902517</v>
      </c>
      <c r="BW155" s="4">
        <f t="shared" si="26"/>
        <v>0.52718996399999996</v>
      </c>
      <c r="BY155" s="4">
        <f t="shared" si="27"/>
        <v>5288.3074750159922</v>
      </c>
      <c r="BZ155" s="4">
        <f t="shared" si="28"/>
        <v>3.9398829594600002</v>
      </c>
      <c r="CA155" s="4">
        <f t="shared" si="29"/>
        <v>34.356463117200001</v>
      </c>
      <c r="CB155" s="4">
        <f t="shared" si="30"/>
        <v>0</v>
      </c>
    </row>
    <row r="156" spans="1:80" x14ac:dyDescent="0.25">
      <c r="A156" s="2">
        <v>42801</v>
      </c>
      <c r="B156" s="3">
        <v>0.65889858796296297</v>
      </c>
      <c r="C156" s="4">
        <v>5.98</v>
      </c>
      <c r="D156" s="4">
        <v>7.7000000000000002E-3</v>
      </c>
      <c r="E156" s="4">
        <v>76.865416999999994</v>
      </c>
      <c r="F156" s="4">
        <v>464.6</v>
      </c>
      <c r="G156" s="4">
        <v>144.9</v>
      </c>
      <c r="H156" s="4">
        <v>-1</v>
      </c>
      <c r="J156" s="4">
        <v>11.7</v>
      </c>
      <c r="K156" s="4">
        <v>0.95369999999999999</v>
      </c>
      <c r="L156" s="4">
        <v>5.7028999999999996</v>
      </c>
      <c r="M156" s="4">
        <v>7.3000000000000001E-3</v>
      </c>
      <c r="N156" s="4">
        <v>443.084</v>
      </c>
      <c r="O156" s="4">
        <v>138.15430000000001</v>
      </c>
      <c r="P156" s="4">
        <v>581.20000000000005</v>
      </c>
      <c r="Q156" s="4">
        <v>384.2946</v>
      </c>
      <c r="R156" s="4">
        <v>119.8237</v>
      </c>
      <c r="S156" s="4">
        <v>504.1</v>
      </c>
      <c r="T156" s="4">
        <v>0</v>
      </c>
      <c r="W156" s="4">
        <v>0</v>
      </c>
      <c r="X156" s="4">
        <v>11.1587</v>
      </c>
      <c r="Y156" s="4">
        <v>11.8</v>
      </c>
      <c r="Z156" s="4">
        <v>805</v>
      </c>
      <c r="AA156" s="4">
        <v>822</v>
      </c>
      <c r="AB156" s="4">
        <v>841</v>
      </c>
      <c r="AC156" s="4">
        <v>35</v>
      </c>
      <c r="AD156" s="4">
        <v>18.34</v>
      </c>
      <c r="AE156" s="4">
        <v>0.42</v>
      </c>
      <c r="AF156" s="4">
        <v>957</v>
      </c>
      <c r="AG156" s="4">
        <v>9</v>
      </c>
      <c r="AH156" s="4">
        <v>28</v>
      </c>
      <c r="AI156" s="4">
        <v>31</v>
      </c>
      <c r="AJ156" s="4">
        <v>190</v>
      </c>
      <c r="AK156" s="4">
        <v>189.2</v>
      </c>
      <c r="AL156" s="4">
        <v>3.6</v>
      </c>
      <c r="AM156" s="4">
        <v>195.1</v>
      </c>
      <c r="AN156" s="4" t="s">
        <v>155</v>
      </c>
      <c r="AO156" s="4">
        <v>2</v>
      </c>
      <c r="AP156" s="4">
        <v>0.86724537037037042</v>
      </c>
      <c r="AQ156" s="4">
        <v>47.160890000000002</v>
      </c>
      <c r="AR156" s="4">
        <v>-88.490739000000005</v>
      </c>
      <c r="AS156" s="4">
        <v>315.89999999999998</v>
      </c>
      <c r="AT156" s="4">
        <v>24.2</v>
      </c>
      <c r="AU156" s="4">
        <v>12</v>
      </c>
      <c r="AV156" s="4">
        <v>8</v>
      </c>
      <c r="AW156" s="4" t="s">
        <v>417</v>
      </c>
      <c r="AX156" s="4">
        <v>1.4708000000000001</v>
      </c>
      <c r="AY156" s="4">
        <v>1.6459999999999999</v>
      </c>
      <c r="AZ156" s="4">
        <v>2.6354000000000002</v>
      </c>
      <c r="BA156" s="4">
        <v>13.836</v>
      </c>
      <c r="BB156" s="4">
        <v>34.71</v>
      </c>
      <c r="BC156" s="4">
        <v>2.5099999999999998</v>
      </c>
      <c r="BD156" s="4">
        <v>4.851</v>
      </c>
      <c r="BE156" s="4">
        <v>3094.8910000000001</v>
      </c>
      <c r="BF156" s="4">
        <v>2.532</v>
      </c>
      <c r="BG156" s="4">
        <v>25.181000000000001</v>
      </c>
      <c r="BH156" s="4">
        <v>7.851</v>
      </c>
      <c r="BI156" s="4">
        <v>33.031999999999996</v>
      </c>
      <c r="BJ156" s="4">
        <v>21.84</v>
      </c>
      <c r="BK156" s="4">
        <v>6.81</v>
      </c>
      <c r="BL156" s="4">
        <v>28.65</v>
      </c>
      <c r="BM156" s="4">
        <v>0</v>
      </c>
      <c r="BQ156" s="4">
        <v>4403.1400000000003</v>
      </c>
      <c r="BR156" s="4">
        <v>0.107069</v>
      </c>
      <c r="BS156" s="4">
        <v>-5</v>
      </c>
      <c r="BT156" s="4">
        <v>1.085</v>
      </c>
      <c r="BU156" s="4">
        <v>2.6164990000000001</v>
      </c>
      <c r="BV156" s="4">
        <v>21.917000000000002</v>
      </c>
      <c r="BW156" s="4">
        <f t="shared" si="26"/>
        <v>0.69127903580000005</v>
      </c>
      <c r="BY156" s="4">
        <f t="shared" si="27"/>
        <v>6936.5576683812697</v>
      </c>
      <c r="BZ156" s="4">
        <f t="shared" si="28"/>
        <v>5.6749539858888003</v>
      </c>
      <c r="CA156" s="4">
        <f t="shared" si="29"/>
        <v>48.949840067856002</v>
      </c>
      <c r="CB156" s="4">
        <f t="shared" si="30"/>
        <v>0</v>
      </c>
    </row>
    <row r="157" spans="1:80" x14ac:dyDescent="0.25">
      <c r="A157" s="2">
        <v>42801</v>
      </c>
      <c r="B157" s="3">
        <v>0.65891016203703701</v>
      </c>
      <c r="C157" s="4">
        <v>5.7460000000000004</v>
      </c>
      <c r="D157" s="4">
        <v>8.9999999999999993E-3</v>
      </c>
      <c r="E157" s="4">
        <v>90</v>
      </c>
      <c r="F157" s="4">
        <v>464.8</v>
      </c>
      <c r="G157" s="4">
        <v>144.80000000000001</v>
      </c>
      <c r="H157" s="4">
        <v>-1.5</v>
      </c>
      <c r="J157" s="4">
        <v>11.91</v>
      </c>
      <c r="K157" s="4">
        <v>0.9556</v>
      </c>
      <c r="L157" s="4">
        <v>5.4912000000000001</v>
      </c>
      <c r="M157" s="4">
        <v>8.6E-3</v>
      </c>
      <c r="N157" s="4">
        <v>444.17450000000002</v>
      </c>
      <c r="O157" s="4">
        <v>138.37450000000001</v>
      </c>
      <c r="P157" s="4">
        <v>582.5</v>
      </c>
      <c r="Q157" s="4">
        <v>385.24040000000002</v>
      </c>
      <c r="R157" s="4">
        <v>120.0147</v>
      </c>
      <c r="S157" s="4">
        <v>505.3</v>
      </c>
      <c r="T157" s="4">
        <v>0</v>
      </c>
      <c r="W157" s="4">
        <v>0</v>
      </c>
      <c r="X157" s="4">
        <v>11.3789</v>
      </c>
      <c r="Y157" s="4">
        <v>11.8</v>
      </c>
      <c r="Z157" s="4">
        <v>806</v>
      </c>
      <c r="AA157" s="4">
        <v>822</v>
      </c>
      <c r="AB157" s="4">
        <v>842</v>
      </c>
      <c r="AC157" s="4">
        <v>35</v>
      </c>
      <c r="AD157" s="4">
        <v>18.34</v>
      </c>
      <c r="AE157" s="4">
        <v>0.42</v>
      </c>
      <c r="AF157" s="4">
        <v>957</v>
      </c>
      <c r="AG157" s="4">
        <v>9</v>
      </c>
      <c r="AH157" s="4">
        <v>28</v>
      </c>
      <c r="AI157" s="4">
        <v>31</v>
      </c>
      <c r="AJ157" s="4">
        <v>190</v>
      </c>
      <c r="AK157" s="4">
        <v>189</v>
      </c>
      <c r="AL157" s="4">
        <v>3.6</v>
      </c>
      <c r="AM157" s="4">
        <v>195</v>
      </c>
      <c r="AN157" s="4" t="s">
        <v>155</v>
      </c>
      <c r="AO157" s="4">
        <v>2</v>
      </c>
      <c r="AP157" s="4">
        <v>0.86725694444444434</v>
      </c>
      <c r="AQ157" s="4">
        <v>47.160792999999998</v>
      </c>
      <c r="AR157" s="4">
        <v>-88.490714999999994</v>
      </c>
      <c r="AS157" s="4">
        <v>315.8</v>
      </c>
      <c r="AT157" s="4">
        <v>24.1</v>
      </c>
      <c r="AU157" s="4">
        <v>12</v>
      </c>
      <c r="AV157" s="4">
        <v>8</v>
      </c>
      <c r="AW157" s="4" t="s">
        <v>417</v>
      </c>
      <c r="AX157" s="4">
        <v>1.6</v>
      </c>
      <c r="AY157" s="4">
        <v>1</v>
      </c>
      <c r="AZ157" s="4">
        <v>2.7</v>
      </c>
      <c r="BA157" s="4">
        <v>13.836</v>
      </c>
      <c r="BB157" s="4">
        <v>36.07</v>
      </c>
      <c r="BC157" s="4">
        <v>2.61</v>
      </c>
      <c r="BD157" s="4">
        <v>4.6440000000000001</v>
      </c>
      <c r="BE157" s="4">
        <v>3094.855</v>
      </c>
      <c r="BF157" s="4">
        <v>3.085</v>
      </c>
      <c r="BG157" s="4">
        <v>26.216000000000001</v>
      </c>
      <c r="BH157" s="4">
        <v>8.1669999999999998</v>
      </c>
      <c r="BI157" s="4">
        <v>34.383000000000003</v>
      </c>
      <c r="BJ157" s="4">
        <v>22.736999999999998</v>
      </c>
      <c r="BK157" s="4">
        <v>7.0830000000000002</v>
      </c>
      <c r="BL157" s="4">
        <v>29.821000000000002</v>
      </c>
      <c r="BM157" s="4">
        <v>0</v>
      </c>
      <c r="BQ157" s="4">
        <v>4663.049</v>
      </c>
      <c r="BR157" s="4">
        <v>0.101824</v>
      </c>
      <c r="BS157" s="4">
        <v>-5</v>
      </c>
      <c r="BT157" s="4">
        <v>1.0811949999999999</v>
      </c>
      <c r="BU157" s="4">
        <v>2.488324</v>
      </c>
      <c r="BV157" s="4">
        <v>21.840139000000001</v>
      </c>
      <c r="BW157" s="4">
        <f t="shared" si="26"/>
        <v>0.65741520079999993</v>
      </c>
      <c r="BY157" s="4">
        <f t="shared" si="27"/>
        <v>6596.678290088932</v>
      </c>
      <c r="BZ157" s="4">
        <f t="shared" si="28"/>
        <v>6.5756723739640002</v>
      </c>
      <c r="CA157" s="4">
        <f t="shared" si="29"/>
        <v>48.463877720200799</v>
      </c>
      <c r="CB157" s="4">
        <f t="shared" si="30"/>
        <v>0</v>
      </c>
    </row>
    <row r="158" spans="1:80" x14ac:dyDescent="0.25">
      <c r="A158" s="2">
        <v>42801</v>
      </c>
      <c r="B158" s="3">
        <v>0.65892173611111116</v>
      </c>
      <c r="C158" s="4">
        <v>6.6059999999999999</v>
      </c>
      <c r="D158" s="4">
        <v>8.9999999999999993E-3</v>
      </c>
      <c r="E158" s="4">
        <v>90</v>
      </c>
      <c r="F158" s="4">
        <v>462.4</v>
      </c>
      <c r="G158" s="4">
        <v>148.69999999999999</v>
      </c>
      <c r="H158" s="4">
        <v>1.5</v>
      </c>
      <c r="J158" s="4">
        <v>12.3</v>
      </c>
      <c r="K158" s="4">
        <v>0.94869999999999999</v>
      </c>
      <c r="L158" s="4">
        <v>6.2674000000000003</v>
      </c>
      <c r="M158" s="4">
        <v>8.5000000000000006E-3</v>
      </c>
      <c r="N158" s="4">
        <v>438.62959999999998</v>
      </c>
      <c r="O158" s="4">
        <v>141.07060000000001</v>
      </c>
      <c r="P158" s="4">
        <v>579.70000000000005</v>
      </c>
      <c r="Q158" s="4">
        <v>380.43119999999999</v>
      </c>
      <c r="R158" s="4">
        <v>122.3531</v>
      </c>
      <c r="S158" s="4">
        <v>502.8</v>
      </c>
      <c r="T158" s="4">
        <v>1.4692000000000001</v>
      </c>
      <c r="W158" s="4">
        <v>0</v>
      </c>
      <c r="X158" s="4">
        <v>11.6694</v>
      </c>
      <c r="Y158" s="4">
        <v>11.9</v>
      </c>
      <c r="Z158" s="4">
        <v>805</v>
      </c>
      <c r="AA158" s="4">
        <v>822</v>
      </c>
      <c r="AB158" s="4">
        <v>842</v>
      </c>
      <c r="AC158" s="4">
        <v>35</v>
      </c>
      <c r="AD158" s="4">
        <v>18.34</v>
      </c>
      <c r="AE158" s="4">
        <v>0.42</v>
      </c>
      <c r="AF158" s="4">
        <v>957</v>
      </c>
      <c r="AG158" s="4">
        <v>9</v>
      </c>
      <c r="AH158" s="4">
        <v>28</v>
      </c>
      <c r="AI158" s="4">
        <v>31</v>
      </c>
      <c r="AJ158" s="4">
        <v>190</v>
      </c>
      <c r="AK158" s="4">
        <v>189</v>
      </c>
      <c r="AL158" s="4">
        <v>3.7</v>
      </c>
      <c r="AM158" s="4">
        <v>195</v>
      </c>
      <c r="AN158" s="4" t="s">
        <v>155</v>
      </c>
      <c r="AO158" s="4">
        <v>2</v>
      </c>
      <c r="AP158" s="4">
        <v>0.86726851851851849</v>
      </c>
      <c r="AQ158" s="4">
        <v>47.160699000000001</v>
      </c>
      <c r="AR158" s="4">
        <v>-88.490699000000006</v>
      </c>
      <c r="AS158" s="4">
        <v>315.8</v>
      </c>
      <c r="AT158" s="4">
        <v>23.5</v>
      </c>
      <c r="AU158" s="4">
        <v>12</v>
      </c>
      <c r="AV158" s="4">
        <v>8</v>
      </c>
      <c r="AW158" s="4" t="s">
        <v>417</v>
      </c>
      <c r="AX158" s="4">
        <v>1.5291999999999999</v>
      </c>
      <c r="AY158" s="4">
        <v>1.0708</v>
      </c>
      <c r="AZ158" s="4">
        <v>2.7</v>
      </c>
      <c r="BA158" s="4">
        <v>13.836</v>
      </c>
      <c r="BB158" s="4">
        <v>31.5</v>
      </c>
      <c r="BC158" s="4">
        <v>2.2799999999999998</v>
      </c>
      <c r="BD158" s="4">
        <v>5.4080000000000004</v>
      </c>
      <c r="BE158" s="4">
        <v>3092.6219999999998</v>
      </c>
      <c r="BF158" s="4">
        <v>2.6819999999999999</v>
      </c>
      <c r="BG158" s="4">
        <v>22.666</v>
      </c>
      <c r="BH158" s="4">
        <v>7.29</v>
      </c>
      <c r="BI158" s="4">
        <v>29.956</v>
      </c>
      <c r="BJ158" s="4">
        <v>19.658999999999999</v>
      </c>
      <c r="BK158" s="4">
        <v>6.3230000000000004</v>
      </c>
      <c r="BL158" s="4">
        <v>25.981000000000002</v>
      </c>
      <c r="BM158" s="4">
        <v>2.3599999999999999E-2</v>
      </c>
      <c r="BQ158" s="4">
        <v>4186.8450000000003</v>
      </c>
      <c r="BR158" s="4">
        <v>8.0496999999999999E-2</v>
      </c>
      <c r="BS158" s="4">
        <v>-5</v>
      </c>
      <c r="BT158" s="4">
        <v>1.0845659999999999</v>
      </c>
      <c r="BU158" s="4">
        <v>1.9671460000000001</v>
      </c>
      <c r="BV158" s="4">
        <v>21.908232999999999</v>
      </c>
      <c r="BW158" s="4">
        <f t="shared" si="26"/>
        <v>0.51971997319999996</v>
      </c>
      <c r="BY158" s="4">
        <f t="shared" si="27"/>
        <v>5211.2451646691597</v>
      </c>
      <c r="BZ158" s="4">
        <f t="shared" si="28"/>
        <v>4.5193235809752004</v>
      </c>
      <c r="CA158" s="4">
        <f t="shared" si="29"/>
        <v>33.126540745112401</v>
      </c>
      <c r="CB158" s="4">
        <f t="shared" si="30"/>
        <v>3.9767351420960002E-2</v>
      </c>
    </row>
    <row r="159" spans="1:80" x14ac:dyDescent="0.25">
      <c r="A159" s="2">
        <v>42801</v>
      </c>
      <c r="B159" s="3">
        <v>0.65893331018518519</v>
      </c>
      <c r="C159" s="4">
        <v>7.4290000000000003</v>
      </c>
      <c r="D159" s="4">
        <v>8.9999999999999993E-3</v>
      </c>
      <c r="E159" s="4">
        <v>90</v>
      </c>
      <c r="F159" s="4">
        <v>458.4</v>
      </c>
      <c r="G159" s="4">
        <v>147.1</v>
      </c>
      <c r="H159" s="4">
        <v>-2</v>
      </c>
      <c r="J159" s="4">
        <v>12.39</v>
      </c>
      <c r="K159" s="4">
        <v>0.94220000000000004</v>
      </c>
      <c r="L159" s="4">
        <v>6.9993999999999996</v>
      </c>
      <c r="M159" s="4">
        <v>8.5000000000000006E-3</v>
      </c>
      <c r="N159" s="4">
        <v>431.90159999999997</v>
      </c>
      <c r="O159" s="4">
        <v>138.5993</v>
      </c>
      <c r="P159" s="4">
        <v>570.5</v>
      </c>
      <c r="Q159" s="4">
        <v>374.24540000000002</v>
      </c>
      <c r="R159" s="4">
        <v>120.0971</v>
      </c>
      <c r="S159" s="4">
        <v>494.3</v>
      </c>
      <c r="T159" s="4">
        <v>0</v>
      </c>
      <c r="W159" s="4">
        <v>0</v>
      </c>
      <c r="X159" s="4">
        <v>11.676500000000001</v>
      </c>
      <c r="Y159" s="4">
        <v>11.8</v>
      </c>
      <c r="Z159" s="4">
        <v>806</v>
      </c>
      <c r="AA159" s="4">
        <v>822</v>
      </c>
      <c r="AB159" s="4">
        <v>843</v>
      </c>
      <c r="AC159" s="4">
        <v>34.200000000000003</v>
      </c>
      <c r="AD159" s="4">
        <v>17.940000000000001</v>
      </c>
      <c r="AE159" s="4">
        <v>0.41</v>
      </c>
      <c r="AF159" s="4">
        <v>957</v>
      </c>
      <c r="AG159" s="4">
        <v>9</v>
      </c>
      <c r="AH159" s="4">
        <v>28</v>
      </c>
      <c r="AI159" s="4">
        <v>31</v>
      </c>
      <c r="AJ159" s="4">
        <v>190</v>
      </c>
      <c r="AK159" s="4">
        <v>190.5</v>
      </c>
      <c r="AL159" s="4">
        <v>3.6</v>
      </c>
      <c r="AM159" s="4">
        <v>195</v>
      </c>
      <c r="AN159" s="4" t="s">
        <v>155</v>
      </c>
      <c r="AO159" s="4">
        <v>2</v>
      </c>
      <c r="AP159" s="4">
        <v>0.86728009259259264</v>
      </c>
      <c r="AQ159" s="4">
        <v>47.160606000000001</v>
      </c>
      <c r="AR159" s="4">
        <v>-88.490684000000002</v>
      </c>
      <c r="AS159" s="4">
        <v>315.8</v>
      </c>
      <c r="AT159" s="4">
        <v>23</v>
      </c>
      <c r="AU159" s="4">
        <v>12</v>
      </c>
      <c r="AV159" s="4">
        <v>8</v>
      </c>
      <c r="AW159" s="4" t="s">
        <v>417</v>
      </c>
      <c r="AX159" s="4">
        <v>1.4708000000000001</v>
      </c>
      <c r="AY159" s="4">
        <v>1.3062</v>
      </c>
      <c r="AZ159" s="4">
        <v>2.8416000000000001</v>
      </c>
      <c r="BA159" s="4">
        <v>13.836</v>
      </c>
      <c r="BB159" s="4">
        <v>28.11</v>
      </c>
      <c r="BC159" s="4">
        <v>2.0299999999999998</v>
      </c>
      <c r="BD159" s="4">
        <v>6.1360000000000001</v>
      </c>
      <c r="BE159" s="4">
        <v>3091.1</v>
      </c>
      <c r="BF159" s="4">
        <v>2.383</v>
      </c>
      <c r="BG159" s="4">
        <v>19.974</v>
      </c>
      <c r="BH159" s="4">
        <v>6.41</v>
      </c>
      <c r="BI159" s="4">
        <v>26.384</v>
      </c>
      <c r="BJ159" s="4">
        <v>17.308</v>
      </c>
      <c r="BK159" s="4">
        <v>5.5540000000000003</v>
      </c>
      <c r="BL159" s="4">
        <v>22.861999999999998</v>
      </c>
      <c r="BM159" s="4">
        <v>0</v>
      </c>
      <c r="BQ159" s="4">
        <v>3749.4430000000002</v>
      </c>
      <c r="BR159" s="4">
        <v>9.0965000000000004E-2</v>
      </c>
      <c r="BS159" s="4">
        <v>-5</v>
      </c>
      <c r="BT159" s="4">
        <v>1.082959</v>
      </c>
      <c r="BU159" s="4">
        <v>2.2229580000000002</v>
      </c>
      <c r="BV159" s="4">
        <v>21.875772999999999</v>
      </c>
      <c r="BW159" s="4">
        <f t="shared" si="26"/>
        <v>0.5873055036</v>
      </c>
      <c r="BY159" s="4">
        <f t="shared" si="27"/>
        <v>5886.0287968570801</v>
      </c>
      <c r="BZ159" s="4">
        <f t="shared" si="28"/>
        <v>4.5376748157324007</v>
      </c>
      <c r="CA159" s="4">
        <f t="shared" si="29"/>
        <v>32.957648221022403</v>
      </c>
      <c r="CB159" s="4">
        <f t="shared" si="30"/>
        <v>0</v>
      </c>
    </row>
    <row r="160" spans="1:80" x14ac:dyDescent="0.25">
      <c r="A160" s="2">
        <v>42801</v>
      </c>
      <c r="B160" s="3">
        <v>0.65894488425925923</v>
      </c>
      <c r="C160" s="4">
        <v>8.0250000000000004</v>
      </c>
      <c r="D160" s="4">
        <v>6.1999999999999998E-3</v>
      </c>
      <c r="E160" s="4">
        <v>62.413792999999998</v>
      </c>
      <c r="F160" s="4">
        <v>459</v>
      </c>
      <c r="G160" s="4">
        <v>145.1</v>
      </c>
      <c r="H160" s="4">
        <v>0.5</v>
      </c>
      <c r="J160" s="4">
        <v>11.18</v>
      </c>
      <c r="K160" s="4">
        <v>0.93759999999999999</v>
      </c>
      <c r="L160" s="4">
        <v>7.5239000000000003</v>
      </c>
      <c r="M160" s="4">
        <v>5.8999999999999999E-3</v>
      </c>
      <c r="N160" s="4">
        <v>430.33640000000003</v>
      </c>
      <c r="O160" s="4">
        <v>136.03880000000001</v>
      </c>
      <c r="P160" s="4">
        <v>566.4</v>
      </c>
      <c r="Q160" s="4">
        <v>372.77910000000003</v>
      </c>
      <c r="R160" s="4">
        <v>117.8437</v>
      </c>
      <c r="S160" s="4">
        <v>490.6</v>
      </c>
      <c r="T160" s="4">
        <v>0.47110000000000002</v>
      </c>
      <c r="W160" s="4">
        <v>0</v>
      </c>
      <c r="X160" s="4">
        <v>10.4794</v>
      </c>
      <c r="Y160" s="4">
        <v>11.9</v>
      </c>
      <c r="Z160" s="4">
        <v>806</v>
      </c>
      <c r="AA160" s="4">
        <v>822</v>
      </c>
      <c r="AB160" s="4">
        <v>843</v>
      </c>
      <c r="AC160" s="4">
        <v>34</v>
      </c>
      <c r="AD160" s="4">
        <v>17.809999999999999</v>
      </c>
      <c r="AE160" s="4">
        <v>0.41</v>
      </c>
      <c r="AF160" s="4">
        <v>957</v>
      </c>
      <c r="AG160" s="4">
        <v>9</v>
      </c>
      <c r="AH160" s="4">
        <v>28</v>
      </c>
      <c r="AI160" s="4">
        <v>31</v>
      </c>
      <c r="AJ160" s="4">
        <v>190</v>
      </c>
      <c r="AK160" s="4">
        <v>190.2</v>
      </c>
      <c r="AL160" s="4">
        <v>3.7</v>
      </c>
      <c r="AM160" s="4">
        <v>195.4</v>
      </c>
      <c r="AN160" s="4" t="s">
        <v>155</v>
      </c>
      <c r="AO160" s="4">
        <v>2</v>
      </c>
      <c r="AP160" s="4">
        <v>0.86729166666666668</v>
      </c>
      <c r="AQ160" s="4">
        <v>47.160518000000003</v>
      </c>
      <c r="AR160" s="4">
        <v>-88.490679999999998</v>
      </c>
      <c r="AS160" s="4">
        <v>315.5</v>
      </c>
      <c r="AT160" s="4">
        <v>22.4</v>
      </c>
      <c r="AU160" s="4">
        <v>12</v>
      </c>
      <c r="AV160" s="4">
        <v>8</v>
      </c>
      <c r="AW160" s="4" t="s">
        <v>417</v>
      </c>
      <c r="AX160" s="4">
        <v>1.6</v>
      </c>
      <c r="AY160" s="4">
        <v>1.5</v>
      </c>
      <c r="AZ160" s="4">
        <v>3.1</v>
      </c>
      <c r="BA160" s="4">
        <v>13.836</v>
      </c>
      <c r="BB160" s="4">
        <v>26.1</v>
      </c>
      <c r="BC160" s="4">
        <v>1.89</v>
      </c>
      <c r="BD160" s="4">
        <v>6.6609999999999996</v>
      </c>
      <c r="BE160" s="4">
        <v>3091.1970000000001</v>
      </c>
      <c r="BF160" s="4">
        <v>1.53</v>
      </c>
      <c r="BG160" s="4">
        <v>18.515000000000001</v>
      </c>
      <c r="BH160" s="4">
        <v>5.8529999999999998</v>
      </c>
      <c r="BI160" s="4">
        <v>24.367999999999999</v>
      </c>
      <c r="BJ160" s="4">
        <v>16.039000000000001</v>
      </c>
      <c r="BK160" s="4">
        <v>5.07</v>
      </c>
      <c r="BL160" s="4">
        <v>21.109000000000002</v>
      </c>
      <c r="BM160" s="4">
        <v>6.3E-3</v>
      </c>
      <c r="BQ160" s="4">
        <v>3130.5659999999998</v>
      </c>
      <c r="BR160" s="4">
        <v>0.121866</v>
      </c>
      <c r="BS160" s="4">
        <v>-5</v>
      </c>
      <c r="BT160" s="4">
        <v>1.0827610000000001</v>
      </c>
      <c r="BU160" s="4">
        <v>2.978097</v>
      </c>
      <c r="BV160" s="4">
        <v>21.871766999999998</v>
      </c>
      <c r="BW160" s="4">
        <f t="shared" si="26"/>
        <v>0.78681322739999993</v>
      </c>
      <c r="BY160" s="4">
        <f t="shared" si="27"/>
        <v>7885.7606730725693</v>
      </c>
      <c r="BZ160" s="4">
        <f t="shared" si="28"/>
        <v>3.9030879720060003</v>
      </c>
      <c r="CA160" s="4">
        <f t="shared" si="29"/>
        <v>40.916096720917807</v>
      </c>
      <c r="CB160" s="4">
        <f t="shared" si="30"/>
        <v>1.6071538708259999E-2</v>
      </c>
    </row>
    <row r="161" spans="1:80" x14ac:dyDescent="0.25">
      <c r="A161" s="2">
        <v>42801</v>
      </c>
      <c r="B161" s="3">
        <v>0.65895645833333327</v>
      </c>
      <c r="C161" s="4">
        <v>8.3800000000000008</v>
      </c>
      <c r="D161" s="4">
        <v>3.5000000000000001E-3</v>
      </c>
      <c r="E161" s="4">
        <v>34.516128999999999</v>
      </c>
      <c r="F161" s="4">
        <v>465.6</v>
      </c>
      <c r="G161" s="4">
        <v>145.1</v>
      </c>
      <c r="H161" s="4">
        <v>-0.3</v>
      </c>
      <c r="J161" s="4">
        <v>10.23</v>
      </c>
      <c r="K161" s="4">
        <v>0.93479999999999996</v>
      </c>
      <c r="L161" s="4">
        <v>7.8342999999999998</v>
      </c>
      <c r="M161" s="4">
        <v>3.2000000000000002E-3</v>
      </c>
      <c r="N161" s="4">
        <v>435.29230000000001</v>
      </c>
      <c r="O161" s="4">
        <v>135.6448</v>
      </c>
      <c r="P161" s="4">
        <v>570.9</v>
      </c>
      <c r="Q161" s="4">
        <v>377.07209999999998</v>
      </c>
      <c r="R161" s="4">
        <v>117.50239999999999</v>
      </c>
      <c r="S161" s="4">
        <v>494.6</v>
      </c>
      <c r="T161" s="4">
        <v>0</v>
      </c>
      <c r="W161" s="4">
        <v>0</v>
      </c>
      <c r="X161" s="4">
        <v>9.5618999999999996</v>
      </c>
      <c r="Y161" s="4">
        <v>11.9</v>
      </c>
      <c r="Z161" s="4">
        <v>807</v>
      </c>
      <c r="AA161" s="4">
        <v>823</v>
      </c>
      <c r="AB161" s="4">
        <v>844</v>
      </c>
      <c r="AC161" s="4">
        <v>34</v>
      </c>
      <c r="AD161" s="4">
        <v>17.809999999999999</v>
      </c>
      <c r="AE161" s="4">
        <v>0.41</v>
      </c>
      <c r="AF161" s="4">
        <v>957</v>
      </c>
      <c r="AG161" s="4">
        <v>9</v>
      </c>
      <c r="AH161" s="4">
        <v>28</v>
      </c>
      <c r="AI161" s="4">
        <v>31</v>
      </c>
      <c r="AJ161" s="4">
        <v>190</v>
      </c>
      <c r="AK161" s="4">
        <v>190</v>
      </c>
      <c r="AL161" s="4">
        <v>3.8</v>
      </c>
      <c r="AM161" s="4">
        <v>195.8</v>
      </c>
      <c r="AN161" s="4" t="s">
        <v>155</v>
      </c>
      <c r="AO161" s="4">
        <v>2</v>
      </c>
      <c r="AP161" s="4">
        <v>0.86730324074074072</v>
      </c>
      <c r="AQ161" s="4">
        <v>47.160429000000001</v>
      </c>
      <c r="AR161" s="4">
        <v>-88.490673000000001</v>
      </c>
      <c r="AS161" s="4">
        <v>315.3</v>
      </c>
      <c r="AT161" s="4">
        <v>22.5</v>
      </c>
      <c r="AU161" s="4">
        <v>12</v>
      </c>
      <c r="AV161" s="4">
        <v>8</v>
      </c>
      <c r="AW161" s="4" t="s">
        <v>417</v>
      </c>
      <c r="AX161" s="4">
        <v>1.6708000000000001</v>
      </c>
      <c r="AY161" s="4">
        <v>1.323</v>
      </c>
      <c r="AZ161" s="4">
        <v>3.1</v>
      </c>
      <c r="BA161" s="4">
        <v>13.836</v>
      </c>
      <c r="BB161" s="4">
        <v>25.04</v>
      </c>
      <c r="BC161" s="4">
        <v>1.81</v>
      </c>
      <c r="BD161" s="4">
        <v>6.9710000000000001</v>
      </c>
      <c r="BE161" s="4">
        <v>3091.701</v>
      </c>
      <c r="BF161" s="4">
        <v>0.81</v>
      </c>
      <c r="BG161" s="4">
        <v>17.989000000000001</v>
      </c>
      <c r="BH161" s="4">
        <v>5.6059999999999999</v>
      </c>
      <c r="BI161" s="4">
        <v>23.594999999999999</v>
      </c>
      <c r="BJ161" s="4">
        <v>15.583</v>
      </c>
      <c r="BK161" s="4">
        <v>4.8559999999999999</v>
      </c>
      <c r="BL161" s="4">
        <v>20.439</v>
      </c>
      <c r="BM161" s="4">
        <v>0</v>
      </c>
      <c r="BQ161" s="4">
        <v>2743.721</v>
      </c>
      <c r="BR161" s="4">
        <v>0.14369799999999999</v>
      </c>
      <c r="BS161" s="4">
        <v>-5</v>
      </c>
      <c r="BT161" s="4">
        <v>1.083761</v>
      </c>
      <c r="BU161" s="4">
        <v>3.5116200000000002</v>
      </c>
      <c r="BV161" s="4">
        <v>21.891971999999999</v>
      </c>
      <c r="BW161" s="4">
        <f t="shared" si="26"/>
        <v>0.92777000399999998</v>
      </c>
      <c r="BY161" s="4">
        <f t="shared" si="27"/>
        <v>9300.002607610093</v>
      </c>
      <c r="BZ161" s="4">
        <f t="shared" si="28"/>
        <v>2.4365234905200004</v>
      </c>
      <c r="CA161" s="4">
        <f t="shared" si="29"/>
        <v>46.874500682436008</v>
      </c>
      <c r="CB161" s="4">
        <f t="shared" si="30"/>
        <v>0</v>
      </c>
    </row>
    <row r="162" spans="1:80" x14ac:dyDescent="0.25">
      <c r="A162" s="2">
        <v>42801</v>
      </c>
      <c r="B162" s="3">
        <v>0.65896803240740742</v>
      </c>
      <c r="C162" s="4">
        <v>8.1270000000000007</v>
      </c>
      <c r="D162" s="4">
        <v>3.0000000000000001E-3</v>
      </c>
      <c r="E162" s="4">
        <v>30.256409999999999</v>
      </c>
      <c r="F162" s="4">
        <v>467.2</v>
      </c>
      <c r="G162" s="4">
        <v>145.1</v>
      </c>
      <c r="H162" s="4">
        <v>-1.5</v>
      </c>
      <c r="J162" s="4">
        <v>9.58</v>
      </c>
      <c r="K162" s="4">
        <v>0.93679999999999997</v>
      </c>
      <c r="L162" s="4">
        <v>7.6132999999999997</v>
      </c>
      <c r="M162" s="4">
        <v>2.8E-3</v>
      </c>
      <c r="N162" s="4">
        <v>437.69099999999997</v>
      </c>
      <c r="O162" s="4">
        <v>135.93530000000001</v>
      </c>
      <c r="P162" s="4">
        <v>573.6</v>
      </c>
      <c r="Q162" s="4">
        <v>379.15</v>
      </c>
      <c r="R162" s="4">
        <v>117.754</v>
      </c>
      <c r="S162" s="4">
        <v>496.9</v>
      </c>
      <c r="T162" s="4">
        <v>0</v>
      </c>
      <c r="W162" s="4">
        <v>0</v>
      </c>
      <c r="X162" s="4">
        <v>8.9760000000000009</v>
      </c>
      <c r="Y162" s="4">
        <v>11.8</v>
      </c>
      <c r="Z162" s="4">
        <v>808</v>
      </c>
      <c r="AA162" s="4">
        <v>824</v>
      </c>
      <c r="AB162" s="4">
        <v>844</v>
      </c>
      <c r="AC162" s="4">
        <v>34</v>
      </c>
      <c r="AD162" s="4">
        <v>17.809999999999999</v>
      </c>
      <c r="AE162" s="4">
        <v>0.41</v>
      </c>
      <c r="AF162" s="4">
        <v>957</v>
      </c>
      <c r="AG162" s="4">
        <v>9</v>
      </c>
      <c r="AH162" s="4">
        <v>28</v>
      </c>
      <c r="AI162" s="4">
        <v>31</v>
      </c>
      <c r="AJ162" s="4">
        <v>190</v>
      </c>
      <c r="AK162" s="4">
        <v>190</v>
      </c>
      <c r="AL162" s="4">
        <v>3.8</v>
      </c>
      <c r="AM162" s="4">
        <v>195.9</v>
      </c>
      <c r="AN162" s="4" t="s">
        <v>155</v>
      </c>
      <c r="AO162" s="4">
        <v>2</v>
      </c>
      <c r="AP162" s="4">
        <v>0.86731481481481476</v>
      </c>
      <c r="AQ162" s="4">
        <v>47.160333999999999</v>
      </c>
      <c r="AR162" s="4">
        <v>-88.490668999999997</v>
      </c>
      <c r="AS162" s="4">
        <v>315.10000000000002</v>
      </c>
      <c r="AT162" s="4">
        <v>23.2</v>
      </c>
      <c r="AU162" s="4">
        <v>12</v>
      </c>
      <c r="AV162" s="4">
        <v>8</v>
      </c>
      <c r="AW162" s="4" t="s">
        <v>417</v>
      </c>
      <c r="AX162" s="4">
        <v>1.8708</v>
      </c>
      <c r="AY162" s="4">
        <v>1.1415999999999999</v>
      </c>
      <c r="AZ162" s="4">
        <v>3.2061999999999999</v>
      </c>
      <c r="BA162" s="4">
        <v>13.836</v>
      </c>
      <c r="BB162" s="4">
        <v>25.8</v>
      </c>
      <c r="BC162" s="4">
        <v>1.86</v>
      </c>
      <c r="BD162" s="4">
        <v>6.742</v>
      </c>
      <c r="BE162" s="4">
        <v>3092.2829999999999</v>
      </c>
      <c r="BF162" s="4">
        <v>0.73299999999999998</v>
      </c>
      <c r="BG162" s="4">
        <v>18.617000000000001</v>
      </c>
      <c r="BH162" s="4">
        <v>5.782</v>
      </c>
      <c r="BI162" s="4">
        <v>24.399000000000001</v>
      </c>
      <c r="BJ162" s="4">
        <v>16.126999999999999</v>
      </c>
      <c r="BK162" s="4">
        <v>5.0090000000000003</v>
      </c>
      <c r="BL162" s="4">
        <v>21.135999999999999</v>
      </c>
      <c r="BM162" s="4">
        <v>0</v>
      </c>
      <c r="BQ162" s="4">
        <v>2650.8679999999999</v>
      </c>
      <c r="BR162" s="4">
        <v>0.14723900000000001</v>
      </c>
      <c r="BS162" s="4">
        <v>-5</v>
      </c>
      <c r="BT162" s="4">
        <v>1.081717</v>
      </c>
      <c r="BU162" s="4">
        <v>3.5981529999999999</v>
      </c>
      <c r="BV162" s="4">
        <v>21.850683</v>
      </c>
      <c r="BW162" s="4">
        <f t="shared" si="26"/>
        <v>0.9506320225999999</v>
      </c>
      <c r="BY162" s="4">
        <f t="shared" si="27"/>
        <v>9530.9661988359221</v>
      </c>
      <c r="BZ162" s="4">
        <f t="shared" si="28"/>
        <v>2.2592363712334</v>
      </c>
      <c r="CA162" s="4">
        <f t="shared" si="29"/>
        <v>49.706282344994598</v>
      </c>
      <c r="CB162" s="4">
        <f t="shared" si="30"/>
        <v>0</v>
      </c>
    </row>
    <row r="163" spans="1:80" x14ac:dyDescent="0.25">
      <c r="A163" s="2">
        <v>42801</v>
      </c>
      <c r="B163" s="3">
        <v>0.65897960648148146</v>
      </c>
      <c r="C163" s="4">
        <v>8.3879999999999999</v>
      </c>
      <c r="D163" s="4">
        <v>4.7999999999999996E-3</v>
      </c>
      <c r="E163" s="4">
        <v>48.114753999999998</v>
      </c>
      <c r="F163" s="4">
        <v>467.2</v>
      </c>
      <c r="G163" s="4">
        <v>145.1</v>
      </c>
      <c r="H163" s="4">
        <v>1</v>
      </c>
      <c r="J163" s="4">
        <v>9.1999999999999993</v>
      </c>
      <c r="K163" s="4">
        <v>0.93469999999999998</v>
      </c>
      <c r="L163" s="4">
        <v>7.8406000000000002</v>
      </c>
      <c r="M163" s="4">
        <v>4.4999999999999997E-3</v>
      </c>
      <c r="N163" s="4">
        <v>436.7115</v>
      </c>
      <c r="O163" s="4">
        <v>135.6311</v>
      </c>
      <c r="P163" s="4">
        <v>572.29999999999995</v>
      </c>
      <c r="Q163" s="4">
        <v>378.30149999999998</v>
      </c>
      <c r="R163" s="4">
        <v>117.4905</v>
      </c>
      <c r="S163" s="4">
        <v>495.8</v>
      </c>
      <c r="T163" s="4">
        <v>1</v>
      </c>
      <c r="W163" s="4">
        <v>0</v>
      </c>
      <c r="X163" s="4">
        <v>8.5996000000000006</v>
      </c>
      <c r="Y163" s="4">
        <v>11.9</v>
      </c>
      <c r="Z163" s="4">
        <v>808</v>
      </c>
      <c r="AA163" s="4">
        <v>823</v>
      </c>
      <c r="AB163" s="4">
        <v>846</v>
      </c>
      <c r="AC163" s="4">
        <v>34</v>
      </c>
      <c r="AD163" s="4">
        <v>17.809999999999999</v>
      </c>
      <c r="AE163" s="4">
        <v>0.41</v>
      </c>
      <c r="AF163" s="4">
        <v>957</v>
      </c>
      <c r="AG163" s="4">
        <v>9</v>
      </c>
      <c r="AH163" s="4">
        <v>28</v>
      </c>
      <c r="AI163" s="4">
        <v>31</v>
      </c>
      <c r="AJ163" s="4">
        <v>190.8</v>
      </c>
      <c r="AK163" s="4">
        <v>190</v>
      </c>
      <c r="AL163" s="4">
        <v>3.7</v>
      </c>
      <c r="AM163" s="4">
        <v>195.5</v>
      </c>
      <c r="AN163" s="4" t="s">
        <v>155</v>
      </c>
      <c r="AO163" s="4">
        <v>2</v>
      </c>
      <c r="AP163" s="4">
        <v>0.86732638888888891</v>
      </c>
      <c r="AQ163" s="4">
        <v>47.160237000000002</v>
      </c>
      <c r="AR163" s="4">
        <v>-88.490667999999999</v>
      </c>
      <c r="AS163" s="4">
        <v>314.8</v>
      </c>
      <c r="AT163" s="4">
        <v>23.5</v>
      </c>
      <c r="AU163" s="4">
        <v>12</v>
      </c>
      <c r="AV163" s="4">
        <v>8</v>
      </c>
      <c r="AW163" s="4" t="s">
        <v>417</v>
      </c>
      <c r="AX163" s="4">
        <v>2</v>
      </c>
      <c r="AY163" s="4">
        <v>1.4</v>
      </c>
      <c r="AZ163" s="4">
        <v>3.4</v>
      </c>
      <c r="BA163" s="4">
        <v>13.836</v>
      </c>
      <c r="BB163" s="4">
        <v>25.01</v>
      </c>
      <c r="BC163" s="4">
        <v>1.81</v>
      </c>
      <c r="BD163" s="4">
        <v>6.9809999999999999</v>
      </c>
      <c r="BE163" s="4">
        <v>3091.1460000000002</v>
      </c>
      <c r="BF163" s="4">
        <v>1.129</v>
      </c>
      <c r="BG163" s="4">
        <v>18.03</v>
      </c>
      <c r="BH163" s="4">
        <v>5.6</v>
      </c>
      <c r="BI163" s="4">
        <v>23.63</v>
      </c>
      <c r="BJ163" s="4">
        <v>15.619</v>
      </c>
      <c r="BK163" s="4">
        <v>4.851</v>
      </c>
      <c r="BL163" s="4">
        <v>20.469000000000001</v>
      </c>
      <c r="BM163" s="4">
        <v>1.2800000000000001E-2</v>
      </c>
      <c r="BQ163" s="4">
        <v>2465.1819999999998</v>
      </c>
      <c r="BR163" s="4">
        <v>0.13938999999999999</v>
      </c>
      <c r="BS163" s="4">
        <v>-5</v>
      </c>
      <c r="BT163" s="4">
        <v>1.082522</v>
      </c>
      <c r="BU163" s="4">
        <v>3.4063430000000001</v>
      </c>
      <c r="BV163" s="4">
        <v>21.866944</v>
      </c>
      <c r="BW163" s="4">
        <f t="shared" si="26"/>
        <v>0.89995582060000001</v>
      </c>
      <c r="BY163" s="4">
        <f t="shared" si="27"/>
        <v>9019.572731574217</v>
      </c>
      <c r="BZ163" s="4">
        <f t="shared" si="28"/>
        <v>3.2942790841802001</v>
      </c>
      <c r="CA163" s="4">
        <f t="shared" si="29"/>
        <v>45.5742648501422</v>
      </c>
      <c r="CB163" s="4">
        <f t="shared" si="30"/>
        <v>3.7348779696640001E-2</v>
      </c>
    </row>
    <row r="164" spans="1:80" x14ac:dyDescent="0.25">
      <c r="A164" s="2">
        <v>42801</v>
      </c>
      <c r="B164" s="3">
        <v>0.65899118055555561</v>
      </c>
      <c r="C164" s="4">
        <v>8.7759999999999998</v>
      </c>
      <c r="D164" s="4">
        <v>4.0000000000000001E-3</v>
      </c>
      <c r="E164" s="4">
        <v>40.495868000000002</v>
      </c>
      <c r="F164" s="4">
        <v>469.7</v>
      </c>
      <c r="G164" s="4">
        <v>145.1</v>
      </c>
      <c r="H164" s="4">
        <v>-1.3</v>
      </c>
      <c r="J164" s="4">
        <v>9.3000000000000007</v>
      </c>
      <c r="K164" s="4">
        <v>0.93169999999999997</v>
      </c>
      <c r="L164" s="4">
        <v>8.1759000000000004</v>
      </c>
      <c r="M164" s="4">
        <v>3.8E-3</v>
      </c>
      <c r="N164" s="4">
        <v>437.5967</v>
      </c>
      <c r="O164" s="4">
        <v>135.2236</v>
      </c>
      <c r="P164" s="4">
        <v>572.79999999999995</v>
      </c>
      <c r="Q164" s="4">
        <v>379.06830000000002</v>
      </c>
      <c r="R164" s="4">
        <v>117.1375</v>
      </c>
      <c r="S164" s="4">
        <v>496.2</v>
      </c>
      <c r="T164" s="4">
        <v>0</v>
      </c>
      <c r="W164" s="4">
        <v>0</v>
      </c>
      <c r="X164" s="4">
        <v>8.6618999999999993</v>
      </c>
      <c r="Y164" s="4">
        <v>11.8</v>
      </c>
      <c r="Z164" s="4">
        <v>806</v>
      </c>
      <c r="AA164" s="4">
        <v>823</v>
      </c>
      <c r="AB164" s="4">
        <v>844</v>
      </c>
      <c r="AC164" s="4">
        <v>34</v>
      </c>
      <c r="AD164" s="4">
        <v>17.809999999999999</v>
      </c>
      <c r="AE164" s="4">
        <v>0.41</v>
      </c>
      <c r="AF164" s="4">
        <v>957</v>
      </c>
      <c r="AG164" s="4">
        <v>9</v>
      </c>
      <c r="AH164" s="4">
        <v>28</v>
      </c>
      <c r="AI164" s="4">
        <v>31</v>
      </c>
      <c r="AJ164" s="4">
        <v>190.2</v>
      </c>
      <c r="AK164" s="4">
        <v>190</v>
      </c>
      <c r="AL164" s="4">
        <v>3.5</v>
      </c>
      <c r="AM164" s="4">
        <v>195.1</v>
      </c>
      <c r="AN164" s="4" t="s">
        <v>155</v>
      </c>
      <c r="AO164" s="4">
        <v>2</v>
      </c>
      <c r="AP164" s="4">
        <v>0.86733796296296306</v>
      </c>
      <c r="AQ164" s="4">
        <v>47.160138000000003</v>
      </c>
      <c r="AR164" s="4">
        <v>-88.490662</v>
      </c>
      <c r="AS164" s="4">
        <v>314.39999999999998</v>
      </c>
      <c r="AT164" s="4">
        <v>24</v>
      </c>
      <c r="AU164" s="4">
        <v>12</v>
      </c>
      <c r="AV164" s="4">
        <v>7</v>
      </c>
      <c r="AW164" s="4" t="s">
        <v>419</v>
      </c>
      <c r="AX164" s="4">
        <v>2</v>
      </c>
      <c r="AY164" s="4">
        <v>1.4706710000000001</v>
      </c>
      <c r="AZ164" s="4">
        <v>3.4353349999999998</v>
      </c>
      <c r="BA164" s="4">
        <v>13.836</v>
      </c>
      <c r="BB164" s="4">
        <v>23.95</v>
      </c>
      <c r="BC164" s="4">
        <v>1.73</v>
      </c>
      <c r="BD164" s="4">
        <v>7.3360000000000003</v>
      </c>
      <c r="BE164" s="4">
        <v>3090.8870000000002</v>
      </c>
      <c r="BF164" s="4">
        <v>0.90800000000000003</v>
      </c>
      <c r="BG164" s="4">
        <v>17.324000000000002</v>
      </c>
      <c r="BH164" s="4">
        <v>5.3529999999999998</v>
      </c>
      <c r="BI164" s="4">
        <v>22.678000000000001</v>
      </c>
      <c r="BJ164" s="4">
        <v>15.007</v>
      </c>
      <c r="BK164" s="4">
        <v>4.6369999999999996</v>
      </c>
      <c r="BL164" s="4">
        <v>19.645</v>
      </c>
      <c r="BM164" s="4">
        <v>0</v>
      </c>
      <c r="BQ164" s="4">
        <v>2380.9870000000001</v>
      </c>
      <c r="BR164" s="4">
        <v>0.13700000000000001</v>
      </c>
      <c r="BS164" s="4">
        <v>-5</v>
      </c>
      <c r="BT164" s="4">
        <v>1.082239</v>
      </c>
      <c r="BU164" s="4">
        <v>3.3479380000000001</v>
      </c>
      <c r="BV164" s="4">
        <v>21.861228000000001</v>
      </c>
      <c r="BW164" s="4">
        <f t="shared" si="26"/>
        <v>0.88452521959999997</v>
      </c>
      <c r="BY164" s="4">
        <f t="shared" si="27"/>
        <v>8864.1807819257392</v>
      </c>
      <c r="BZ164" s="4">
        <f t="shared" si="28"/>
        <v>2.6040020712464003</v>
      </c>
      <c r="CA164" s="4">
        <f t="shared" si="29"/>
        <v>43.037730267835599</v>
      </c>
      <c r="CB164" s="4">
        <f t="shared" si="30"/>
        <v>0</v>
      </c>
    </row>
    <row r="165" spans="1:80" x14ac:dyDescent="0.25">
      <c r="A165" s="2">
        <v>42801</v>
      </c>
      <c r="B165" s="3">
        <v>0.65900275462962965</v>
      </c>
      <c r="C165" s="4">
        <v>9.6760000000000002</v>
      </c>
      <c r="D165" s="4">
        <v>8.9999999999999993E-3</v>
      </c>
      <c r="E165" s="4">
        <v>90.082644999999999</v>
      </c>
      <c r="F165" s="4">
        <v>472.9</v>
      </c>
      <c r="G165" s="4">
        <v>150.4</v>
      </c>
      <c r="H165" s="4">
        <v>-0.5</v>
      </c>
      <c r="J165" s="4">
        <v>8.99</v>
      </c>
      <c r="K165" s="4">
        <v>0.92469999999999997</v>
      </c>
      <c r="L165" s="4">
        <v>8.9472000000000005</v>
      </c>
      <c r="M165" s="4">
        <v>8.3000000000000001E-3</v>
      </c>
      <c r="N165" s="4">
        <v>437.30829999999997</v>
      </c>
      <c r="O165" s="4">
        <v>139.03059999999999</v>
      </c>
      <c r="P165" s="4">
        <v>576.29999999999995</v>
      </c>
      <c r="Q165" s="4">
        <v>378.81849999999997</v>
      </c>
      <c r="R165" s="4">
        <v>120.4353</v>
      </c>
      <c r="S165" s="4">
        <v>499.3</v>
      </c>
      <c r="T165" s="4">
        <v>0</v>
      </c>
      <c r="W165" s="4">
        <v>0</v>
      </c>
      <c r="X165" s="4">
        <v>8.3154000000000003</v>
      </c>
      <c r="Y165" s="4">
        <v>11.8</v>
      </c>
      <c r="Z165" s="4">
        <v>807</v>
      </c>
      <c r="AA165" s="4">
        <v>823</v>
      </c>
      <c r="AB165" s="4">
        <v>844</v>
      </c>
      <c r="AC165" s="4">
        <v>34</v>
      </c>
      <c r="AD165" s="4">
        <v>17.809999999999999</v>
      </c>
      <c r="AE165" s="4">
        <v>0.41</v>
      </c>
      <c r="AF165" s="4">
        <v>957</v>
      </c>
      <c r="AG165" s="4">
        <v>9</v>
      </c>
      <c r="AH165" s="4">
        <v>28</v>
      </c>
      <c r="AI165" s="4">
        <v>31</v>
      </c>
      <c r="AJ165" s="4">
        <v>190.8</v>
      </c>
      <c r="AK165" s="4">
        <v>190</v>
      </c>
      <c r="AL165" s="4">
        <v>3.5</v>
      </c>
      <c r="AM165" s="4">
        <v>195.2</v>
      </c>
      <c r="AN165" s="4" t="s">
        <v>155</v>
      </c>
      <c r="AO165" s="4">
        <v>2</v>
      </c>
      <c r="AP165" s="4">
        <v>0.86734953703703699</v>
      </c>
      <c r="AQ165" s="4">
        <v>47.160038999999998</v>
      </c>
      <c r="AR165" s="4">
        <v>-88.490634</v>
      </c>
      <c r="AS165" s="4">
        <v>314.10000000000002</v>
      </c>
      <c r="AT165" s="4">
        <v>24.5</v>
      </c>
      <c r="AU165" s="4">
        <v>12</v>
      </c>
      <c r="AV165" s="4">
        <v>7</v>
      </c>
      <c r="AW165" s="4" t="s">
        <v>419</v>
      </c>
      <c r="AX165" s="4">
        <v>2.0708000000000002</v>
      </c>
      <c r="AY165" s="4">
        <v>1.3875999999999999</v>
      </c>
      <c r="AZ165" s="4">
        <v>3.5</v>
      </c>
      <c r="BA165" s="4">
        <v>13.836</v>
      </c>
      <c r="BB165" s="4">
        <v>21.79</v>
      </c>
      <c r="BC165" s="4">
        <v>1.57</v>
      </c>
      <c r="BD165" s="4">
        <v>8.1489999999999991</v>
      </c>
      <c r="BE165" s="4">
        <v>3088.1280000000002</v>
      </c>
      <c r="BF165" s="4">
        <v>1.83</v>
      </c>
      <c r="BG165" s="4">
        <v>15.805999999999999</v>
      </c>
      <c r="BH165" s="4">
        <v>5.0250000000000004</v>
      </c>
      <c r="BI165" s="4">
        <v>20.832000000000001</v>
      </c>
      <c r="BJ165" s="4">
        <v>13.692</v>
      </c>
      <c r="BK165" s="4">
        <v>4.3529999999999998</v>
      </c>
      <c r="BL165" s="4">
        <v>18.045000000000002</v>
      </c>
      <c r="BM165" s="4">
        <v>0</v>
      </c>
      <c r="BQ165" s="4">
        <v>2086.8380000000002</v>
      </c>
      <c r="BR165" s="4">
        <v>0.179616</v>
      </c>
      <c r="BS165" s="4">
        <v>-5</v>
      </c>
      <c r="BT165" s="4">
        <v>1.0842830000000001</v>
      </c>
      <c r="BU165" s="4">
        <v>4.389367</v>
      </c>
      <c r="BV165" s="4">
        <v>21.902517</v>
      </c>
      <c r="BW165" s="4">
        <f t="shared" si="26"/>
        <v>1.1596707613999999</v>
      </c>
      <c r="BY165" s="4">
        <f t="shared" si="27"/>
        <v>11611.150583820443</v>
      </c>
      <c r="BZ165" s="4">
        <f t="shared" si="28"/>
        <v>6.8806751431260009</v>
      </c>
      <c r="CA165" s="4">
        <f t="shared" si="29"/>
        <v>51.480985824962403</v>
      </c>
      <c r="CB165" s="4">
        <f t="shared" si="30"/>
        <v>0</v>
      </c>
    </row>
    <row r="166" spans="1:80" x14ac:dyDescent="0.25">
      <c r="A166" s="2">
        <v>42801</v>
      </c>
      <c r="B166" s="3">
        <v>0.65901432870370369</v>
      </c>
      <c r="C166" s="4">
        <v>10.336</v>
      </c>
      <c r="D166" s="4">
        <v>4.7000000000000002E-3</v>
      </c>
      <c r="E166" s="4">
        <v>46.755408000000003</v>
      </c>
      <c r="F166" s="4">
        <v>459</v>
      </c>
      <c r="G166" s="4">
        <v>146.4</v>
      </c>
      <c r="H166" s="4">
        <v>0.9</v>
      </c>
      <c r="J166" s="4">
        <v>8.02</v>
      </c>
      <c r="K166" s="4">
        <v>0.91969999999999996</v>
      </c>
      <c r="L166" s="4">
        <v>9.5063999999999993</v>
      </c>
      <c r="M166" s="4">
        <v>4.3E-3</v>
      </c>
      <c r="N166" s="4">
        <v>422.15809999999999</v>
      </c>
      <c r="O166" s="4">
        <v>134.67760000000001</v>
      </c>
      <c r="P166" s="4">
        <v>556.79999999999995</v>
      </c>
      <c r="Q166" s="4">
        <v>365.69459999999998</v>
      </c>
      <c r="R166" s="4">
        <v>116.6645</v>
      </c>
      <c r="S166" s="4">
        <v>482.4</v>
      </c>
      <c r="T166" s="4">
        <v>0.92779999999999996</v>
      </c>
      <c r="W166" s="4">
        <v>0</v>
      </c>
      <c r="X166" s="4">
        <v>7.3771000000000004</v>
      </c>
      <c r="Y166" s="4">
        <v>11.9</v>
      </c>
      <c r="Z166" s="4">
        <v>807</v>
      </c>
      <c r="AA166" s="4">
        <v>825</v>
      </c>
      <c r="AB166" s="4">
        <v>845</v>
      </c>
      <c r="AC166" s="4">
        <v>34</v>
      </c>
      <c r="AD166" s="4">
        <v>17.809999999999999</v>
      </c>
      <c r="AE166" s="4">
        <v>0.41</v>
      </c>
      <c r="AF166" s="4">
        <v>957</v>
      </c>
      <c r="AG166" s="4">
        <v>9</v>
      </c>
      <c r="AH166" s="4">
        <v>28.760999999999999</v>
      </c>
      <c r="AI166" s="4">
        <v>31</v>
      </c>
      <c r="AJ166" s="4">
        <v>191</v>
      </c>
      <c r="AK166" s="4">
        <v>190</v>
      </c>
      <c r="AL166" s="4">
        <v>3.6</v>
      </c>
      <c r="AM166" s="4">
        <v>195.6</v>
      </c>
      <c r="AN166" s="4" t="s">
        <v>155</v>
      </c>
      <c r="AO166" s="4">
        <v>2</v>
      </c>
      <c r="AP166" s="4">
        <v>0.86736111111111114</v>
      </c>
      <c r="AQ166" s="4">
        <v>47.159939000000001</v>
      </c>
      <c r="AR166" s="4">
        <v>-88.490570000000005</v>
      </c>
      <c r="AS166" s="4">
        <v>313.8</v>
      </c>
      <c r="AT166" s="4">
        <v>25.6</v>
      </c>
      <c r="AU166" s="4">
        <v>12</v>
      </c>
      <c r="AV166" s="4">
        <v>7</v>
      </c>
      <c r="AW166" s="4" t="s">
        <v>419</v>
      </c>
      <c r="AX166" s="4">
        <v>2.2000000000000002</v>
      </c>
      <c r="AY166" s="4">
        <v>1.1062000000000001</v>
      </c>
      <c r="AZ166" s="4">
        <v>3.5354000000000001</v>
      </c>
      <c r="BA166" s="4">
        <v>13.836</v>
      </c>
      <c r="BB166" s="4">
        <v>20.47</v>
      </c>
      <c r="BC166" s="4">
        <v>1.48</v>
      </c>
      <c r="BD166" s="4">
        <v>8.7309999999999999</v>
      </c>
      <c r="BE166" s="4">
        <v>3088.77</v>
      </c>
      <c r="BF166" s="4">
        <v>0.88900000000000001</v>
      </c>
      <c r="BG166" s="4">
        <v>14.364000000000001</v>
      </c>
      <c r="BH166" s="4">
        <v>4.5830000000000002</v>
      </c>
      <c r="BI166" s="4">
        <v>18.946999999999999</v>
      </c>
      <c r="BJ166" s="4">
        <v>12.443</v>
      </c>
      <c r="BK166" s="4">
        <v>3.97</v>
      </c>
      <c r="BL166" s="4">
        <v>16.413</v>
      </c>
      <c r="BM166" s="4">
        <v>9.7999999999999997E-3</v>
      </c>
      <c r="BQ166" s="4">
        <v>1742.829</v>
      </c>
      <c r="BR166" s="4">
        <v>0.214308</v>
      </c>
      <c r="BS166" s="4">
        <v>-5</v>
      </c>
      <c r="BT166" s="4">
        <v>1.085761</v>
      </c>
      <c r="BU166" s="4">
        <v>5.237152</v>
      </c>
      <c r="BV166" s="4">
        <v>21.932372000000001</v>
      </c>
      <c r="BW166" s="4">
        <f t="shared" si="26"/>
        <v>1.3836555583999999</v>
      </c>
      <c r="BY166" s="4">
        <f t="shared" si="27"/>
        <v>13856.668248272064</v>
      </c>
      <c r="BZ166" s="4">
        <f t="shared" si="28"/>
        <v>3.9881823744448006</v>
      </c>
      <c r="CA166" s="4">
        <f t="shared" si="29"/>
        <v>55.821094809017595</v>
      </c>
      <c r="CB166" s="4">
        <f t="shared" si="30"/>
        <v>4.3964215151360002E-2</v>
      </c>
    </row>
    <row r="167" spans="1:80" x14ac:dyDescent="0.25">
      <c r="A167" s="2">
        <v>42801</v>
      </c>
      <c r="B167" s="3">
        <v>0.65902590277777773</v>
      </c>
      <c r="C167" s="4">
        <v>10.209</v>
      </c>
      <c r="D167" s="4">
        <v>2E-3</v>
      </c>
      <c r="E167" s="4">
        <v>20</v>
      </c>
      <c r="F167" s="4">
        <v>444.2</v>
      </c>
      <c r="G167" s="4">
        <v>128.9</v>
      </c>
      <c r="H167" s="4">
        <v>0</v>
      </c>
      <c r="J167" s="4">
        <v>6.79</v>
      </c>
      <c r="K167" s="4">
        <v>0.92069999999999996</v>
      </c>
      <c r="L167" s="4">
        <v>9.3999000000000006</v>
      </c>
      <c r="M167" s="4">
        <v>1.8E-3</v>
      </c>
      <c r="N167" s="4">
        <v>408.9699</v>
      </c>
      <c r="O167" s="4">
        <v>118.68210000000001</v>
      </c>
      <c r="P167" s="4">
        <v>527.70000000000005</v>
      </c>
      <c r="Q167" s="4">
        <v>354.2704</v>
      </c>
      <c r="R167" s="4">
        <v>102.80840000000001</v>
      </c>
      <c r="S167" s="4">
        <v>457.1</v>
      </c>
      <c r="T167" s="4">
        <v>0</v>
      </c>
      <c r="W167" s="4">
        <v>0</v>
      </c>
      <c r="X167" s="4">
        <v>6.2538</v>
      </c>
      <c r="Y167" s="4">
        <v>11.9</v>
      </c>
      <c r="Z167" s="4">
        <v>809</v>
      </c>
      <c r="AA167" s="4">
        <v>826</v>
      </c>
      <c r="AB167" s="4">
        <v>847</v>
      </c>
      <c r="AC167" s="4">
        <v>34</v>
      </c>
      <c r="AD167" s="4">
        <v>17.809999999999999</v>
      </c>
      <c r="AE167" s="4">
        <v>0.41</v>
      </c>
      <c r="AF167" s="4">
        <v>957</v>
      </c>
      <c r="AG167" s="4">
        <v>9</v>
      </c>
      <c r="AH167" s="4">
        <v>28.239000000000001</v>
      </c>
      <c r="AI167" s="4">
        <v>31</v>
      </c>
      <c r="AJ167" s="4">
        <v>191</v>
      </c>
      <c r="AK167" s="4">
        <v>190.8</v>
      </c>
      <c r="AL167" s="4">
        <v>3.7</v>
      </c>
      <c r="AM167" s="4">
        <v>195.9</v>
      </c>
      <c r="AN167" s="4" t="s">
        <v>155</v>
      </c>
      <c r="AO167" s="4">
        <v>2</v>
      </c>
      <c r="AP167" s="4">
        <v>0.86737268518518518</v>
      </c>
      <c r="AQ167" s="4">
        <v>47.159846000000002</v>
      </c>
      <c r="AR167" s="4">
        <v>-88.490499999999997</v>
      </c>
      <c r="AS167" s="4">
        <v>313.60000000000002</v>
      </c>
      <c r="AT167" s="4">
        <v>26</v>
      </c>
      <c r="AU167" s="4">
        <v>12</v>
      </c>
      <c r="AV167" s="4">
        <v>7</v>
      </c>
      <c r="AW167" s="4" t="s">
        <v>419</v>
      </c>
      <c r="AX167" s="4">
        <v>2.0937999999999999</v>
      </c>
      <c r="AY167" s="4">
        <v>1.3708</v>
      </c>
      <c r="AZ167" s="4">
        <v>3.6</v>
      </c>
      <c r="BA167" s="4">
        <v>13.836</v>
      </c>
      <c r="BB167" s="4">
        <v>20.72</v>
      </c>
      <c r="BC167" s="4">
        <v>1.5</v>
      </c>
      <c r="BD167" s="4">
        <v>8.609</v>
      </c>
      <c r="BE167" s="4">
        <v>3089.7429999999999</v>
      </c>
      <c r="BF167" s="4">
        <v>0.38500000000000001</v>
      </c>
      <c r="BG167" s="4">
        <v>14.077999999999999</v>
      </c>
      <c r="BH167" s="4">
        <v>4.085</v>
      </c>
      <c r="BI167" s="4">
        <v>18.163</v>
      </c>
      <c r="BJ167" s="4">
        <v>12.195</v>
      </c>
      <c r="BK167" s="4">
        <v>3.5390000000000001</v>
      </c>
      <c r="BL167" s="4">
        <v>15.734</v>
      </c>
      <c r="BM167" s="4">
        <v>0</v>
      </c>
      <c r="BQ167" s="4">
        <v>1494.674</v>
      </c>
      <c r="BR167" s="4">
        <v>0.201214</v>
      </c>
      <c r="BS167" s="4">
        <v>-5</v>
      </c>
      <c r="BT167" s="4">
        <v>1.0860000000000001</v>
      </c>
      <c r="BU167" s="4">
        <v>4.9171680000000002</v>
      </c>
      <c r="BV167" s="4">
        <v>21.937200000000001</v>
      </c>
      <c r="BW167" s="4">
        <f t="shared" si="26"/>
        <v>1.2991157856</v>
      </c>
      <c r="BY167" s="4">
        <f t="shared" si="27"/>
        <v>13014.139980342039</v>
      </c>
      <c r="BZ167" s="4">
        <f t="shared" si="28"/>
        <v>1.6216377518880001</v>
      </c>
      <c r="CA167" s="4">
        <f t="shared" si="29"/>
        <v>51.36590229681601</v>
      </c>
      <c r="CB167" s="4">
        <f t="shared" si="30"/>
        <v>0</v>
      </c>
    </row>
    <row r="168" spans="1:80" x14ac:dyDescent="0.25">
      <c r="A168" s="2">
        <v>42801</v>
      </c>
      <c r="B168" s="3">
        <v>0.65903747685185188</v>
      </c>
      <c r="C168" s="4">
        <v>9.6820000000000004</v>
      </c>
      <c r="D168" s="4">
        <v>2.7000000000000001E-3</v>
      </c>
      <c r="E168" s="4">
        <v>27.030604</v>
      </c>
      <c r="F168" s="4">
        <v>440.8</v>
      </c>
      <c r="G168" s="4">
        <v>136.69999999999999</v>
      </c>
      <c r="H168" s="4">
        <v>7.3</v>
      </c>
      <c r="J168" s="4">
        <v>6.4</v>
      </c>
      <c r="K168" s="4">
        <v>0.92479999999999996</v>
      </c>
      <c r="L168" s="4">
        <v>8.9539000000000009</v>
      </c>
      <c r="M168" s="4">
        <v>2.5000000000000001E-3</v>
      </c>
      <c r="N168" s="4">
        <v>407.64100000000002</v>
      </c>
      <c r="O168" s="4">
        <v>126.4242</v>
      </c>
      <c r="P168" s="4">
        <v>534.1</v>
      </c>
      <c r="Q168" s="4">
        <v>353.11919999999998</v>
      </c>
      <c r="R168" s="4">
        <v>109.515</v>
      </c>
      <c r="S168" s="4">
        <v>462.6</v>
      </c>
      <c r="T168" s="4">
        <v>7.26</v>
      </c>
      <c r="W168" s="4">
        <v>0</v>
      </c>
      <c r="X168" s="4">
        <v>5.9185999999999996</v>
      </c>
      <c r="Y168" s="4">
        <v>11.9</v>
      </c>
      <c r="Z168" s="4">
        <v>810</v>
      </c>
      <c r="AA168" s="4">
        <v>827</v>
      </c>
      <c r="AB168" s="4">
        <v>847</v>
      </c>
      <c r="AC168" s="4">
        <v>34</v>
      </c>
      <c r="AD168" s="4">
        <v>17.809999999999999</v>
      </c>
      <c r="AE168" s="4">
        <v>0.41</v>
      </c>
      <c r="AF168" s="4">
        <v>957</v>
      </c>
      <c r="AG168" s="4">
        <v>9</v>
      </c>
      <c r="AH168" s="4">
        <v>28</v>
      </c>
      <c r="AI168" s="4">
        <v>31</v>
      </c>
      <c r="AJ168" s="4">
        <v>191</v>
      </c>
      <c r="AK168" s="4">
        <v>191</v>
      </c>
      <c r="AL168" s="4">
        <v>3.8</v>
      </c>
      <c r="AM168" s="4">
        <v>195.7</v>
      </c>
      <c r="AN168" s="4" t="s">
        <v>155</v>
      </c>
      <c r="AO168" s="4">
        <v>2</v>
      </c>
      <c r="AP168" s="4">
        <v>0.86738425925925933</v>
      </c>
      <c r="AQ168" s="4">
        <v>47.159754999999997</v>
      </c>
      <c r="AR168" s="4">
        <v>-88.490413000000004</v>
      </c>
      <c r="AS168" s="4">
        <v>313.2</v>
      </c>
      <c r="AT168" s="4">
        <v>26.8</v>
      </c>
      <c r="AU168" s="4">
        <v>12</v>
      </c>
      <c r="AV168" s="4">
        <v>7</v>
      </c>
      <c r="AW168" s="4" t="s">
        <v>419</v>
      </c>
      <c r="AX168" s="4">
        <v>1.9</v>
      </c>
      <c r="AY168" s="4">
        <v>1.6062000000000001</v>
      </c>
      <c r="AZ168" s="4">
        <v>3.6354000000000002</v>
      </c>
      <c r="BA168" s="4">
        <v>13.836</v>
      </c>
      <c r="BB168" s="4">
        <v>21.79</v>
      </c>
      <c r="BC168" s="4">
        <v>1.58</v>
      </c>
      <c r="BD168" s="4">
        <v>8.1340000000000003</v>
      </c>
      <c r="BE168" s="4">
        <v>3089.8870000000002</v>
      </c>
      <c r="BF168" s="4">
        <v>0.54900000000000004</v>
      </c>
      <c r="BG168" s="4">
        <v>14.731</v>
      </c>
      <c r="BH168" s="4">
        <v>4.569</v>
      </c>
      <c r="BI168" s="4">
        <v>19.3</v>
      </c>
      <c r="BJ168" s="4">
        <v>12.760999999999999</v>
      </c>
      <c r="BK168" s="4">
        <v>3.9580000000000002</v>
      </c>
      <c r="BL168" s="4">
        <v>16.719000000000001</v>
      </c>
      <c r="BM168" s="4">
        <v>8.14E-2</v>
      </c>
      <c r="BQ168" s="4">
        <v>1485.07</v>
      </c>
      <c r="BR168" s="4">
        <v>0.26349</v>
      </c>
      <c r="BS168" s="4">
        <v>-5</v>
      </c>
      <c r="BT168" s="4">
        <v>1.0890439999999999</v>
      </c>
      <c r="BU168" s="4">
        <v>6.4390369999999999</v>
      </c>
      <c r="BV168" s="4">
        <v>21.998688999999999</v>
      </c>
      <c r="BW168" s="4">
        <f t="shared" si="26"/>
        <v>1.7011935753999998</v>
      </c>
      <c r="BY168" s="4">
        <f t="shared" si="27"/>
        <v>17042.825129340355</v>
      </c>
      <c r="BZ168" s="4">
        <f t="shared" si="28"/>
        <v>3.0281078227158003</v>
      </c>
      <c r="CA168" s="4">
        <f t="shared" si="29"/>
        <v>70.385580921086202</v>
      </c>
      <c r="CB168" s="4">
        <f t="shared" si="30"/>
        <v>0.44897627826788</v>
      </c>
    </row>
    <row r="169" spans="1:80" x14ac:dyDescent="0.25">
      <c r="A169" s="2">
        <v>42801</v>
      </c>
      <c r="B169" s="3">
        <v>0.65904905092592592</v>
      </c>
      <c r="C169" s="4">
        <v>9.1080000000000005</v>
      </c>
      <c r="D169" s="4">
        <v>4.4000000000000003E-3</v>
      </c>
      <c r="E169" s="4">
        <v>43.543888000000003</v>
      </c>
      <c r="F169" s="4">
        <v>440.8</v>
      </c>
      <c r="G169" s="4">
        <v>141.6</v>
      </c>
      <c r="H169" s="4">
        <v>2.8</v>
      </c>
      <c r="J169" s="4">
        <v>6.57</v>
      </c>
      <c r="K169" s="4">
        <v>0.92920000000000003</v>
      </c>
      <c r="L169" s="4">
        <v>8.4632000000000005</v>
      </c>
      <c r="M169" s="4">
        <v>4.0000000000000001E-3</v>
      </c>
      <c r="N169" s="4">
        <v>409.5856</v>
      </c>
      <c r="O169" s="4">
        <v>131.5745</v>
      </c>
      <c r="P169" s="4">
        <v>541.20000000000005</v>
      </c>
      <c r="Q169" s="4">
        <v>354.80360000000002</v>
      </c>
      <c r="R169" s="4">
        <v>113.9765</v>
      </c>
      <c r="S169" s="4">
        <v>468.8</v>
      </c>
      <c r="T169" s="4">
        <v>2.7772999999999999</v>
      </c>
      <c r="W169" s="4">
        <v>0</v>
      </c>
      <c r="X169" s="4">
        <v>6.1024000000000003</v>
      </c>
      <c r="Y169" s="4">
        <v>11.8</v>
      </c>
      <c r="Z169" s="4">
        <v>810</v>
      </c>
      <c r="AA169" s="4">
        <v>826</v>
      </c>
      <c r="AB169" s="4">
        <v>847</v>
      </c>
      <c r="AC169" s="4">
        <v>34</v>
      </c>
      <c r="AD169" s="4">
        <v>17.809999999999999</v>
      </c>
      <c r="AE169" s="4">
        <v>0.41</v>
      </c>
      <c r="AF169" s="4">
        <v>957</v>
      </c>
      <c r="AG169" s="4">
        <v>9</v>
      </c>
      <c r="AH169" s="4">
        <v>28.760999999999999</v>
      </c>
      <c r="AI169" s="4">
        <v>31</v>
      </c>
      <c r="AJ169" s="4">
        <v>190.2</v>
      </c>
      <c r="AK169" s="4">
        <v>191</v>
      </c>
      <c r="AL169" s="4">
        <v>3.8</v>
      </c>
      <c r="AM169" s="4">
        <v>195.3</v>
      </c>
      <c r="AN169" s="4" t="s">
        <v>155</v>
      </c>
      <c r="AO169" s="4">
        <v>2</v>
      </c>
      <c r="AP169" s="4">
        <v>0.86739583333333325</v>
      </c>
      <c r="AQ169" s="4">
        <v>47.159669999999998</v>
      </c>
      <c r="AR169" s="4">
        <v>-88.490302999999997</v>
      </c>
      <c r="AS169" s="4">
        <v>313.10000000000002</v>
      </c>
      <c r="AT169" s="4">
        <v>27.9</v>
      </c>
      <c r="AU169" s="4">
        <v>12</v>
      </c>
      <c r="AV169" s="4">
        <v>7</v>
      </c>
      <c r="AW169" s="4" t="s">
        <v>419</v>
      </c>
      <c r="AX169" s="4">
        <v>1.6521999999999999</v>
      </c>
      <c r="AY169" s="4">
        <v>1.8</v>
      </c>
      <c r="AZ169" s="4">
        <v>3.2751999999999999</v>
      </c>
      <c r="BA169" s="4">
        <v>13.836</v>
      </c>
      <c r="BB169" s="4">
        <v>23.11</v>
      </c>
      <c r="BC169" s="4">
        <v>1.67</v>
      </c>
      <c r="BD169" s="4">
        <v>7.6210000000000004</v>
      </c>
      <c r="BE169" s="4">
        <v>3090.22</v>
      </c>
      <c r="BF169" s="4">
        <v>0.94</v>
      </c>
      <c r="BG169" s="4">
        <v>15.662000000000001</v>
      </c>
      <c r="BH169" s="4">
        <v>5.0309999999999997</v>
      </c>
      <c r="BI169" s="4">
        <v>20.693000000000001</v>
      </c>
      <c r="BJ169" s="4">
        <v>13.567</v>
      </c>
      <c r="BK169" s="4">
        <v>4.3579999999999997</v>
      </c>
      <c r="BL169" s="4">
        <v>17.925000000000001</v>
      </c>
      <c r="BM169" s="4">
        <v>3.2899999999999999E-2</v>
      </c>
      <c r="BQ169" s="4">
        <v>1620.144</v>
      </c>
      <c r="BR169" s="4">
        <v>0.19291900000000001</v>
      </c>
      <c r="BS169" s="4">
        <v>-5</v>
      </c>
      <c r="BT169" s="4">
        <v>1.086195</v>
      </c>
      <c r="BU169" s="4">
        <v>4.7144579999999996</v>
      </c>
      <c r="BV169" s="4">
        <v>21.941139</v>
      </c>
      <c r="BW169" s="4">
        <f t="shared" si="26"/>
        <v>1.2455598035999997</v>
      </c>
      <c r="BY169" s="4">
        <f t="shared" si="27"/>
        <v>12479.559042491015</v>
      </c>
      <c r="BZ169" s="4">
        <f t="shared" si="28"/>
        <v>3.7961004394319997</v>
      </c>
      <c r="CA169" s="4">
        <f t="shared" si="29"/>
        <v>54.789036874227598</v>
      </c>
      <c r="CB169" s="4">
        <f t="shared" si="30"/>
        <v>0.13286351538012001</v>
      </c>
    </row>
    <row r="170" spans="1:80" x14ac:dyDescent="0.25">
      <c r="A170" s="2">
        <v>42801</v>
      </c>
      <c r="B170" s="3">
        <v>0.65906062500000007</v>
      </c>
      <c r="C170" s="4">
        <v>9.01</v>
      </c>
      <c r="D170" s="4">
        <v>6.0000000000000001E-3</v>
      </c>
      <c r="E170" s="4">
        <v>59.950778999999997</v>
      </c>
      <c r="F170" s="4">
        <v>440.9</v>
      </c>
      <c r="G170" s="4">
        <v>154.19999999999999</v>
      </c>
      <c r="H170" s="4">
        <v>3.8</v>
      </c>
      <c r="J170" s="4">
        <v>7.5</v>
      </c>
      <c r="K170" s="4">
        <v>0.92989999999999995</v>
      </c>
      <c r="L170" s="4">
        <v>8.3783999999999992</v>
      </c>
      <c r="M170" s="4">
        <v>5.5999999999999999E-3</v>
      </c>
      <c r="N170" s="4">
        <v>410.0324</v>
      </c>
      <c r="O170" s="4">
        <v>143.3947</v>
      </c>
      <c r="P170" s="4">
        <v>553.4</v>
      </c>
      <c r="Q170" s="4">
        <v>355.19069999999999</v>
      </c>
      <c r="R170" s="4">
        <v>124.2157</v>
      </c>
      <c r="S170" s="4">
        <v>479.4</v>
      </c>
      <c r="T170" s="4">
        <v>3.7930000000000001</v>
      </c>
      <c r="W170" s="4">
        <v>0</v>
      </c>
      <c r="X170" s="4">
        <v>6.9714999999999998</v>
      </c>
      <c r="Y170" s="4">
        <v>12</v>
      </c>
      <c r="Z170" s="4">
        <v>808</v>
      </c>
      <c r="AA170" s="4">
        <v>824</v>
      </c>
      <c r="AB170" s="4">
        <v>845</v>
      </c>
      <c r="AC170" s="4">
        <v>34</v>
      </c>
      <c r="AD170" s="4">
        <v>17.809999999999999</v>
      </c>
      <c r="AE170" s="4">
        <v>0.41</v>
      </c>
      <c r="AF170" s="4">
        <v>957</v>
      </c>
      <c r="AG170" s="4">
        <v>9</v>
      </c>
      <c r="AH170" s="4">
        <v>29</v>
      </c>
      <c r="AI170" s="4">
        <v>31</v>
      </c>
      <c r="AJ170" s="4">
        <v>190.8</v>
      </c>
      <c r="AK170" s="4">
        <v>191</v>
      </c>
      <c r="AL170" s="4">
        <v>3.7</v>
      </c>
      <c r="AM170" s="4">
        <v>195.1</v>
      </c>
      <c r="AN170" s="4" t="s">
        <v>155</v>
      </c>
      <c r="AO170" s="4">
        <v>2</v>
      </c>
      <c r="AP170" s="4">
        <v>0.8674074074074074</v>
      </c>
      <c r="AQ170" s="4">
        <v>47.159592000000004</v>
      </c>
      <c r="AR170" s="4">
        <v>-88.490178</v>
      </c>
      <c r="AS170" s="4">
        <v>313.10000000000002</v>
      </c>
      <c r="AT170" s="4">
        <v>28.8</v>
      </c>
      <c r="AU170" s="4">
        <v>12</v>
      </c>
      <c r="AV170" s="4">
        <v>8</v>
      </c>
      <c r="AW170" s="4" t="s">
        <v>417</v>
      </c>
      <c r="AX170" s="4">
        <v>1.2</v>
      </c>
      <c r="AY170" s="4">
        <v>1.8</v>
      </c>
      <c r="AZ170" s="4">
        <v>2.5</v>
      </c>
      <c r="BA170" s="4">
        <v>13.836</v>
      </c>
      <c r="BB170" s="4">
        <v>23.34</v>
      </c>
      <c r="BC170" s="4">
        <v>1.69</v>
      </c>
      <c r="BD170" s="4">
        <v>7.5389999999999997</v>
      </c>
      <c r="BE170" s="4">
        <v>3089.748</v>
      </c>
      <c r="BF170" s="4">
        <v>1.3080000000000001</v>
      </c>
      <c r="BG170" s="4">
        <v>15.835000000000001</v>
      </c>
      <c r="BH170" s="4">
        <v>5.5380000000000003</v>
      </c>
      <c r="BI170" s="4">
        <v>21.373000000000001</v>
      </c>
      <c r="BJ170" s="4">
        <v>13.717000000000001</v>
      </c>
      <c r="BK170" s="4">
        <v>4.7969999999999997</v>
      </c>
      <c r="BL170" s="4">
        <v>18.513999999999999</v>
      </c>
      <c r="BM170" s="4">
        <v>4.5400000000000003E-2</v>
      </c>
      <c r="BQ170" s="4">
        <v>1869.3489999999999</v>
      </c>
      <c r="BR170" s="4">
        <v>0.21879199999999999</v>
      </c>
      <c r="BS170" s="4">
        <v>-5</v>
      </c>
      <c r="BT170" s="4">
        <v>1.0910880000000001</v>
      </c>
      <c r="BU170" s="4">
        <v>5.34673</v>
      </c>
      <c r="BV170" s="4">
        <v>22.039978000000001</v>
      </c>
      <c r="BW170" s="4">
        <f t="shared" si="26"/>
        <v>1.4126060659999999</v>
      </c>
      <c r="BY170" s="4">
        <f t="shared" si="27"/>
        <v>14151.073394372663</v>
      </c>
      <c r="BZ170" s="4">
        <f t="shared" si="28"/>
        <v>5.9906516647440009</v>
      </c>
      <c r="CA170" s="4">
        <f t="shared" si="29"/>
        <v>62.823982328206007</v>
      </c>
      <c r="CB170" s="4">
        <f t="shared" si="30"/>
        <v>0.20793240487720002</v>
      </c>
    </row>
    <row r="171" spans="1:80" x14ac:dyDescent="0.25">
      <c r="A171" s="2">
        <v>42801</v>
      </c>
      <c r="B171" s="3">
        <v>0.65907219907407411</v>
      </c>
      <c r="C171" s="4">
        <v>8.9990000000000006</v>
      </c>
      <c r="D171" s="4">
        <v>6.0000000000000001E-3</v>
      </c>
      <c r="E171" s="4">
        <v>60</v>
      </c>
      <c r="F171" s="4">
        <v>443.2</v>
      </c>
      <c r="G171" s="4">
        <v>165.2</v>
      </c>
      <c r="H171" s="4">
        <v>8.1</v>
      </c>
      <c r="J171" s="4">
        <v>7.95</v>
      </c>
      <c r="K171" s="4">
        <v>0.93010000000000004</v>
      </c>
      <c r="L171" s="4">
        <v>8.3701000000000008</v>
      </c>
      <c r="M171" s="4">
        <v>5.5999999999999999E-3</v>
      </c>
      <c r="N171" s="4">
        <v>412.19400000000002</v>
      </c>
      <c r="O171" s="4">
        <v>153.64840000000001</v>
      </c>
      <c r="P171" s="4">
        <v>565.79999999999995</v>
      </c>
      <c r="Q171" s="4">
        <v>357.06319999999999</v>
      </c>
      <c r="R171" s="4">
        <v>133.09800000000001</v>
      </c>
      <c r="S171" s="4">
        <v>490.2</v>
      </c>
      <c r="T171" s="4">
        <v>8.0661000000000005</v>
      </c>
      <c r="W171" s="4">
        <v>0</v>
      </c>
      <c r="X171" s="4">
        <v>7.3968999999999996</v>
      </c>
      <c r="Y171" s="4">
        <v>12.2</v>
      </c>
      <c r="Z171" s="4">
        <v>806</v>
      </c>
      <c r="AA171" s="4">
        <v>822</v>
      </c>
      <c r="AB171" s="4">
        <v>843</v>
      </c>
      <c r="AC171" s="4">
        <v>34</v>
      </c>
      <c r="AD171" s="4">
        <v>17.809999999999999</v>
      </c>
      <c r="AE171" s="4">
        <v>0.41</v>
      </c>
      <c r="AF171" s="4">
        <v>957</v>
      </c>
      <c r="AG171" s="4">
        <v>9</v>
      </c>
      <c r="AH171" s="4">
        <v>28.239000000000001</v>
      </c>
      <c r="AI171" s="4">
        <v>31</v>
      </c>
      <c r="AJ171" s="4">
        <v>191</v>
      </c>
      <c r="AK171" s="4">
        <v>191</v>
      </c>
      <c r="AL171" s="4">
        <v>3.9</v>
      </c>
      <c r="AM171" s="4">
        <v>195.4</v>
      </c>
      <c r="AN171" s="4" t="s">
        <v>155</v>
      </c>
      <c r="AO171" s="4">
        <v>2</v>
      </c>
      <c r="AP171" s="4">
        <v>0.86741898148148155</v>
      </c>
      <c r="AQ171" s="4">
        <v>47.159511999999999</v>
      </c>
      <c r="AR171" s="4">
        <v>-88.490053000000003</v>
      </c>
      <c r="AS171" s="4">
        <v>313</v>
      </c>
      <c r="AT171" s="4">
        <v>29.1</v>
      </c>
      <c r="AU171" s="4">
        <v>12</v>
      </c>
      <c r="AV171" s="4">
        <v>8</v>
      </c>
      <c r="AW171" s="4" t="s">
        <v>417</v>
      </c>
      <c r="AX171" s="4">
        <v>1.2</v>
      </c>
      <c r="AY171" s="4">
        <v>1.8</v>
      </c>
      <c r="AZ171" s="4">
        <v>2.5</v>
      </c>
      <c r="BA171" s="4">
        <v>13.836</v>
      </c>
      <c r="BB171" s="4">
        <v>23.37</v>
      </c>
      <c r="BC171" s="4">
        <v>1.69</v>
      </c>
      <c r="BD171" s="4">
        <v>7.5190000000000001</v>
      </c>
      <c r="BE171" s="4">
        <v>3089.6</v>
      </c>
      <c r="BF171" s="4">
        <v>1.3109999999999999</v>
      </c>
      <c r="BG171" s="4">
        <v>15.933</v>
      </c>
      <c r="BH171" s="4">
        <v>5.9390000000000001</v>
      </c>
      <c r="BI171" s="4">
        <v>21.873000000000001</v>
      </c>
      <c r="BJ171" s="4">
        <v>13.802</v>
      </c>
      <c r="BK171" s="4">
        <v>5.1449999999999996</v>
      </c>
      <c r="BL171" s="4">
        <v>18.946999999999999</v>
      </c>
      <c r="BM171" s="4">
        <v>9.6699999999999994E-2</v>
      </c>
      <c r="BQ171" s="4">
        <v>1985.2750000000001</v>
      </c>
      <c r="BR171" s="4">
        <v>0.25730799999999998</v>
      </c>
      <c r="BS171" s="4">
        <v>-5</v>
      </c>
      <c r="BT171" s="4">
        <v>1.096044</v>
      </c>
      <c r="BU171" s="4">
        <v>6.2879639999999997</v>
      </c>
      <c r="BV171" s="4">
        <v>22.140089</v>
      </c>
      <c r="BW171" s="4">
        <f t="shared" si="26"/>
        <v>1.6612800887999999</v>
      </c>
      <c r="BY171" s="4">
        <f t="shared" si="27"/>
        <v>16641.419675831039</v>
      </c>
      <c r="BZ171" s="4">
        <f t="shared" si="28"/>
        <v>7.0613999207063998</v>
      </c>
      <c r="CA171" s="4">
        <f t="shared" si="29"/>
        <v>74.341298021044793</v>
      </c>
      <c r="CB171" s="4">
        <f t="shared" si="30"/>
        <v>0.52085230536408</v>
      </c>
    </row>
    <row r="172" spans="1:80" x14ac:dyDescent="0.25">
      <c r="A172" s="2">
        <v>42801</v>
      </c>
      <c r="B172" s="3">
        <v>0.65908377314814814</v>
      </c>
      <c r="C172" s="4">
        <v>9.2710000000000008</v>
      </c>
      <c r="D172" s="4">
        <v>6.0000000000000001E-3</v>
      </c>
      <c r="E172" s="4">
        <v>60</v>
      </c>
      <c r="F172" s="4">
        <v>441.5</v>
      </c>
      <c r="G172" s="4">
        <v>178.2</v>
      </c>
      <c r="H172" s="4">
        <v>-0.3</v>
      </c>
      <c r="J172" s="4">
        <v>8.1</v>
      </c>
      <c r="K172" s="4">
        <v>0.92800000000000005</v>
      </c>
      <c r="L172" s="4">
        <v>8.6029</v>
      </c>
      <c r="M172" s="4">
        <v>5.5999999999999999E-3</v>
      </c>
      <c r="N172" s="4">
        <v>409.66559999999998</v>
      </c>
      <c r="O172" s="4">
        <v>165.36250000000001</v>
      </c>
      <c r="P172" s="4">
        <v>575</v>
      </c>
      <c r="Q172" s="4">
        <v>354.87299999999999</v>
      </c>
      <c r="R172" s="4">
        <v>143.24529999999999</v>
      </c>
      <c r="S172" s="4">
        <v>498.1</v>
      </c>
      <c r="T172" s="4">
        <v>0</v>
      </c>
      <c r="W172" s="4">
        <v>0</v>
      </c>
      <c r="X172" s="4">
        <v>7.5166000000000004</v>
      </c>
      <c r="Y172" s="4">
        <v>12.2</v>
      </c>
      <c r="Z172" s="4">
        <v>804</v>
      </c>
      <c r="AA172" s="4">
        <v>819</v>
      </c>
      <c r="AB172" s="4">
        <v>841</v>
      </c>
      <c r="AC172" s="4">
        <v>34</v>
      </c>
      <c r="AD172" s="4">
        <v>17.809999999999999</v>
      </c>
      <c r="AE172" s="4">
        <v>0.41</v>
      </c>
      <c r="AF172" s="4">
        <v>957</v>
      </c>
      <c r="AG172" s="4">
        <v>9</v>
      </c>
      <c r="AH172" s="4">
        <v>28</v>
      </c>
      <c r="AI172" s="4">
        <v>31</v>
      </c>
      <c r="AJ172" s="4">
        <v>191</v>
      </c>
      <c r="AK172" s="4">
        <v>191</v>
      </c>
      <c r="AL172" s="4">
        <v>3.9</v>
      </c>
      <c r="AM172" s="4">
        <v>195.8</v>
      </c>
      <c r="AN172" s="4" t="s">
        <v>155</v>
      </c>
      <c r="AO172" s="4">
        <v>2</v>
      </c>
      <c r="AP172" s="4">
        <v>0.86743055555555559</v>
      </c>
      <c r="AQ172" s="4">
        <v>47.159429000000003</v>
      </c>
      <c r="AR172" s="4">
        <v>-88.489926999999994</v>
      </c>
      <c r="AS172" s="4">
        <v>313</v>
      </c>
      <c r="AT172" s="4">
        <v>29.4</v>
      </c>
      <c r="AU172" s="4">
        <v>12</v>
      </c>
      <c r="AV172" s="4">
        <v>8</v>
      </c>
      <c r="AW172" s="4" t="s">
        <v>417</v>
      </c>
      <c r="AX172" s="4">
        <v>1.2</v>
      </c>
      <c r="AY172" s="4">
        <v>1.8353999999999999</v>
      </c>
      <c r="AZ172" s="4">
        <v>2.5</v>
      </c>
      <c r="BA172" s="4">
        <v>13.836</v>
      </c>
      <c r="BB172" s="4">
        <v>22.71</v>
      </c>
      <c r="BC172" s="4">
        <v>1.64</v>
      </c>
      <c r="BD172" s="4">
        <v>7.7610000000000001</v>
      </c>
      <c r="BE172" s="4">
        <v>3089.56</v>
      </c>
      <c r="BF172" s="4">
        <v>1.2729999999999999</v>
      </c>
      <c r="BG172" s="4">
        <v>15.407</v>
      </c>
      <c r="BH172" s="4">
        <v>6.2190000000000003</v>
      </c>
      <c r="BI172" s="4">
        <v>21.626000000000001</v>
      </c>
      <c r="BJ172" s="4">
        <v>13.346</v>
      </c>
      <c r="BK172" s="4">
        <v>5.3869999999999996</v>
      </c>
      <c r="BL172" s="4">
        <v>18.733000000000001</v>
      </c>
      <c r="BM172" s="4">
        <v>0</v>
      </c>
      <c r="BQ172" s="4">
        <v>1962.78</v>
      </c>
      <c r="BR172" s="4">
        <v>0.27084900000000001</v>
      </c>
      <c r="BS172" s="4">
        <v>-5</v>
      </c>
      <c r="BT172" s="4">
        <v>1.098522</v>
      </c>
      <c r="BU172" s="4">
        <v>6.6188729999999998</v>
      </c>
      <c r="BV172" s="4">
        <v>22.190144</v>
      </c>
      <c r="BW172" s="4">
        <f t="shared" si="26"/>
        <v>1.7487062465999998</v>
      </c>
      <c r="BY172" s="4">
        <f t="shared" si="27"/>
        <v>17516.960550752807</v>
      </c>
      <c r="BZ172" s="4">
        <f t="shared" si="28"/>
        <v>7.2175619768213988</v>
      </c>
      <c r="CA172" s="4">
        <f t="shared" si="29"/>
        <v>75.668171361082813</v>
      </c>
      <c r="CB172" s="4">
        <f t="shared" si="30"/>
        <v>0</v>
      </c>
    </row>
    <row r="173" spans="1:80" x14ac:dyDescent="0.25">
      <c r="A173" s="2">
        <v>42801</v>
      </c>
      <c r="B173" s="3">
        <v>0.65909534722222218</v>
      </c>
      <c r="C173" s="4">
        <v>9.8620000000000001</v>
      </c>
      <c r="D173" s="4">
        <v>4.4999999999999997E-3</v>
      </c>
      <c r="E173" s="4">
        <v>44.873524000000003</v>
      </c>
      <c r="F173" s="4">
        <v>439.4</v>
      </c>
      <c r="G173" s="4">
        <v>180.9</v>
      </c>
      <c r="H173" s="4">
        <v>1</v>
      </c>
      <c r="J173" s="4">
        <v>8.1</v>
      </c>
      <c r="K173" s="4">
        <v>0.92330000000000001</v>
      </c>
      <c r="L173" s="4">
        <v>9.1060999999999996</v>
      </c>
      <c r="M173" s="4">
        <v>4.1000000000000003E-3</v>
      </c>
      <c r="N173" s="4">
        <v>405.69990000000001</v>
      </c>
      <c r="O173" s="4">
        <v>167.0223</v>
      </c>
      <c r="P173" s="4">
        <v>572.70000000000005</v>
      </c>
      <c r="Q173" s="4">
        <v>351.43770000000001</v>
      </c>
      <c r="R173" s="4">
        <v>144.6831</v>
      </c>
      <c r="S173" s="4">
        <v>496.1</v>
      </c>
      <c r="T173" s="4">
        <v>0.95530000000000004</v>
      </c>
      <c r="W173" s="4">
        <v>0</v>
      </c>
      <c r="X173" s="4">
        <v>7.4790999999999999</v>
      </c>
      <c r="Y173" s="4">
        <v>12.2</v>
      </c>
      <c r="Z173" s="4">
        <v>804</v>
      </c>
      <c r="AA173" s="4">
        <v>819</v>
      </c>
      <c r="AB173" s="4">
        <v>841</v>
      </c>
      <c r="AC173" s="4">
        <v>34</v>
      </c>
      <c r="AD173" s="4">
        <v>17.809999999999999</v>
      </c>
      <c r="AE173" s="4">
        <v>0.41</v>
      </c>
      <c r="AF173" s="4">
        <v>957</v>
      </c>
      <c r="AG173" s="4">
        <v>9</v>
      </c>
      <c r="AH173" s="4">
        <v>28</v>
      </c>
      <c r="AI173" s="4">
        <v>31</v>
      </c>
      <c r="AJ173" s="4">
        <v>190.2</v>
      </c>
      <c r="AK173" s="4">
        <v>191</v>
      </c>
      <c r="AL173" s="4">
        <v>3.7</v>
      </c>
      <c r="AM173" s="4">
        <v>196</v>
      </c>
      <c r="AN173" s="4" t="s">
        <v>155</v>
      </c>
      <c r="AO173" s="4">
        <v>2</v>
      </c>
      <c r="AP173" s="4">
        <v>0.86744212962962963</v>
      </c>
      <c r="AQ173" s="4">
        <v>47.159348000000001</v>
      </c>
      <c r="AR173" s="4">
        <v>-88.489804000000007</v>
      </c>
      <c r="AS173" s="4">
        <v>313.10000000000002</v>
      </c>
      <c r="AT173" s="4">
        <v>29</v>
      </c>
      <c r="AU173" s="4">
        <v>12</v>
      </c>
      <c r="AV173" s="4">
        <v>7</v>
      </c>
      <c r="AW173" s="4" t="s">
        <v>420</v>
      </c>
      <c r="AX173" s="4">
        <v>1.2</v>
      </c>
      <c r="AY173" s="4">
        <v>1.9354</v>
      </c>
      <c r="AZ173" s="4">
        <v>2.5</v>
      </c>
      <c r="BA173" s="4">
        <v>13.836</v>
      </c>
      <c r="BB173" s="4">
        <v>21.41</v>
      </c>
      <c r="BC173" s="4">
        <v>1.55</v>
      </c>
      <c r="BD173" s="4">
        <v>8.3019999999999996</v>
      </c>
      <c r="BE173" s="4">
        <v>3089.33</v>
      </c>
      <c r="BF173" s="4">
        <v>0.89500000000000002</v>
      </c>
      <c r="BG173" s="4">
        <v>14.414</v>
      </c>
      <c r="BH173" s="4">
        <v>5.9340000000000002</v>
      </c>
      <c r="BI173" s="4">
        <v>20.347999999999999</v>
      </c>
      <c r="BJ173" s="4">
        <v>12.486000000000001</v>
      </c>
      <c r="BK173" s="4">
        <v>5.14</v>
      </c>
      <c r="BL173" s="4">
        <v>17.626000000000001</v>
      </c>
      <c r="BM173" s="4">
        <v>1.0500000000000001E-2</v>
      </c>
      <c r="BQ173" s="4">
        <v>1844.9380000000001</v>
      </c>
      <c r="BR173" s="4">
        <v>0.24712600000000001</v>
      </c>
      <c r="BS173" s="4">
        <v>-5</v>
      </c>
      <c r="BT173" s="4">
        <v>1.097478</v>
      </c>
      <c r="BU173" s="4">
        <v>6.0391409999999999</v>
      </c>
      <c r="BV173" s="4">
        <v>22.169056000000001</v>
      </c>
      <c r="BW173" s="4">
        <f t="shared" si="26"/>
        <v>1.5955410522</v>
      </c>
      <c r="BY173" s="4">
        <f t="shared" si="27"/>
        <v>15981.500082172997</v>
      </c>
      <c r="BZ173" s="4">
        <f t="shared" si="28"/>
        <v>4.6299497216370007</v>
      </c>
      <c r="CA173" s="4">
        <f t="shared" si="29"/>
        <v>64.591678462971615</v>
      </c>
      <c r="CB173" s="4">
        <f t="shared" si="30"/>
        <v>5.4317845896300003E-2</v>
      </c>
    </row>
    <row r="174" spans="1:80" x14ac:dyDescent="0.25">
      <c r="B174" s="3"/>
    </row>
    <row r="175" spans="1:80" x14ac:dyDescent="0.25">
      <c r="B175" s="3"/>
    </row>
    <row r="176" spans="1:80" x14ac:dyDescent="0.25">
      <c r="B176" s="3"/>
    </row>
    <row r="177" spans="2:2" x14ac:dyDescent="0.25">
      <c r="B177" s="3"/>
    </row>
    <row r="178" spans="2:2" x14ac:dyDescent="0.25">
      <c r="B178" s="3"/>
    </row>
    <row r="179" spans="2:2" x14ac:dyDescent="0.25">
      <c r="B179" s="3"/>
    </row>
    <row r="180" spans="2:2" x14ac:dyDescent="0.25">
      <c r="B180" s="3"/>
    </row>
    <row r="181" spans="2:2" x14ac:dyDescent="0.25">
      <c r="B181" s="3"/>
    </row>
    <row r="182" spans="2:2" x14ac:dyDescent="0.25">
      <c r="B182" s="3"/>
    </row>
    <row r="183" spans="2:2" x14ac:dyDescent="0.25">
      <c r="B183" s="3"/>
    </row>
  </sheetData>
  <customSheetViews>
    <customSheetView guid="{2B424CCC-7244-4294-A128-8AE125D4F682}">
      <pane xSplit="2" topLeftCell="C1" activePane="topRight" state="frozen"/>
      <selection pane="topRight" activeCell="H14" sqref="H14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86"/>
  <sheetViews>
    <sheetView workbookViewId="0">
      <pane xSplit="2" ySplit="9" topLeftCell="BR10" activePane="bottomRight" state="frozen"/>
      <selection pane="topRight" activeCell="C1" sqref="C1"/>
      <selection pane="bottomLeft" activeCell="A10" sqref="A10"/>
      <selection pane="bottomRight" activeCell="BY8" sqref="BY8:CB8"/>
    </sheetView>
  </sheetViews>
  <sheetFormatPr defaultRowHeight="15" x14ac:dyDescent="0.25"/>
  <cols>
    <col min="1" max="1" width="13.85546875" style="2" bestFit="1" customWidth="1"/>
    <col min="2" max="2" width="13.28515625" style="8" bestFit="1" customWidth="1"/>
    <col min="3" max="3" width="12" style="4" bestFit="1" customWidth="1"/>
    <col min="4" max="4" width="11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bestFit="1" customWidth="1"/>
    <col min="81" max="81" width="14.7109375" style="4" bestFit="1" customWidth="1"/>
    <col min="82" max="82" width="4.28515625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6" t="s">
        <v>0</v>
      </c>
      <c r="B1" s="7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173</v>
      </c>
      <c r="BY1" s="1" t="s">
        <v>2</v>
      </c>
      <c r="BZ1" s="1" t="s">
        <v>3</v>
      </c>
      <c r="CA1" s="1" t="s">
        <v>4</v>
      </c>
      <c r="CB1" s="1" t="s">
        <v>175</v>
      </c>
      <c r="CC1" s="1" t="s">
        <v>189</v>
      </c>
      <c r="CE1" s="1" t="s">
        <v>2</v>
      </c>
      <c r="CF1" s="1" t="s">
        <v>3</v>
      </c>
      <c r="CG1" s="1" t="s">
        <v>4</v>
      </c>
      <c r="CH1" s="1" t="s">
        <v>175</v>
      </c>
      <c r="CI1" s="1" t="s">
        <v>189</v>
      </c>
    </row>
    <row r="2" spans="1:87" s="1" customFormat="1" x14ac:dyDescent="0.25">
      <c r="A2" s="6" t="s">
        <v>72</v>
      </c>
      <c r="B2" s="7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193</v>
      </c>
      <c r="CI2" s="1" t="s">
        <v>193</v>
      </c>
    </row>
    <row r="3" spans="1:87" s="1" customFormat="1" x14ac:dyDescent="0.25">
      <c r="A3" s="6" t="s">
        <v>145</v>
      </c>
      <c r="B3" s="7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174</v>
      </c>
      <c r="BY3" s="1" t="s">
        <v>188</v>
      </c>
      <c r="BZ3" s="1" t="s">
        <v>188</v>
      </c>
      <c r="CA3" s="1" t="s">
        <v>188</v>
      </c>
      <c r="CB3" s="1" t="s">
        <v>188</v>
      </c>
      <c r="CC3" s="1" t="s">
        <v>188</v>
      </c>
      <c r="CE3" s="1" t="s">
        <v>176</v>
      </c>
      <c r="CF3" s="1" t="s">
        <v>176</v>
      </c>
      <c r="CG3" s="1" t="s">
        <v>176</v>
      </c>
      <c r="CH3" s="1" t="s">
        <v>176</v>
      </c>
      <c r="CI3" s="1" t="s">
        <v>176</v>
      </c>
    </row>
    <row r="4" spans="1:87" s="14" customFormat="1" x14ac:dyDescent="0.25">
      <c r="A4" s="6" t="str">
        <f>'Lap Breaks'!C2</f>
        <v>Cells 548-717</v>
      </c>
    </row>
    <row r="5" spans="1:87" s="14" customFormat="1" x14ac:dyDescent="0.25">
      <c r="A5" s="14" t="s">
        <v>169</v>
      </c>
      <c r="C5" s="14">
        <f>AVERAGE(C10:C200)</f>
        <v>8.7912647058823516</v>
      </c>
      <c r="D5" s="14">
        <f t="shared" ref="D5:BO5" si="0">AVERAGE(D10:D200)</f>
        <v>4.7082352941176485E-3</v>
      </c>
      <c r="E5" s="14">
        <f t="shared" si="0"/>
        <v>47.068304317647048</v>
      </c>
      <c r="F5" s="14">
        <f t="shared" si="0"/>
        <v>423.90235294117684</v>
      </c>
      <c r="G5" s="14">
        <f t="shared" si="0"/>
        <v>153.54529411764702</v>
      </c>
      <c r="H5" s="14">
        <f t="shared" si="0"/>
        <v>1.171764705882353</v>
      </c>
      <c r="I5" s="14" t="e">
        <f t="shared" si="0"/>
        <v>#DIV/0!</v>
      </c>
      <c r="J5" s="14">
        <f t="shared" si="0"/>
        <v>8.4290000000000038</v>
      </c>
      <c r="K5" s="14">
        <f t="shared" si="0"/>
        <v>0.93194823529411708</v>
      </c>
      <c r="L5" s="14">
        <f t="shared" si="0"/>
        <v>8.1459641176470683</v>
      </c>
      <c r="M5" s="14">
        <f t="shared" si="0"/>
        <v>4.4800000000000005E-3</v>
      </c>
      <c r="N5" s="14">
        <f t="shared" si="0"/>
        <v>395.23197235294123</v>
      </c>
      <c r="O5" s="14">
        <f t="shared" si="0"/>
        <v>143.10285058823541</v>
      </c>
      <c r="P5" s="14">
        <f t="shared" si="0"/>
        <v>538.33647058823544</v>
      </c>
      <c r="Q5" s="14">
        <f t="shared" si="0"/>
        <v>342.54986117647047</v>
      </c>
      <c r="R5" s="14">
        <f t="shared" si="0"/>
        <v>123.99538764705875</v>
      </c>
      <c r="S5" s="14">
        <f t="shared" si="0"/>
        <v>466.54705882352948</v>
      </c>
      <c r="T5" s="14">
        <f t="shared" si="0"/>
        <v>1.5875852941176472</v>
      </c>
      <c r="U5" s="14" t="e">
        <f t="shared" si="0"/>
        <v>#DIV/0!</v>
      </c>
      <c r="V5" s="14" t="e">
        <f t="shared" si="0"/>
        <v>#DIV/0!</v>
      </c>
      <c r="W5" s="14">
        <f t="shared" si="0"/>
        <v>0</v>
      </c>
      <c r="X5" s="14">
        <f t="shared" si="0"/>
        <v>7.9143905882352934</v>
      </c>
      <c r="Y5" s="14">
        <f t="shared" si="0"/>
        <v>11.898823529411768</v>
      </c>
      <c r="Z5" s="14">
        <f t="shared" si="0"/>
        <v>808.12352941176471</v>
      </c>
      <c r="AA5" s="14">
        <f t="shared" si="0"/>
        <v>823.17058823529408</v>
      </c>
      <c r="AB5" s="14">
        <f t="shared" si="0"/>
        <v>844.435294117647</v>
      </c>
      <c r="AC5" s="14">
        <f t="shared" si="0"/>
        <v>34.340000000000003</v>
      </c>
      <c r="AD5" s="14">
        <f t="shared" si="0"/>
        <v>17.991117647058818</v>
      </c>
      <c r="AE5" s="14">
        <f t="shared" si="0"/>
        <v>0.41282352941176498</v>
      </c>
      <c r="AF5" s="14">
        <f t="shared" si="0"/>
        <v>957.1</v>
      </c>
      <c r="AG5" s="14">
        <f t="shared" si="0"/>
        <v>9</v>
      </c>
      <c r="AH5" s="14">
        <f t="shared" si="0"/>
        <v>27.816239770588236</v>
      </c>
      <c r="AI5" s="14">
        <f t="shared" si="0"/>
        <v>30.160228005882356</v>
      </c>
      <c r="AJ5" s="14">
        <f t="shared" si="0"/>
        <v>190.61764705882354</v>
      </c>
      <c r="AK5" s="14">
        <f t="shared" si="0"/>
        <v>189.41823529411766</v>
      </c>
      <c r="AL5" s="14">
        <f t="shared" si="0"/>
        <v>3.7311764705882364</v>
      </c>
      <c r="AM5" s="14">
        <f t="shared" si="0"/>
        <v>195.62941176470588</v>
      </c>
      <c r="AN5" s="14" t="e">
        <f t="shared" si="0"/>
        <v>#DIV/0!</v>
      </c>
      <c r="AO5" s="14">
        <f t="shared" si="0"/>
        <v>1.8764705882352941</v>
      </c>
      <c r="AP5" s="14">
        <f t="shared" si="0"/>
        <v>0.86842013888888903</v>
      </c>
      <c r="AQ5" s="14">
        <f t="shared" si="0"/>
        <v>47.161476170588237</v>
      </c>
      <c r="AR5" s="14">
        <f t="shared" si="0"/>
        <v>-88.48745669411764</v>
      </c>
      <c r="AS5" s="14">
        <f t="shared" si="0"/>
        <v>312.71529411764703</v>
      </c>
      <c r="AT5" s="14">
        <f t="shared" si="0"/>
        <v>27.402352941176463</v>
      </c>
      <c r="AU5" s="14">
        <f t="shared" si="0"/>
        <v>12</v>
      </c>
      <c r="AV5" s="14">
        <f t="shared" si="0"/>
        <v>7.9588235294117649</v>
      </c>
      <c r="AW5" s="14" t="e">
        <f t="shared" si="0"/>
        <v>#DIV/0!</v>
      </c>
      <c r="AX5" s="14">
        <f t="shared" si="0"/>
        <v>1.4164705529411761</v>
      </c>
      <c r="AY5" s="14">
        <f t="shared" si="0"/>
        <v>1.6683437823529419</v>
      </c>
      <c r="AZ5" s="14">
        <f t="shared" si="0"/>
        <v>2.8547132705882357</v>
      </c>
      <c r="BA5" s="14">
        <f t="shared" si="0"/>
        <v>13.835999999999983</v>
      </c>
      <c r="BB5" s="14">
        <f t="shared" si="0"/>
        <v>26.220352941176472</v>
      </c>
      <c r="BC5" s="14">
        <f t="shared" si="0"/>
        <v>1.8949411764705881</v>
      </c>
      <c r="BD5" s="14">
        <f t="shared" si="0"/>
        <v>7.3467294117647066</v>
      </c>
      <c r="BE5" s="14">
        <f t="shared" si="0"/>
        <v>3091.6338529411764</v>
      </c>
      <c r="BF5" s="14">
        <f t="shared" si="0"/>
        <v>1.2686411764705885</v>
      </c>
      <c r="BG5" s="14">
        <f t="shared" si="0"/>
        <v>17.225635294117641</v>
      </c>
      <c r="BH5" s="14">
        <f t="shared" si="0"/>
        <v>6.1989705882352917</v>
      </c>
      <c r="BI5" s="14">
        <f t="shared" si="0"/>
        <v>23.424605882352946</v>
      </c>
      <c r="BJ5" s="14">
        <f t="shared" si="0"/>
        <v>14.930623529411765</v>
      </c>
      <c r="BK5" s="14">
        <f t="shared" si="0"/>
        <v>5.3714529411764698</v>
      </c>
      <c r="BL5" s="14">
        <f t="shared" si="0"/>
        <v>20.302058823529425</v>
      </c>
      <c r="BM5" s="14">
        <f t="shared" si="0"/>
        <v>2.4572352941176465E-2</v>
      </c>
      <c r="BN5" s="14" t="e">
        <f t="shared" si="0"/>
        <v>#DIV/0!</v>
      </c>
      <c r="BO5" s="14" t="e">
        <f t="shared" si="0"/>
        <v>#DIV/0!</v>
      </c>
      <c r="BP5" s="14" t="e">
        <f t="shared" ref="BP5:BV5" si="1">AVERAGE(BP10:BP200)</f>
        <v>#DIV/0!</v>
      </c>
      <c r="BQ5" s="14">
        <f t="shared" si="1"/>
        <v>2657.0114117647072</v>
      </c>
      <c r="BR5" s="14">
        <f t="shared" si="1"/>
        <v>0.20352300588235281</v>
      </c>
      <c r="BS5" s="14">
        <f t="shared" si="1"/>
        <v>-5</v>
      </c>
      <c r="BT5" s="14">
        <f t="shared" si="1"/>
        <v>1.0831417941176478</v>
      </c>
      <c r="BU5" s="14">
        <f t="shared" si="1"/>
        <v>4.9735938882352944</v>
      </c>
      <c r="BV5" s="14">
        <f t="shared" si="1"/>
        <v>21.879464211764702</v>
      </c>
      <c r="BW5" s="14">
        <f>AVERAGE(BW10:BW200)</f>
        <v>1.3140235052717648</v>
      </c>
      <c r="BX5" s="21"/>
      <c r="BY5" s="14">
        <f>AVERAGE(BY10:BY200)</f>
        <v>13165.333789921246</v>
      </c>
      <c r="BZ5" s="14">
        <f>AVERAGE(BZ10:BZ200)</f>
        <v>4.0247550657234994</v>
      </c>
      <c r="CA5" s="14">
        <f>AVERAGE(CA10:CA200)</f>
        <v>55.011163703215757</v>
      </c>
      <c r="CB5" s="14">
        <f>AVERAGE(CB10:CB200)</f>
        <v>7.3064938166035057E-2</v>
      </c>
      <c r="CC5" s="22">
        <f>BZ8/(169/3600)+CB8/(169/3600)+CA8/(169/3600)</f>
        <v>59.458741007147339</v>
      </c>
      <c r="CD5" s="21"/>
      <c r="CE5" s="20">
        <f>BY8/$AT8</f>
        <v>480.44537701498638</v>
      </c>
      <c r="CF5" s="20">
        <f>BZ8/$AT8</f>
        <v>0.14687625819444339</v>
      </c>
      <c r="CG5" s="20">
        <f>CA8/$AT8</f>
        <v>2.0075343099662293</v>
      </c>
      <c r="CH5" s="20">
        <f>CB8/$AT8</f>
        <v>2.6663746110737515E-3</v>
      </c>
      <c r="CI5" s="23">
        <f>(BZ8+CB8+CA8)/AT8</f>
        <v>2.157076942771746</v>
      </c>
    </row>
    <row r="6" spans="1:87" s="14" customFormat="1" x14ac:dyDescent="0.25">
      <c r="A6" s="14" t="s">
        <v>170</v>
      </c>
      <c r="C6" s="14">
        <f>MIN(C10:C200)</f>
        <v>3.7349999999999999</v>
      </c>
      <c r="D6" s="14">
        <f t="shared" ref="D6:BO6" si="2">MIN(D10:D200)</f>
        <v>-4.1999999999999997E-3</v>
      </c>
      <c r="E6" s="14">
        <f t="shared" si="2"/>
        <v>-42.343499000000001</v>
      </c>
      <c r="F6" s="14">
        <f t="shared" si="2"/>
        <v>345.5</v>
      </c>
      <c r="G6" s="14">
        <f t="shared" si="2"/>
        <v>97.6</v>
      </c>
      <c r="H6" s="14">
        <f t="shared" si="2"/>
        <v>-4.3</v>
      </c>
      <c r="I6" s="14">
        <f t="shared" si="2"/>
        <v>0</v>
      </c>
      <c r="J6" s="14">
        <f t="shared" si="2"/>
        <v>2.6</v>
      </c>
      <c r="K6" s="14">
        <f t="shared" si="2"/>
        <v>0.90039999999999998</v>
      </c>
      <c r="L6" s="14">
        <f t="shared" si="2"/>
        <v>3.633</v>
      </c>
      <c r="M6" s="14">
        <f t="shared" si="2"/>
        <v>0</v>
      </c>
      <c r="N6" s="14">
        <f t="shared" si="2"/>
        <v>330.399</v>
      </c>
      <c r="O6" s="14">
        <f t="shared" si="2"/>
        <v>89.846500000000006</v>
      </c>
      <c r="P6" s="14">
        <f t="shared" si="2"/>
        <v>441.5</v>
      </c>
      <c r="Q6" s="14">
        <f t="shared" si="2"/>
        <v>285.77260000000001</v>
      </c>
      <c r="R6" s="14">
        <f t="shared" si="2"/>
        <v>78.025300000000001</v>
      </c>
      <c r="S6" s="14">
        <f t="shared" si="2"/>
        <v>382.4</v>
      </c>
      <c r="T6" s="14">
        <f t="shared" si="2"/>
        <v>0</v>
      </c>
      <c r="U6" s="14">
        <f t="shared" si="2"/>
        <v>0</v>
      </c>
      <c r="V6" s="14">
        <f t="shared" si="2"/>
        <v>0</v>
      </c>
      <c r="W6" s="14">
        <f t="shared" si="2"/>
        <v>0</v>
      </c>
      <c r="X6" s="14">
        <f t="shared" si="2"/>
        <v>2.3414000000000001</v>
      </c>
      <c r="Y6" s="14">
        <f t="shared" si="2"/>
        <v>11.8</v>
      </c>
      <c r="Z6" s="14">
        <f t="shared" si="2"/>
        <v>804</v>
      </c>
      <c r="AA6" s="14">
        <f t="shared" si="2"/>
        <v>817</v>
      </c>
      <c r="AB6" s="14">
        <f t="shared" si="2"/>
        <v>839</v>
      </c>
      <c r="AC6" s="14">
        <f t="shared" si="2"/>
        <v>30</v>
      </c>
      <c r="AD6" s="14">
        <f t="shared" si="2"/>
        <v>15.69</v>
      </c>
      <c r="AE6" s="14">
        <f t="shared" si="2"/>
        <v>0.36</v>
      </c>
      <c r="AF6" s="14">
        <f t="shared" si="2"/>
        <v>956</v>
      </c>
      <c r="AG6" s="14">
        <f t="shared" si="2"/>
        <v>9</v>
      </c>
      <c r="AH6" s="14">
        <f t="shared" si="2"/>
        <v>26</v>
      </c>
      <c r="AI6" s="14">
        <f t="shared" si="2"/>
        <v>30</v>
      </c>
      <c r="AJ6" s="14">
        <f t="shared" si="2"/>
        <v>190</v>
      </c>
      <c r="AK6" s="14">
        <f t="shared" si="2"/>
        <v>187.2</v>
      </c>
      <c r="AL6" s="14">
        <f t="shared" si="2"/>
        <v>3.4</v>
      </c>
      <c r="AM6" s="14">
        <f t="shared" si="2"/>
        <v>195</v>
      </c>
      <c r="AN6" s="14">
        <f t="shared" si="2"/>
        <v>0</v>
      </c>
      <c r="AO6" s="14">
        <f t="shared" si="2"/>
        <v>1</v>
      </c>
      <c r="AP6" s="14">
        <f t="shared" si="2"/>
        <v>0.86744212962962963</v>
      </c>
      <c r="AQ6" s="14">
        <f t="shared" si="2"/>
        <v>47.158515000000001</v>
      </c>
      <c r="AR6" s="14">
        <f t="shared" si="2"/>
        <v>-88.491899000000004</v>
      </c>
      <c r="AS6" s="14">
        <f t="shared" si="2"/>
        <v>307.8</v>
      </c>
      <c r="AT6" s="14">
        <f t="shared" si="2"/>
        <v>15.1</v>
      </c>
      <c r="AU6" s="14">
        <f t="shared" si="2"/>
        <v>12</v>
      </c>
      <c r="AV6" s="14">
        <f t="shared" si="2"/>
        <v>6</v>
      </c>
      <c r="AW6" s="14">
        <f t="shared" si="2"/>
        <v>0</v>
      </c>
      <c r="AX6" s="14">
        <f t="shared" si="2"/>
        <v>1</v>
      </c>
      <c r="AY6" s="14">
        <f t="shared" si="2"/>
        <v>1</v>
      </c>
      <c r="AZ6" s="14">
        <f t="shared" si="2"/>
        <v>1.8353999999999999</v>
      </c>
      <c r="BA6" s="14">
        <f t="shared" si="2"/>
        <v>13.836</v>
      </c>
      <c r="BB6" s="14">
        <f t="shared" si="2"/>
        <v>16.53</v>
      </c>
      <c r="BC6" s="14">
        <f t="shared" si="2"/>
        <v>1.19</v>
      </c>
      <c r="BD6" s="14">
        <f t="shared" si="2"/>
        <v>2.8079999999999998</v>
      </c>
      <c r="BE6" s="14">
        <f t="shared" si="2"/>
        <v>3086.6439999999998</v>
      </c>
      <c r="BF6" s="14">
        <f t="shared" si="2"/>
        <v>0</v>
      </c>
      <c r="BG6" s="14">
        <f t="shared" si="2"/>
        <v>9.4009999999999998</v>
      </c>
      <c r="BH6" s="14">
        <f t="shared" si="2"/>
        <v>2.6190000000000002</v>
      </c>
      <c r="BI6" s="14">
        <f t="shared" si="2"/>
        <v>12.505000000000001</v>
      </c>
      <c r="BJ6" s="14">
        <f t="shared" si="2"/>
        <v>8.1440000000000001</v>
      </c>
      <c r="BK6" s="14">
        <f t="shared" si="2"/>
        <v>2.2709999999999999</v>
      </c>
      <c r="BL6" s="14">
        <f t="shared" si="2"/>
        <v>10.832000000000001</v>
      </c>
      <c r="BM6" s="14">
        <f t="shared" si="2"/>
        <v>0</v>
      </c>
      <c r="BN6" s="14">
        <f t="shared" si="2"/>
        <v>0</v>
      </c>
      <c r="BO6" s="14">
        <f t="shared" si="2"/>
        <v>0</v>
      </c>
      <c r="BP6" s="14">
        <f t="shared" ref="BP6:BV6" si="3">MIN(BP10:BP200)</f>
        <v>0</v>
      </c>
      <c r="BQ6" s="14">
        <f t="shared" si="3"/>
        <v>451.43700000000001</v>
      </c>
      <c r="BR6" s="14">
        <f t="shared" si="3"/>
        <v>5.2151000000000003E-2</v>
      </c>
      <c r="BS6" s="14">
        <f t="shared" si="3"/>
        <v>-5</v>
      </c>
      <c r="BT6" s="14">
        <f t="shared" si="3"/>
        <v>1.0712390000000001</v>
      </c>
      <c r="BU6" s="14">
        <f t="shared" si="3"/>
        <v>1.27444</v>
      </c>
      <c r="BV6" s="14">
        <f t="shared" si="3"/>
        <v>21.639028</v>
      </c>
      <c r="BW6" s="14">
        <f>MIN(BW10:BW200)</f>
        <v>0.33670704800000001</v>
      </c>
      <c r="BX6" s="21"/>
      <c r="BY6" s="14">
        <f>MIN(BY10:BY200)</f>
        <v>3385.5180894852401</v>
      </c>
      <c r="BZ6" s="14">
        <f>MIN(BZ10:BZ200)</f>
        <v>0</v>
      </c>
      <c r="CA6" s="14">
        <f>MIN(CA10:CA200)</f>
        <v>25.365719132772401</v>
      </c>
      <c r="CB6" s="14">
        <f>MIN(CB10:CB200)</f>
        <v>0</v>
      </c>
      <c r="CC6" s="21"/>
      <c r="CD6" s="21"/>
      <c r="CE6" s="24"/>
      <c r="CF6" s="24"/>
      <c r="CG6" s="24"/>
      <c r="CH6" s="24"/>
      <c r="CI6" s="21"/>
    </row>
    <row r="7" spans="1:87" s="14" customFormat="1" x14ac:dyDescent="0.25">
      <c r="A7" s="14" t="s">
        <v>171</v>
      </c>
      <c r="C7" s="14">
        <f>MAX(C10:C200)</f>
        <v>12.94</v>
      </c>
      <c r="D7" s="14">
        <f t="shared" ref="D7:BO7" si="4">MAX(D10:D200)</f>
        <v>1.49E-2</v>
      </c>
      <c r="E7" s="14">
        <f t="shared" si="4"/>
        <v>148.56543600000001</v>
      </c>
      <c r="F7" s="14">
        <f t="shared" si="4"/>
        <v>525.6</v>
      </c>
      <c r="G7" s="14">
        <f t="shared" si="4"/>
        <v>220.9</v>
      </c>
      <c r="H7" s="14">
        <f t="shared" si="4"/>
        <v>8.6999999999999993</v>
      </c>
      <c r="I7" s="14">
        <f t="shared" si="4"/>
        <v>0</v>
      </c>
      <c r="J7" s="14">
        <f t="shared" si="4"/>
        <v>15.4</v>
      </c>
      <c r="K7" s="14">
        <f t="shared" si="4"/>
        <v>0.97270000000000001</v>
      </c>
      <c r="L7" s="14">
        <f t="shared" si="4"/>
        <v>11.6524</v>
      </c>
      <c r="M7" s="14">
        <f t="shared" si="4"/>
        <v>1.4200000000000001E-2</v>
      </c>
      <c r="N7" s="14">
        <f t="shared" si="4"/>
        <v>502.50959999999998</v>
      </c>
      <c r="O7" s="14">
        <f t="shared" si="4"/>
        <v>206.98699999999999</v>
      </c>
      <c r="P7" s="14">
        <f t="shared" si="4"/>
        <v>618.4</v>
      </c>
      <c r="Q7" s="14">
        <f t="shared" si="4"/>
        <v>436.39359999999999</v>
      </c>
      <c r="R7" s="14">
        <f t="shared" si="4"/>
        <v>179.30260000000001</v>
      </c>
      <c r="S7" s="14">
        <f t="shared" si="4"/>
        <v>537</v>
      </c>
      <c r="T7" s="14">
        <f t="shared" si="4"/>
        <v>8.6999999999999993</v>
      </c>
      <c r="U7" s="14">
        <f t="shared" si="4"/>
        <v>0</v>
      </c>
      <c r="V7" s="14">
        <f t="shared" si="4"/>
        <v>0</v>
      </c>
      <c r="W7" s="14">
        <f t="shared" si="4"/>
        <v>0</v>
      </c>
      <c r="X7" s="14">
        <f t="shared" si="4"/>
        <v>14.9635</v>
      </c>
      <c r="Y7" s="14">
        <f t="shared" si="4"/>
        <v>12.4</v>
      </c>
      <c r="Z7" s="14">
        <f t="shared" si="4"/>
        <v>814</v>
      </c>
      <c r="AA7" s="14">
        <f t="shared" si="4"/>
        <v>830</v>
      </c>
      <c r="AB7" s="14">
        <f t="shared" si="4"/>
        <v>850</v>
      </c>
      <c r="AC7" s="14">
        <f t="shared" si="4"/>
        <v>37</v>
      </c>
      <c r="AD7" s="14">
        <f t="shared" si="4"/>
        <v>19.39</v>
      </c>
      <c r="AE7" s="14">
        <f t="shared" si="4"/>
        <v>0.45</v>
      </c>
      <c r="AF7" s="14">
        <f t="shared" si="4"/>
        <v>958</v>
      </c>
      <c r="AG7" s="14">
        <f t="shared" si="4"/>
        <v>9</v>
      </c>
      <c r="AH7" s="14">
        <f t="shared" si="4"/>
        <v>29</v>
      </c>
      <c r="AI7" s="14">
        <f t="shared" si="4"/>
        <v>31</v>
      </c>
      <c r="AJ7" s="14">
        <f t="shared" si="4"/>
        <v>192</v>
      </c>
      <c r="AK7" s="14">
        <f t="shared" si="4"/>
        <v>191.8</v>
      </c>
      <c r="AL7" s="14">
        <f t="shared" si="4"/>
        <v>4.0999999999999996</v>
      </c>
      <c r="AM7" s="14">
        <f t="shared" si="4"/>
        <v>196</v>
      </c>
      <c r="AN7" s="14">
        <f t="shared" si="4"/>
        <v>0</v>
      </c>
      <c r="AO7" s="14">
        <f t="shared" si="4"/>
        <v>2</v>
      </c>
      <c r="AP7" s="14">
        <f t="shared" si="4"/>
        <v>0.8693981481481482</v>
      </c>
      <c r="AQ7" s="14">
        <f t="shared" si="4"/>
        <v>47.164420999999997</v>
      </c>
      <c r="AR7" s="14">
        <f t="shared" si="4"/>
        <v>-88.483940000000004</v>
      </c>
      <c r="AS7" s="14">
        <f t="shared" si="4"/>
        <v>316.60000000000002</v>
      </c>
      <c r="AT7" s="14">
        <f t="shared" si="4"/>
        <v>36.299999999999997</v>
      </c>
      <c r="AU7" s="14">
        <f t="shared" si="4"/>
        <v>12</v>
      </c>
      <c r="AV7" s="14">
        <f t="shared" si="4"/>
        <v>9</v>
      </c>
      <c r="AW7" s="14">
        <f t="shared" si="4"/>
        <v>0</v>
      </c>
      <c r="AX7" s="14">
        <f t="shared" si="4"/>
        <v>2.3353350000000002</v>
      </c>
      <c r="AY7" s="14">
        <f t="shared" si="4"/>
        <v>3.0354000000000001</v>
      </c>
      <c r="AZ7" s="14">
        <f t="shared" si="4"/>
        <v>3.935365</v>
      </c>
      <c r="BA7" s="14">
        <f t="shared" si="4"/>
        <v>13.836</v>
      </c>
      <c r="BB7" s="14">
        <f t="shared" si="4"/>
        <v>55.01</v>
      </c>
      <c r="BC7" s="14">
        <f t="shared" si="4"/>
        <v>3.98</v>
      </c>
      <c r="BD7" s="14">
        <f t="shared" si="4"/>
        <v>11.058</v>
      </c>
      <c r="BE7" s="14">
        <f t="shared" si="4"/>
        <v>3106.4810000000002</v>
      </c>
      <c r="BF7" s="14">
        <f t="shared" si="4"/>
        <v>4.8739999999999997</v>
      </c>
      <c r="BG7" s="14">
        <f t="shared" si="4"/>
        <v>35.508000000000003</v>
      </c>
      <c r="BH7" s="14">
        <f t="shared" si="4"/>
        <v>13.895</v>
      </c>
      <c r="BI7" s="14">
        <f t="shared" si="4"/>
        <v>45.604999999999997</v>
      </c>
      <c r="BJ7" s="14">
        <f t="shared" si="4"/>
        <v>30.835000000000001</v>
      </c>
      <c r="BK7" s="14">
        <f t="shared" si="4"/>
        <v>12.022</v>
      </c>
      <c r="BL7" s="14">
        <f t="shared" si="4"/>
        <v>39.454999999999998</v>
      </c>
      <c r="BM7" s="14">
        <f t="shared" si="4"/>
        <v>0.18160000000000001</v>
      </c>
      <c r="BN7" s="14">
        <f t="shared" si="4"/>
        <v>0</v>
      </c>
      <c r="BO7" s="14">
        <f t="shared" si="4"/>
        <v>0</v>
      </c>
      <c r="BP7" s="14">
        <f t="shared" ref="BP7:BV7" si="5">MAX(BP10:BP200)</f>
        <v>0</v>
      </c>
      <c r="BQ7" s="14">
        <f t="shared" si="5"/>
        <v>9157.527</v>
      </c>
      <c r="BR7" s="14">
        <f t="shared" si="5"/>
        <v>0.51711799999999997</v>
      </c>
      <c r="BS7" s="14">
        <f t="shared" si="5"/>
        <v>-5</v>
      </c>
      <c r="BT7" s="14">
        <f t="shared" si="5"/>
        <v>1.0995220000000001</v>
      </c>
      <c r="BU7" s="14">
        <f t="shared" si="5"/>
        <v>12.637071000000001</v>
      </c>
      <c r="BV7" s="14">
        <f t="shared" si="5"/>
        <v>22.210343999999999</v>
      </c>
      <c r="BW7" s="14">
        <f>MAX(BW10:BW200)</f>
        <v>3.3387141582000002</v>
      </c>
      <c r="BX7" s="21"/>
      <c r="BY7" s="14">
        <f>MAX(BY10:BY200)</f>
        <v>33417.638453580134</v>
      </c>
      <c r="BZ7" s="14">
        <f>MAX(BZ10:BZ200)</f>
        <v>13.131622132548001</v>
      </c>
      <c r="CA7" s="14">
        <f>MAX(CA10:CA200)</f>
        <v>104.35852122114599</v>
      </c>
      <c r="CB7" s="14">
        <f>MAX(CB10:CB200)</f>
        <v>0.59905730074490005</v>
      </c>
      <c r="CC7" s="21"/>
      <c r="CD7" s="21"/>
      <c r="CE7" s="25"/>
      <c r="CF7" s="25"/>
      <c r="CG7" s="25"/>
      <c r="CH7" s="25"/>
      <c r="CI7" s="21"/>
    </row>
    <row r="8" spans="1:87" s="14" customFormat="1" x14ac:dyDescent="0.25">
      <c r="A8" s="14" t="s">
        <v>172</v>
      </c>
      <c r="B8" s="16">
        <f>B179-B10</f>
        <v>1.9560185185185652E-3</v>
      </c>
      <c r="AT8" s="15">
        <f>SUM(AT10:AT200)/3600</f>
        <v>1.2939999999999996</v>
      </c>
      <c r="BU8" s="26">
        <f>SUM(BU10:BU200)/3600</f>
        <v>0.23486415583333334</v>
      </c>
      <c r="BV8" s="21"/>
      <c r="BW8" s="26">
        <f>SUM(BW10:BW200)/3600</f>
        <v>6.2051109971166675E-2</v>
      </c>
      <c r="BX8" s="21"/>
      <c r="BY8" s="26">
        <f>SUM(BY10:BY200)/3600</f>
        <v>621.69631785739216</v>
      </c>
      <c r="BZ8" s="26">
        <f>SUM(BZ10:BZ200)/3600</f>
        <v>0.19005787810360969</v>
      </c>
      <c r="CA8" s="26">
        <f>SUM(CA10:CA200)/3600</f>
        <v>2.5977493970962997</v>
      </c>
      <c r="CB8" s="26">
        <f>SUM(CB10:CB200)/3600</f>
        <v>3.4502887467294332E-3</v>
      </c>
      <c r="CC8" s="27">
        <f>SUM(BZ8:CB8)</f>
        <v>2.791257563946639</v>
      </c>
      <c r="CD8" s="21"/>
      <c r="CE8" s="21"/>
      <c r="CF8" s="21"/>
      <c r="CG8" s="21"/>
      <c r="CH8" s="21"/>
      <c r="CI8" s="27"/>
    </row>
    <row r="9" spans="1:87" x14ac:dyDescent="0.25">
      <c r="BW9" s="28">
        <f>AT8/BW8</f>
        <v>20.853776839790349</v>
      </c>
      <c r="BX9" s="29" t="s">
        <v>191</v>
      </c>
      <c r="CE9" s="30" t="s">
        <v>192</v>
      </c>
    </row>
    <row r="10" spans="1:87" x14ac:dyDescent="0.25">
      <c r="A10" s="2">
        <v>42801</v>
      </c>
      <c r="B10" s="3">
        <v>0.65909534722222218</v>
      </c>
      <c r="C10" s="4">
        <v>9.8620000000000001</v>
      </c>
      <c r="D10" s="4">
        <v>4.4999999999999997E-3</v>
      </c>
      <c r="E10" s="4">
        <v>44.873524000000003</v>
      </c>
      <c r="F10" s="4">
        <v>439.4</v>
      </c>
      <c r="G10" s="4">
        <v>180.9</v>
      </c>
      <c r="H10" s="4">
        <v>1</v>
      </c>
      <c r="J10" s="4">
        <v>8.1</v>
      </c>
      <c r="K10" s="4">
        <v>0.92330000000000001</v>
      </c>
      <c r="L10" s="4">
        <v>9.1060999999999996</v>
      </c>
      <c r="M10" s="4">
        <v>4.1000000000000003E-3</v>
      </c>
      <c r="N10" s="4">
        <v>405.69990000000001</v>
      </c>
      <c r="O10" s="4">
        <v>167.0223</v>
      </c>
      <c r="P10" s="4">
        <v>572.70000000000005</v>
      </c>
      <c r="Q10" s="4">
        <v>351.43770000000001</v>
      </c>
      <c r="R10" s="4">
        <v>144.6831</v>
      </c>
      <c r="S10" s="4">
        <v>496.1</v>
      </c>
      <c r="T10" s="4">
        <v>0.95530000000000004</v>
      </c>
      <c r="W10" s="4">
        <v>0</v>
      </c>
      <c r="X10" s="4">
        <v>7.4790999999999999</v>
      </c>
      <c r="Y10" s="4">
        <v>12.2</v>
      </c>
      <c r="Z10" s="4">
        <v>804</v>
      </c>
      <c r="AA10" s="4">
        <v>819</v>
      </c>
      <c r="AB10" s="4">
        <v>841</v>
      </c>
      <c r="AC10" s="4">
        <v>34</v>
      </c>
      <c r="AD10" s="4">
        <v>17.809999999999999</v>
      </c>
      <c r="AE10" s="4">
        <v>0.41</v>
      </c>
      <c r="AF10" s="4">
        <v>957</v>
      </c>
      <c r="AG10" s="4">
        <v>9</v>
      </c>
      <c r="AH10" s="4">
        <v>28</v>
      </c>
      <c r="AI10" s="4">
        <v>31</v>
      </c>
      <c r="AJ10" s="4">
        <v>190.2</v>
      </c>
      <c r="AK10" s="4">
        <v>191</v>
      </c>
      <c r="AL10" s="4">
        <v>3.7</v>
      </c>
      <c r="AM10" s="4">
        <v>196</v>
      </c>
      <c r="AN10" s="4" t="s">
        <v>155</v>
      </c>
      <c r="AO10" s="4">
        <v>2</v>
      </c>
      <c r="AP10" s="5">
        <v>0.86744212962962963</v>
      </c>
      <c r="AQ10" s="4">
        <v>47.159348000000001</v>
      </c>
      <c r="AR10" s="4">
        <v>-88.489804000000007</v>
      </c>
      <c r="AS10" s="4">
        <v>313.10000000000002</v>
      </c>
      <c r="AT10" s="4">
        <v>29</v>
      </c>
      <c r="AU10" s="4">
        <v>12</v>
      </c>
      <c r="AV10" s="4">
        <v>7</v>
      </c>
      <c r="AW10" s="4" t="s">
        <v>420</v>
      </c>
      <c r="AX10" s="4">
        <v>1.2</v>
      </c>
      <c r="AY10" s="4">
        <v>1.9354</v>
      </c>
      <c r="AZ10" s="4">
        <v>2.5</v>
      </c>
      <c r="BA10" s="4">
        <v>13.836</v>
      </c>
      <c r="BB10" s="4">
        <v>21.41</v>
      </c>
      <c r="BC10" s="4">
        <v>1.55</v>
      </c>
      <c r="BD10" s="4">
        <v>8.3019999999999996</v>
      </c>
      <c r="BE10" s="4">
        <v>3089.33</v>
      </c>
      <c r="BF10" s="4">
        <v>0.89500000000000002</v>
      </c>
      <c r="BG10" s="4">
        <v>14.414</v>
      </c>
      <c r="BH10" s="4">
        <v>5.9340000000000002</v>
      </c>
      <c r="BI10" s="4">
        <v>20.347999999999999</v>
      </c>
      <c r="BJ10" s="4">
        <v>12.486000000000001</v>
      </c>
      <c r="BK10" s="4">
        <v>5.14</v>
      </c>
      <c r="BL10" s="4">
        <v>17.626000000000001</v>
      </c>
      <c r="BM10" s="4">
        <v>1.0500000000000001E-2</v>
      </c>
      <c r="BQ10" s="4">
        <v>1844.9380000000001</v>
      </c>
      <c r="BR10" s="4">
        <v>0.24712600000000001</v>
      </c>
      <c r="BS10" s="4">
        <v>-5</v>
      </c>
      <c r="BT10" s="4">
        <v>1.097478</v>
      </c>
      <c r="BU10" s="4">
        <v>6.0391409999999999</v>
      </c>
      <c r="BV10" s="4">
        <v>22.169056000000001</v>
      </c>
      <c r="BW10" s="4">
        <f t="shared" ref="BW10" si="6">BU10*0.2642</f>
        <v>1.5955410522</v>
      </c>
      <c r="BY10" s="4">
        <f>BE10*$BU10*0.8566</f>
        <v>15981.500082172997</v>
      </c>
      <c r="BZ10" s="4">
        <f>BF10*$BU10*0.8566</f>
        <v>4.6299497216370007</v>
      </c>
      <c r="CA10" s="4">
        <f>BJ10*$BU10*0.8566</f>
        <v>64.591678462971615</v>
      </c>
      <c r="CB10" s="4">
        <f>BM10*$BU10*0.8566</f>
        <v>5.4317845896300003E-2</v>
      </c>
    </row>
    <row r="11" spans="1:87" x14ac:dyDescent="0.25">
      <c r="A11" s="2">
        <v>42801</v>
      </c>
      <c r="B11" s="3">
        <v>0.65910692129629633</v>
      </c>
      <c r="C11" s="4">
        <v>10.24</v>
      </c>
      <c r="D11" s="4">
        <v>2.7000000000000001E-3</v>
      </c>
      <c r="E11" s="4">
        <v>26.514382000000001</v>
      </c>
      <c r="F11" s="4">
        <v>429.1</v>
      </c>
      <c r="G11" s="4">
        <v>162.6</v>
      </c>
      <c r="H11" s="4">
        <v>-0.6</v>
      </c>
      <c r="J11" s="4">
        <v>7.65</v>
      </c>
      <c r="K11" s="4">
        <v>0.92049999999999998</v>
      </c>
      <c r="L11" s="4">
        <v>9.4254999999999995</v>
      </c>
      <c r="M11" s="4">
        <v>2.3999999999999998E-3</v>
      </c>
      <c r="N11" s="4">
        <v>394.9436</v>
      </c>
      <c r="O11" s="4">
        <v>149.66640000000001</v>
      </c>
      <c r="P11" s="4">
        <v>544.6</v>
      </c>
      <c r="Q11" s="4">
        <v>342.12</v>
      </c>
      <c r="R11" s="4">
        <v>129.64850000000001</v>
      </c>
      <c r="S11" s="4">
        <v>471.8</v>
      </c>
      <c r="T11" s="4">
        <v>0</v>
      </c>
      <c r="W11" s="4">
        <v>0</v>
      </c>
      <c r="X11" s="4">
        <v>7.0404</v>
      </c>
      <c r="Y11" s="4">
        <v>12.2</v>
      </c>
      <c r="Z11" s="4">
        <v>806</v>
      </c>
      <c r="AA11" s="4">
        <v>821</v>
      </c>
      <c r="AB11" s="4">
        <v>843</v>
      </c>
      <c r="AC11" s="4">
        <v>34</v>
      </c>
      <c r="AD11" s="4">
        <v>17.809999999999999</v>
      </c>
      <c r="AE11" s="4">
        <v>0.41</v>
      </c>
      <c r="AF11" s="4">
        <v>957</v>
      </c>
      <c r="AG11" s="4">
        <v>9</v>
      </c>
      <c r="AH11" s="4">
        <v>28.760999999999999</v>
      </c>
      <c r="AI11" s="4">
        <v>31</v>
      </c>
      <c r="AJ11" s="4">
        <v>190</v>
      </c>
      <c r="AK11" s="4">
        <v>190.2</v>
      </c>
      <c r="AL11" s="4">
        <v>3.6</v>
      </c>
      <c r="AM11" s="4">
        <v>196</v>
      </c>
      <c r="AN11" s="4" t="s">
        <v>155</v>
      </c>
      <c r="AO11" s="4">
        <v>2</v>
      </c>
      <c r="AP11" s="5">
        <v>0.86745370370370367</v>
      </c>
      <c r="AQ11" s="4">
        <v>47.159266000000002</v>
      </c>
      <c r="AR11" s="4">
        <v>-88.489680000000007</v>
      </c>
      <c r="AS11" s="4">
        <v>313</v>
      </c>
      <c r="AT11" s="4">
        <v>29.1</v>
      </c>
      <c r="AU11" s="4">
        <v>12</v>
      </c>
      <c r="AV11" s="4">
        <v>8</v>
      </c>
      <c r="AW11" s="4" t="s">
        <v>417</v>
      </c>
      <c r="AX11" s="4">
        <v>1.2</v>
      </c>
      <c r="AY11" s="4">
        <v>2</v>
      </c>
      <c r="AZ11" s="4">
        <v>2.5</v>
      </c>
      <c r="BA11" s="4">
        <v>13.836</v>
      </c>
      <c r="BB11" s="4">
        <v>20.65</v>
      </c>
      <c r="BC11" s="4">
        <v>1.49</v>
      </c>
      <c r="BD11" s="4">
        <v>8.6419999999999995</v>
      </c>
      <c r="BE11" s="4">
        <v>3089.511</v>
      </c>
      <c r="BF11" s="4">
        <v>0.50900000000000001</v>
      </c>
      <c r="BG11" s="4">
        <v>13.557</v>
      </c>
      <c r="BH11" s="4">
        <v>5.1369999999999996</v>
      </c>
      <c r="BI11" s="4">
        <v>18.693999999999999</v>
      </c>
      <c r="BJ11" s="4">
        <v>11.744</v>
      </c>
      <c r="BK11" s="4">
        <v>4.45</v>
      </c>
      <c r="BL11" s="4">
        <v>16.193999999999999</v>
      </c>
      <c r="BM11" s="4">
        <v>0</v>
      </c>
      <c r="BQ11" s="4">
        <v>1677.963</v>
      </c>
      <c r="BR11" s="4">
        <v>0.293792</v>
      </c>
      <c r="BS11" s="4">
        <v>-5</v>
      </c>
      <c r="BT11" s="4">
        <v>1.095478</v>
      </c>
      <c r="BU11" s="4">
        <v>7.1795419999999996</v>
      </c>
      <c r="BV11" s="4">
        <v>22.128655999999999</v>
      </c>
      <c r="BW11" s="4">
        <f>BU11*0.2642</f>
        <v>1.8968349963999998</v>
      </c>
      <c r="BY11" s="4">
        <f t="shared" ref="BY11:BY74" si="7">BE11*$BU11*0.8566</f>
        <v>19000.479294661847</v>
      </c>
      <c r="BZ11" s="4">
        <f t="shared" ref="BZ11:BZ74" si="8">BF11*$BU11*0.8566</f>
        <v>3.1303477996948001</v>
      </c>
      <c r="CA11" s="4">
        <f t="shared" ref="CA11:CA74" si="9">BJ11*$BU11*0.8566</f>
        <v>72.225549233036801</v>
      </c>
      <c r="CB11" s="4">
        <f t="shared" ref="CB11:CB74" si="10">BM11*$BU11*0.8566</f>
        <v>0</v>
      </c>
    </row>
    <row r="12" spans="1:87" x14ac:dyDescent="0.25">
      <c r="A12" s="2">
        <v>42801</v>
      </c>
      <c r="B12" s="3">
        <v>0.65911849537037037</v>
      </c>
      <c r="C12" s="4">
        <v>10.24</v>
      </c>
      <c r="D12" s="4">
        <v>2.3999999999999998E-3</v>
      </c>
      <c r="E12" s="4">
        <v>23.817426999999999</v>
      </c>
      <c r="F12" s="4">
        <v>423</v>
      </c>
      <c r="G12" s="4">
        <v>157.19999999999999</v>
      </c>
      <c r="H12" s="4">
        <v>-4.3</v>
      </c>
      <c r="J12" s="4">
        <v>6.79</v>
      </c>
      <c r="K12" s="4">
        <v>0.92049999999999998</v>
      </c>
      <c r="L12" s="4">
        <v>9.4254999999999995</v>
      </c>
      <c r="M12" s="4">
        <v>2.2000000000000001E-3</v>
      </c>
      <c r="N12" s="4">
        <v>389.38010000000003</v>
      </c>
      <c r="O12" s="4">
        <v>144.68520000000001</v>
      </c>
      <c r="P12" s="4">
        <v>534.1</v>
      </c>
      <c r="Q12" s="4">
        <v>337.30070000000001</v>
      </c>
      <c r="R12" s="4">
        <v>125.3336</v>
      </c>
      <c r="S12" s="4">
        <v>462.6</v>
      </c>
      <c r="T12" s="4">
        <v>0</v>
      </c>
      <c r="W12" s="4">
        <v>0</v>
      </c>
      <c r="X12" s="4">
        <v>6.2529000000000003</v>
      </c>
      <c r="Y12" s="4">
        <v>12</v>
      </c>
      <c r="Z12" s="4">
        <v>808</v>
      </c>
      <c r="AA12" s="4">
        <v>825</v>
      </c>
      <c r="AB12" s="4">
        <v>846</v>
      </c>
      <c r="AC12" s="4">
        <v>34</v>
      </c>
      <c r="AD12" s="4">
        <v>17.809999999999999</v>
      </c>
      <c r="AE12" s="4">
        <v>0.41</v>
      </c>
      <c r="AF12" s="4">
        <v>957</v>
      </c>
      <c r="AG12" s="4">
        <v>9</v>
      </c>
      <c r="AH12" s="4">
        <v>28.239000000000001</v>
      </c>
      <c r="AI12" s="4">
        <v>31</v>
      </c>
      <c r="AJ12" s="4">
        <v>190.8</v>
      </c>
      <c r="AK12" s="4">
        <v>190</v>
      </c>
      <c r="AL12" s="4">
        <v>3.6</v>
      </c>
      <c r="AM12" s="4">
        <v>196</v>
      </c>
      <c r="AN12" s="4" t="s">
        <v>155</v>
      </c>
      <c r="AO12" s="4">
        <v>2</v>
      </c>
      <c r="AP12" s="5">
        <v>0.86746527777777782</v>
      </c>
      <c r="AQ12" s="4">
        <v>47.159185000000001</v>
      </c>
      <c r="AR12" s="4">
        <v>-88.489553000000001</v>
      </c>
      <c r="AS12" s="4">
        <v>312.89999999999998</v>
      </c>
      <c r="AT12" s="4">
        <v>29.3</v>
      </c>
      <c r="AU12" s="4">
        <v>12</v>
      </c>
      <c r="AV12" s="4">
        <v>8</v>
      </c>
      <c r="AW12" s="4" t="s">
        <v>417</v>
      </c>
      <c r="AX12" s="4">
        <v>1.2</v>
      </c>
      <c r="AY12" s="4">
        <v>2</v>
      </c>
      <c r="AZ12" s="4">
        <v>2.5</v>
      </c>
      <c r="BA12" s="4">
        <v>13.836</v>
      </c>
      <c r="BB12" s="4">
        <v>20.66</v>
      </c>
      <c r="BC12" s="4">
        <v>1.49</v>
      </c>
      <c r="BD12" s="4">
        <v>8.641</v>
      </c>
      <c r="BE12" s="4">
        <v>3089.5929999999998</v>
      </c>
      <c r="BF12" s="4">
        <v>0.45700000000000002</v>
      </c>
      <c r="BG12" s="4">
        <v>13.366</v>
      </c>
      <c r="BH12" s="4">
        <v>4.9669999999999996</v>
      </c>
      <c r="BI12" s="4">
        <v>18.332999999999998</v>
      </c>
      <c r="BJ12" s="4">
        <v>11.577999999999999</v>
      </c>
      <c r="BK12" s="4">
        <v>4.3019999999999996</v>
      </c>
      <c r="BL12" s="4">
        <v>15.881</v>
      </c>
      <c r="BM12" s="4">
        <v>0</v>
      </c>
      <c r="BQ12" s="4">
        <v>1490.318</v>
      </c>
      <c r="BR12" s="4">
        <v>0.31252200000000002</v>
      </c>
      <c r="BS12" s="4">
        <v>-5</v>
      </c>
      <c r="BT12" s="4">
        <v>1.0904339999999999</v>
      </c>
      <c r="BU12" s="4">
        <v>7.6372559999999998</v>
      </c>
      <c r="BV12" s="4">
        <v>22.026767</v>
      </c>
      <c r="BW12" s="4">
        <f t="shared" ref="BW12:BW75" si="11">BU12*0.2642</f>
        <v>2.0177630351999998</v>
      </c>
      <c r="BY12" s="4">
        <f t="shared" si="7"/>
        <v>20212.344458953732</v>
      </c>
      <c r="BZ12" s="4">
        <f t="shared" si="8"/>
        <v>2.9897275847472002</v>
      </c>
      <c r="CA12" s="4">
        <f t="shared" si="9"/>
        <v>75.7441268625888</v>
      </c>
      <c r="CB12" s="4">
        <f t="shared" si="10"/>
        <v>0</v>
      </c>
    </row>
    <row r="13" spans="1:87" x14ac:dyDescent="0.25">
      <c r="A13" s="2">
        <v>42801</v>
      </c>
      <c r="B13" s="3">
        <v>0.65913006944444441</v>
      </c>
      <c r="C13" s="4">
        <v>10.226000000000001</v>
      </c>
      <c r="D13" s="4">
        <v>4.1000000000000003E-3</v>
      </c>
      <c r="E13" s="4">
        <v>40.633445999999999</v>
      </c>
      <c r="F13" s="4">
        <v>418.9</v>
      </c>
      <c r="G13" s="4">
        <v>158.80000000000001</v>
      </c>
      <c r="H13" s="4">
        <v>-0.3</v>
      </c>
      <c r="J13" s="4">
        <v>6.5</v>
      </c>
      <c r="K13" s="4">
        <v>0.92049999999999998</v>
      </c>
      <c r="L13" s="4">
        <v>9.4136000000000006</v>
      </c>
      <c r="M13" s="4">
        <v>3.7000000000000002E-3</v>
      </c>
      <c r="N13" s="4">
        <v>385.59570000000002</v>
      </c>
      <c r="O13" s="4">
        <v>146.2037</v>
      </c>
      <c r="P13" s="4">
        <v>531.79999999999995</v>
      </c>
      <c r="Q13" s="4">
        <v>334.0224</v>
      </c>
      <c r="R13" s="4">
        <v>126.649</v>
      </c>
      <c r="S13" s="4">
        <v>460.7</v>
      </c>
      <c r="T13" s="4">
        <v>0</v>
      </c>
      <c r="W13" s="4">
        <v>0</v>
      </c>
      <c r="X13" s="4">
        <v>5.9832999999999998</v>
      </c>
      <c r="Y13" s="4">
        <v>11.9</v>
      </c>
      <c r="Z13" s="4">
        <v>808</v>
      </c>
      <c r="AA13" s="4">
        <v>825</v>
      </c>
      <c r="AB13" s="4">
        <v>845</v>
      </c>
      <c r="AC13" s="4">
        <v>34</v>
      </c>
      <c r="AD13" s="4">
        <v>17.809999999999999</v>
      </c>
      <c r="AE13" s="4">
        <v>0.41</v>
      </c>
      <c r="AF13" s="4">
        <v>957</v>
      </c>
      <c r="AG13" s="4">
        <v>9</v>
      </c>
      <c r="AH13" s="4">
        <v>28.760999999999999</v>
      </c>
      <c r="AI13" s="4">
        <v>31</v>
      </c>
      <c r="AJ13" s="4">
        <v>191</v>
      </c>
      <c r="AK13" s="4">
        <v>190</v>
      </c>
      <c r="AL13" s="4">
        <v>3.5</v>
      </c>
      <c r="AM13" s="4">
        <v>196</v>
      </c>
      <c r="AN13" s="4" t="s">
        <v>155</v>
      </c>
      <c r="AO13" s="4">
        <v>2</v>
      </c>
      <c r="AP13" s="5">
        <v>0.86747685185185175</v>
      </c>
      <c r="AQ13" s="4">
        <v>47.159104999999997</v>
      </c>
      <c r="AR13" s="4">
        <v>-88.489423000000002</v>
      </c>
      <c r="AS13" s="4">
        <v>312.8</v>
      </c>
      <c r="AT13" s="4">
        <v>29.9</v>
      </c>
      <c r="AU13" s="4">
        <v>12</v>
      </c>
      <c r="AV13" s="4">
        <v>8</v>
      </c>
      <c r="AW13" s="4" t="s">
        <v>417</v>
      </c>
      <c r="AX13" s="4">
        <v>1.1292</v>
      </c>
      <c r="AY13" s="4">
        <v>2</v>
      </c>
      <c r="AZ13" s="4">
        <v>2.4291999999999998</v>
      </c>
      <c r="BA13" s="4">
        <v>13.836</v>
      </c>
      <c r="BB13" s="4">
        <v>20.68</v>
      </c>
      <c r="BC13" s="4">
        <v>1.49</v>
      </c>
      <c r="BD13" s="4">
        <v>8.6349999999999998</v>
      </c>
      <c r="BE13" s="4">
        <v>3089.098</v>
      </c>
      <c r="BF13" s="4">
        <v>0.78100000000000003</v>
      </c>
      <c r="BG13" s="4">
        <v>13.250999999999999</v>
      </c>
      <c r="BH13" s="4">
        <v>5.024</v>
      </c>
      <c r="BI13" s="4">
        <v>18.274999999999999</v>
      </c>
      <c r="BJ13" s="4">
        <v>11.478999999999999</v>
      </c>
      <c r="BK13" s="4">
        <v>4.3520000000000003</v>
      </c>
      <c r="BL13" s="4">
        <v>15.831</v>
      </c>
      <c r="BM13" s="4">
        <v>0</v>
      </c>
      <c r="BQ13" s="4">
        <v>1427.6389999999999</v>
      </c>
      <c r="BR13" s="4">
        <v>0.352572</v>
      </c>
      <c r="BS13" s="4">
        <v>-5</v>
      </c>
      <c r="BT13" s="4">
        <v>1.0874779999999999</v>
      </c>
      <c r="BU13" s="4">
        <v>8.6159789999999994</v>
      </c>
      <c r="BV13" s="4">
        <v>21.967055999999999</v>
      </c>
      <c r="BW13" s="4">
        <f t="shared" si="11"/>
        <v>2.2763416517999997</v>
      </c>
      <c r="BY13" s="4">
        <f t="shared" si="7"/>
        <v>22798.925955480514</v>
      </c>
      <c r="BZ13" s="4">
        <f t="shared" si="8"/>
        <v>5.7641295845034</v>
      </c>
      <c r="CA13" s="4">
        <f t="shared" si="9"/>
        <v>84.72015813126059</v>
      </c>
      <c r="CB13" s="4">
        <f t="shared" si="10"/>
        <v>0</v>
      </c>
    </row>
    <row r="14" spans="1:87" x14ac:dyDescent="0.25">
      <c r="A14" s="2">
        <v>42801</v>
      </c>
      <c r="B14" s="3">
        <v>0.65914164351851856</v>
      </c>
      <c r="C14" s="4">
        <v>10.753</v>
      </c>
      <c r="D14" s="4">
        <v>6.6E-3</v>
      </c>
      <c r="E14" s="4">
        <v>65.971283999999997</v>
      </c>
      <c r="F14" s="4">
        <v>418.5</v>
      </c>
      <c r="G14" s="4">
        <v>163.19999999999999</v>
      </c>
      <c r="H14" s="4">
        <v>-3.5</v>
      </c>
      <c r="J14" s="4">
        <v>6.5</v>
      </c>
      <c r="K14" s="4">
        <v>0.91649999999999998</v>
      </c>
      <c r="L14" s="4">
        <v>9.8547999999999991</v>
      </c>
      <c r="M14" s="4">
        <v>6.0000000000000001E-3</v>
      </c>
      <c r="N14" s="4">
        <v>383.52050000000003</v>
      </c>
      <c r="O14" s="4">
        <v>149.56129999999999</v>
      </c>
      <c r="P14" s="4">
        <v>533.1</v>
      </c>
      <c r="Q14" s="4">
        <v>332.22480000000002</v>
      </c>
      <c r="R14" s="4">
        <v>129.5575</v>
      </c>
      <c r="S14" s="4">
        <v>461.8</v>
      </c>
      <c r="T14" s="4">
        <v>0</v>
      </c>
      <c r="W14" s="4">
        <v>0</v>
      </c>
      <c r="X14" s="4">
        <v>5.9573</v>
      </c>
      <c r="Y14" s="4">
        <v>11.8</v>
      </c>
      <c r="Z14" s="4">
        <v>809</v>
      </c>
      <c r="AA14" s="4">
        <v>824</v>
      </c>
      <c r="AB14" s="4">
        <v>845</v>
      </c>
      <c r="AC14" s="4">
        <v>34</v>
      </c>
      <c r="AD14" s="4">
        <v>17.809999999999999</v>
      </c>
      <c r="AE14" s="4">
        <v>0.41</v>
      </c>
      <c r="AF14" s="4">
        <v>957</v>
      </c>
      <c r="AG14" s="4">
        <v>9</v>
      </c>
      <c r="AH14" s="4">
        <v>29</v>
      </c>
      <c r="AI14" s="4">
        <v>31</v>
      </c>
      <c r="AJ14" s="4">
        <v>191</v>
      </c>
      <c r="AK14" s="4">
        <v>190</v>
      </c>
      <c r="AL14" s="4">
        <v>3.5</v>
      </c>
      <c r="AM14" s="4">
        <v>196</v>
      </c>
      <c r="AN14" s="4" t="s">
        <v>155</v>
      </c>
      <c r="AO14" s="4">
        <v>2</v>
      </c>
      <c r="AP14" s="5">
        <v>0.8674884259259259</v>
      </c>
      <c r="AQ14" s="4">
        <v>47.159033999999998</v>
      </c>
      <c r="AR14" s="4">
        <v>-88.489277000000001</v>
      </c>
      <c r="AS14" s="4">
        <v>312.60000000000002</v>
      </c>
      <c r="AT14" s="4">
        <v>30.5</v>
      </c>
      <c r="AU14" s="4">
        <v>12</v>
      </c>
      <c r="AV14" s="4">
        <v>8</v>
      </c>
      <c r="AW14" s="4" t="s">
        <v>417</v>
      </c>
      <c r="AX14" s="4">
        <v>1.0708</v>
      </c>
      <c r="AY14" s="4">
        <v>1.6459999999999999</v>
      </c>
      <c r="AZ14" s="4">
        <v>2.3353999999999999</v>
      </c>
      <c r="BA14" s="4">
        <v>13.836</v>
      </c>
      <c r="BB14" s="4">
        <v>19.7</v>
      </c>
      <c r="BC14" s="4">
        <v>1.42</v>
      </c>
      <c r="BD14" s="4">
        <v>9.109</v>
      </c>
      <c r="BE14" s="4">
        <v>3087.8409999999999</v>
      </c>
      <c r="BF14" s="4">
        <v>1.206</v>
      </c>
      <c r="BG14" s="4">
        <v>12.584</v>
      </c>
      <c r="BH14" s="4">
        <v>4.9080000000000004</v>
      </c>
      <c r="BI14" s="4">
        <v>17.492000000000001</v>
      </c>
      <c r="BJ14" s="4">
        <v>10.901</v>
      </c>
      <c r="BK14" s="4">
        <v>4.2510000000000003</v>
      </c>
      <c r="BL14" s="4">
        <v>15.151999999999999</v>
      </c>
      <c r="BM14" s="4">
        <v>0</v>
      </c>
      <c r="BQ14" s="4">
        <v>1357.239</v>
      </c>
      <c r="BR14" s="4">
        <v>0.30335899999999999</v>
      </c>
      <c r="BS14" s="4">
        <v>-5</v>
      </c>
      <c r="BT14" s="4">
        <v>1.0816730000000001</v>
      </c>
      <c r="BU14" s="4">
        <v>7.4133360000000001</v>
      </c>
      <c r="BV14" s="4">
        <v>21.849795</v>
      </c>
      <c r="BW14" s="4">
        <f t="shared" si="11"/>
        <v>1.9586033711999999</v>
      </c>
      <c r="BY14" s="4">
        <f t="shared" si="7"/>
        <v>19608.604359233599</v>
      </c>
      <c r="BZ14" s="4">
        <f t="shared" si="8"/>
        <v>7.6584179228256009</v>
      </c>
      <c r="CA14" s="4">
        <f t="shared" si="9"/>
        <v>69.22422369545761</v>
      </c>
      <c r="CB14" s="4">
        <f t="shared" si="10"/>
        <v>0</v>
      </c>
    </row>
    <row r="15" spans="1:87" x14ac:dyDescent="0.25">
      <c r="A15" s="2">
        <v>42801</v>
      </c>
      <c r="B15" s="3">
        <v>0.6591532175925926</v>
      </c>
      <c r="C15" s="4">
        <v>11.67</v>
      </c>
      <c r="D15" s="4">
        <v>3.5000000000000001E-3</v>
      </c>
      <c r="E15" s="4">
        <v>35.074750999999999</v>
      </c>
      <c r="F15" s="4">
        <v>417.9</v>
      </c>
      <c r="G15" s="4">
        <v>147.80000000000001</v>
      </c>
      <c r="H15" s="4">
        <v>-0.2</v>
      </c>
      <c r="J15" s="4">
        <v>6.48</v>
      </c>
      <c r="K15" s="4">
        <v>0.90969999999999995</v>
      </c>
      <c r="L15" s="4">
        <v>10.616099999999999</v>
      </c>
      <c r="M15" s="4">
        <v>3.2000000000000002E-3</v>
      </c>
      <c r="N15" s="4">
        <v>380.21899999999999</v>
      </c>
      <c r="O15" s="4">
        <v>134.458</v>
      </c>
      <c r="P15" s="4">
        <v>514.70000000000005</v>
      </c>
      <c r="Q15" s="4">
        <v>329.3648</v>
      </c>
      <c r="R15" s="4">
        <v>116.4743</v>
      </c>
      <c r="S15" s="4">
        <v>445.8</v>
      </c>
      <c r="T15" s="4">
        <v>0</v>
      </c>
      <c r="W15" s="4">
        <v>0</v>
      </c>
      <c r="X15" s="4">
        <v>5.8975999999999997</v>
      </c>
      <c r="Y15" s="4">
        <v>11.9</v>
      </c>
      <c r="Z15" s="4">
        <v>806</v>
      </c>
      <c r="AA15" s="4">
        <v>826</v>
      </c>
      <c r="AB15" s="4">
        <v>846</v>
      </c>
      <c r="AC15" s="4">
        <v>34</v>
      </c>
      <c r="AD15" s="4">
        <v>17.809999999999999</v>
      </c>
      <c r="AE15" s="4">
        <v>0.41</v>
      </c>
      <c r="AF15" s="4">
        <v>957</v>
      </c>
      <c r="AG15" s="4">
        <v>9</v>
      </c>
      <c r="AH15" s="4">
        <v>28.23976</v>
      </c>
      <c r="AI15" s="4">
        <v>31</v>
      </c>
      <c r="AJ15" s="4">
        <v>191</v>
      </c>
      <c r="AK15" s="4">
        <v>190</v>
      </c>
      <c r="AL15" s="4">
        <v>3.6</v>
      </c>
      <c r="AM15" s="4">
        <v>196</v>
      </c>
      <c r="AN15" s="4" t="s">
        <v>155</v>
      </c>
      <c r="AO15" s="4">
        <v>2</v>
      </c>
      <c r="AP15" s="5">
        <v>0.86750000000000005</v>
      </c>
      <c r="AQ15" s="4">
        <v>47.158982000000002</v>
      </c>
      <c r="AR15" s="4">
        <v>-88.489102000000003</v>
      </c>
      <c r="AS15" s="4">
        <v>312.3</v>
      </c>
      <c r="AT15" s="4">
        <v>30.7</v>
      </c>
      <c r="AU15" s="4">
        <v>12</v>
      </c>
      <c r="AV15" s="4">
        <v>8</v>
      </c>
      <c r="AW15" s="4" t="s">
        <v>417</v>
      </c>
      <c r="AX15" s="4">
        <v>1.2354000000000001</v>
      </c>
      <c r="AY15" s="4">
        <v>1.1415999999999999</v>
      </c>
      <c r="AZ15" s="4">
        <v>2.5062000000000002</v>
      </c>
      <c r="BA15" s="4">
        <v>13.836</v>
      </c>
      <c r="BB15" s="4">
        <v>18.23</v>
      </c>
      <c r="BC15" s="4">
        <v>1.32</v>
      </c>
      <c r="BD15" s="4">
        <v>9.923</v>
      </c>
      <c r="BE15" s="4">
        <v>3087.913</v>
      </c>
      <c r="BF15" s="4">
        <v>0.59099999999999997</v>
      </c>
      <c r="BG15" s="4">
        <v>11.582000000000001</v>
      </c>
      <c r="BH15" s="4">
        <v>4.0960000000000001</v>
      </c>
      <c r="BI15" s="4">
        <v>15.677</v>
      </c>
      <c r="BJ15" s="4">
        <v>10.032999999999999</v>
      </c>
      <c r="BK15" s="4">
        <v>3.548</v>
      </c>
      <c r="BL15" s="4">
        <v>13.58</v>
      </c>
      <c r="BM15" s="4">
        <v>0</v>
      </c>
      <c r="BQ15" s="4">
        <v>1247.319</v>
      </c>
      <c r="BR15" s="4">
        <v>0.231543</v>
      </c>
      <c r="BS15" s="4">
        <v>-5</v>
      </c>
      <c r="BT15" s="4">
        <v>1.082281</v>
      </c>
      <c r="BU15" s="4">
        <v>5.6583430000000003</v>
      </c>
      <c r="BV15" s="4">
        <v>21.862071</v>
      </c>
      <c r="BW15" s="4">
        <f t="shared" si="11"/>
        <v>1.4949342206</v>
      </c>
      <c r="BY15" s="4">
        <f t="shared" si="7"/>
        <v>14966.918579929001</v>
      </c>
      <c r="BZ15" s="4">
        <f t="shared" si="8"/>
        <v>2.8645395387558001</v>
      </c>
      <c r="CA15" s="4">
        <f t="shared" si="9"/>
        <v>48.6293150462554</v>
      </c>
      <c r="CB15" s="4">
        <f t="shared" si="10"/>
        <v>0</v>
      </c>
    </row>
    <row r="16" spans="1:87" x14ac:dyDescent="0.25">
      <c r="A16" s="2">
        <v>42801</v>
      </c>
      <c r="B16" s="3">
        <v>0.65916479166666664</v>
      </c>
      <c r="C16" s="4">
        <v>12.534000000000001</v>
      </c>
      <c r="D16" s="4">
        <v>3.5999999999999999E-3</v>
      </c>
      <c r="E16" s="4">
        <v>35.978261000000003</v>
      </c>
      <c r="F16" s="4">
        <v>408.1</v>
      </c>
      <c r="G16" s="4">
        <v>139.9</v>
      </c>
      <c r="H16" s="4">
        <v>-0.3</v>
      </c>
      <c r="J16" s="4">
        <v>5.53</v>
      </c>
      <c r="K16" s="4">
        <v>0.90349999999999997</v>
      </c>
      <c r="L16" s="4">
        <v>11.3246</v>
      </c>
      <c r="M16" s="4">
        <v>3.3E-3</v>
      </c>
      <c r="N16" s="4">
        <v>368.67649999999998</v>
      </c>
      <c r="O16" s="4">
        <v>126.4087</v>
      </c>
      <c r="P16" s="4">
        <v>495.1</v>
      </c>
      <c r="Q16" s="4">
        <v>319.36619999999999</v>
      </c>
      <c r="R16" s="4">
        <v>109.5016</v>
      </c>
      <c r="S16" s="4">
        <v>428.9</v>
      </c>
      <c r="T16" s="4">
        <v>0</v>
      </c>
      <c r="W16" s="4">
        <v>0</v>
      </c>
      <c r="X16" s="4">
        <v>4.9968000000000004</v>
      </c>
      <c r="Y16" s="4">
        <v>11.8</v>
      </c>
      <c r="Z16" s="4">
        <v>808</v>
      </c>
      <c r="AA16" s="4">
        <v>826</v>
      </c>
      <c r="AB16" s="4">
        <v>847</v>
      </c>
      <c r="AC16" s="4">
        <v>34</v>
      </c>
      <c r="AD16" s="4">
        <v>17.809999999999999</v>
      </c>
      <c r="AE16" s="4">
        <v>0.41</v>
      </c>
      <c r="AF16" s="4">
        <v>957</v>
      </c>
      <c r="AG16" s="4">
        <v>9</v>
      </c>
      <c r="AH16" s="4">
        <v>28</v>
      </c>
      <c r="AI16" s="4">
        <v>31</v>
      </c>
      <c r="AJ16" s="4">
        <v>191</v>
      </c>
      <c r="AK16" s="4">
        <v>190</v>
      </c>
      <c r="AL16" s="4">
        <v>3.8</v>
      </c>
      <c r="AM16" s="4">
        <v>195.7</v>
      </c>
      <c r="AN16" s="4" t="s">
        <v>155</v>
      </c>
      <c r="AO16" s="4">
        <v>2</v>
      </c>
      <c r="AP16" s="5">
        <v>0.86751157407407409</v>
      </c>
      <c r="AQ16" s="4">
        <v>47.158937999999999</v>
      </c>
      <c r="AR16" s="4">
        <v>-88.488921000000005</v>
      </c>
      <c r="AS16" s="4">
        <v>312</v>
      </c>
      <c r="AT16" s="4">
        <v>31.5</v>
      </c>
      <c r="AU16" s="4">
        <v>12</v>
      </c>
      <c r="AV16" s="4">
        <v>8</v>
      </c>
      <c r="AW16" s="4" t="s">
        <v>417</v>
      </c>
      <c r="AX16" s="4">
        <v>1.3</v>
      </c>
      <c r="AY16" s="4">
        <v>1.470729</v>
      </c>
      <c r="AZ16" s="4">
        <v>2.7353649999999998</v>
      </c>
      <c r="BA16" s="4">
        <v>13.836</v>
      </c>
      <c r="BB16" s="4">
        <v>17.03</v>
      </c>
      <c r="BC16" s="4">
        <v>1.23</v>
      </c>
      <c r="BD16" s="4">
        <v>10.683999999999999</v>
      </c>
      <c r="BE16" s="4">
        <v>3087.2269999999999</v>
      </c>
      <c r="BF16" s="4">
        <v>0.56399999999999995</v>
      </c>
      <c r="BG16" s="4">
        <v>10.525</v>
      </c>
      <c r="BH16" s="4">
        <v>3.609</v>
      </c>
      <c r="BI16" s="4">
        <v>14.134</v>
      </c>
      <c r="BJ16" s="4">
        <v>9.1170000000000009</v>
      </c>
      <c r="BK16" s="4">
        <v>3.1259999999999999</v>
      </c>
      <c r="BL16" s="4">
        <v>12.244</v>
      </c>
      <c r="BM16" s="4">
        <v>0</v>
      </c>
      <c r="BQ16" s="4">
        <v>990.46699999999998</v>
      </c>
      <c r="BR16" s="4">
        <v>0.22336800000000001</v>
      </c>
      <c r="BS16" s="4">
        <v>-5</v>
      </c>
      <c r="BT16" s="4">
        <v>1.082239</v>
      </c>
      <c r="BU16" s="4">
        <v>5.458564</v>
      </c>
      <c r="BV16" s="4">
        <v>21.861232999999999</v>
      </c>
      <c r="BW16" s="4">
        <f t="shared" si="11"/>
        <v>1.4421526087999998</v>
      </c>
      <c r="BY16" s="4">
        <f t="shared" si="7"/>
        <v>14435.274290393185</v>
      </c>
      <c r="BZ16" s="4">
        <f t="shared" si="8"/>
        <v>2.6371545402335999</v>
      </c>
      <c r="CA16" s="4">
        <f t="shared" si="9"/>
        <v>42.629322594520801</v>
      </c>
      <c r="CB16" s="4">
        <f t="shared" si="10"/>
        <v>0</v>
      </c>
    </row>
    <row r="17" spans="1:80" x14ac:dyDescent="0.25">
      <c r="A17" s="2">
        <v>42801</v>
      </c>
      <c r="B17" s="3">
        <v>0.65917636574074068</v>
      </c>
      <c r="C17" s="4">
        <v>12.885999999999999</v>
      </c>
      <c r="D17" s="4">
        <v>3.5000000000000001E-3</v>
      </c>
      <c r="E17" s="4">
        <v>35.433526000000001</v>
      </c>
      <c r="F17" s="4">
        <v>393.8</v>
      </c>
      <c r="G17" s="4">
        <v>123.4</v>
      </c>
      <c r="H17" s="4">
        <v>-1.5</v>
      </c>
      <c r="J17" s="4">
        <v>4.1399999999999997</v>
      </c>
      <c r="K17" s="4">
        <v>0.90090000000000003</v>
      </c>
      <c r="L17" s="4">
        <v>11.608599999999999</v>
      </c>
      <c r="M17" s="4">
        <v>3.2000000000000002E-3</v>
      </c>
      <c r="N17" s="4">
        <v>354.73200000000003</v>
      </c>
      <c r="O17" s="4">
        <v>111.1876</v>
      </c>
      <c r="P17" s="4">
        <v>465.9</v>
      </c>
      <c r="Q17" s="4">
        <v>307.2867</v>
      </c>
      <c r="R17" s="4">
        <v>96.316299999999998</v>
      </c>
      <c r="S17" s="4">
        <v>403.6</v>
      </c>
      <c r="T17" s="4">
        <v>0</v>
      </c>
      <c r="W17" s="4">
        <v>0</v>
      </c>
      <c r="X17" s="4">
        <v>3.7275999999999998</v>
      </c>
      <c r="Y17" s="4">
        <v>11.8</v>
      </c>
      <c r="Z17" s="4">
        <v>811</v>
      </c>
      <c r="AA17" s="4">
        <v>828</v>
      </c>
      <c r="AB17" s="4">
        <v>848</v>
      </c>
      <c r="AC17" s="4">
        <v>34</v>
      </c>
      <c r="AD17" s="4">
        <v>17.809999999999999</v>
      </c>
      <c r="AE17" s="4">
        <v>0.41</v>
      </c>
      <c r="AF17" s="4">
        <v>957</v>
      </c>
      <c r="AG17" s="4">
        <v>9</v>
      </c>
      <c r="AH17" s="4">
        <v>28</v>
      </c>
      <c r="AI17" s="4">
        <v>31</v>
      </c>
      <c r="AJ17" s="4">
        <v>191</v>
      </c>
      <c r="AK17" s="4">
        <v>189.2</v>
      </c>
      <c r="AL17" s="4">
        <v>3.7</v>
      </c>
      <c r="AM17" s="4">
        <v>195.3</v>
      </c>
      <c r="AN17" s="4" t="s">
        <v>155</v>
      </c>
      <c r="AO17" s="4">
        <v>2</v>
      </c>
      <c r="AP17" s="5">
        <v>0.86752314814814813</v>
      </c>
      <c r="AQ17" s="4">
        <v>47.158895999999999</v>
      </c>
      <c r="AR17" s="4">
        <v>-88.488742000000002</v>
      </c>
      <c r="AS17" s="4">
        <v>311.89999999999998</v>
      </c>
      <c r="AT17" s="4">
        <v>32.299999999999997</v>
      </c>
      <c r="AU17" s="4">
        <v>12</v>
      </c>
      <c r="AV17" s="4">
        <v>8</v>
      </c>
      <c r="AW17" s="4" t="s">
        <v>417</v>
      </c>
      <c r="AX17" s="4">
        <v>1.3</v>
      </c>
      <c r="AY17" s="4">
        <v>1.635335</v>
      </c>
      <c r="AZ17" s="4">
        <v>2.8</v>
      </c>
      <c r="BA17" s="4">
        <v>13.836</v>
      </c>
      <c r="BB17" s="4">
        <v>16.59</v>
      </c>
      <c r="BC17" s="4">
        <v>1.2</v>
      </c>
      <c r="BD17" s="4">
        <v>11.002000000000001</v>
      </c>
      <c r="BE17" s="4">
        <v>3086.998</v>
      </c>
      <c r="BF17" s="4">
        <v>0.54</v>
      </c>
      <c r="BG17" s="4">
        <v>9.8789999999999996</v>
      </c>
      <c r="BH17" s="4">
        <v>3.0960000000000001</v>
      </c>
      <c r="BI17" s="4">
        <v>12.975</v>
      </c>
      <c r="BJ17" s="4">
        <v>8.5570000000000004</v>
      </c>
      <c r="BK17" s="4">
        <v>2.6819999999999999</v>
      </c>
      <c r="BL17" s="4">
        <v>11.24</v>
      </c>
      <c r="BM17" s="4">
        <v>0</v>
      </c>
      <c r="BQ17" s="4">
        <v>720.74900000000002</v>
      </c>
      <c r="BR17" s="4">
        <v>0.26100600000000002</v>
      </c>
      <c r="BS17" s="4">
        <v>-5</v>
      </c>
      <c r="BT17" s="4">
        <v>1.078956</v>
      </c>
      <c r="BU17" s="4">
        <v>6.3783339999999997</v>
      </c>
      <c r="BV17" s="4">
        <v>21.794910999999999</v>
      </c>
      <c r="BW17" s="4">
        <f t="shared" si="11"/>
        <v>1.6851558428</v>
      </c>
      <c r="BY17" s="4">
        <f t="shared" si="7"/>
        <v>16866.372024520992</v>
      </c>
      <c r="BZ17" s="4">
        <f t="shared" si="8"/>
        <v>2.9503876883760003</v>
      </c>
      <c r="CA17" s="4">
        <f t="shared" si="9"/>
        <v>46.752717498950801</v>
      </c>
      <c r="CB17" s="4">
        <f t="shared" si="10"/>
        <v>0</v>
      </c>
    </row>
    <row r="18" spans="1:80" x14ac:dyDescent="0.25">
      <c r="A18" s="2">
        <v>42801</v>
      </c>
      <c r="B18" s="3">
        <v>0.65918793981481483</v>
      </c>
      <c r="C18" s="4">
        <v>10.833</v>
      </c>
      <c r="D18" s="4">
        <v>1.1999999999999999E-3</v>
      </c>
      <c r="E18" s="4">
        <v>11.896125</v>
      </c>
      <c r="F18" s="4">
        <v>389.1</v>
      </c>
      <c r="G18" s="4">
        <v>118.7</v>
      </c>
      <c r="H18" s="4">
        <v>1.5</v>
      </c>
      <c r="J18" s="4">
        <v>3.04</v>
      </c>
      <c r="K18" s="4">
        <v>0.91600000000000004</v>
      </c>
      <c r="L18" s="4">
        <v>9.9224999999999994</v>
      </c>
      <c r="M18" s="4">
        <v>1.1000000000000001E-3</v>
      </c>
      <c r="N18" s="4">
        <v>356.3691</v>
      </c>
      <c r="O18" s="4">
        <v>108.7409</v>
      </c>
      <c r="P18" s="4">
        <v>465.1</v>
      </c>
      <c r="Q18" s="4">
        <v>308.70490000000001</v>
      </c>
      <c r="R18" s="4">
        <v>94.196799999999996</v>
      </c>
      <c r="S18" s="4">
        <v>402.9</v>
      </c>
      <c r="T18" s="4">
        <v>1.4504999999999999</v>
      </c>
      <c r="W18" s="4">
        <v>0</v>
      </c>
      <c r="X18" s="4">
        <v>2.7845</v>
      </c>
      <c r="Y18" s="4">
        <v>11.9</v>
      </c>
      <c r="Z18" s="4">
        <v>811</v>
      </c>
      <c r="AA18" s="4">
        <v>828</v>
      </c>
      <c r="AB18" s="4">
        <v>847</v>
      </c>
      <c r="AC18" s="4">
        <v>34</v>
      </c>
      <c r="AD18" s="4">
        <v>17.809999999999999</v>
      </c>
      <c r="AE18" s="4">
        <v>0.41</v>
      </c>
      <c r="AF18" s="4">
        <v>957</v>
      </c>
      <c r="AG18" s="4">
        <v>9</v>
      </c>
      <c r="AH18" s="4">
        <v>28</v>
      </c>
      <c r="AI18" s="4">
        <v>31</v>
      </c>
      <c r="AJ18" s="4">
        <v>191</v>
      </c>
      <c r="AK18" s="4">
        <v>189.8</v>
      </c>
      <c r="AL18" s="4">
        <v>3.5</v>
      </c>
      <c r="AM18" s="4">
        <v>195</v>
      </c>
      <c r="AN18" s="4" t="s">
        <v>155</v>
      </c>
      <c r="AO18" s="4">
        <v>2</v>
      </c>
      <c r="AP18" s="5">
        <v>0.86753472222222217</v>
      </c>
      <c r="AQ18" s="4">
        <v>47.158869000000003</v>
      </c>
      <c r="AR18" s="4">
        <v>-88.488552999999996</v>
      </c>
      <c r="AS18" s="4">
        <v>311.5</v>
      </c>
      <c r="AT18" s="4">
        <v>32.5</v>
      </c>
      <c r="AU18" s="4">
        <v>12</v>
      </c>
      <c r="AV18" s="4">
        <v>8</v>
      </c>
      <c r="AW18" s="4" t="s">
        <v>417</v>
      </c>
      <c r="AX18" s="4">
        <v>1.3353999999999999</v>
      </c>
      <c r="AY18" s="4">
        <v>1.7707999999999999</v>
      </c>
      <c r="AZ18" s="4">
        <v>2.8353999999999999</v>
      </c>
      <c r="BA18" s="4">
        <v>13.836</v>
      </c>
      <c r="BB18" s="4">
        <v>19.579999999999998</v>
      </c>
      <c r="BC18" s="4">
        <v>1.41</v>
      </c>
      <c r="BD18" s="4">
        <v>9.173</v>
      </c>
      <c r="BE18" s="4">
        <v>3089.2719999999999</v>
      </c>
      <c r="BF18" s="4">
        <v>0.216</v>
      </c>
      <c r="BG18" s="4">
        <v>11.619</v>
      </c>
      <c r="BH18" s="4">
        <v>3.5449999999999999</v>
      </c>
      <c r="BI18" s="4">
        <v>15.164999999999999</v>
      </c>
      <c r="BJ18" s="4">
        <v>10.065</v>
      </c>
      <c r="BK18" s="4">
        <v>3.0710000000000002</v>
      </c>
      <c r="BL18" s="4">
        <v>13.135999999999999</v>
      </c>
      <c r="BM18" s="4">
        <v>1.47E-2</v>
      </c>
      <c r="BQ18" s="4">
        <v>630.346</v>
      </c>
      <c r="BR18" s="4">
        <v>0.303201</v>
      </c>
      <c r="BS18" s="4">
        <v>-5</v>
      </c>
      <c r="BT18" s="4">
        <v>1.0833269999999999</v>
      </c>
      <c r="BU18" s="4">
        <v>7.4094740000000003</v>
      </c>
      <c r="BV18" s="4">
        <v>21.883205</v>
      </c>
      <c r="BW18" s="4">
        <f t="shared" si="11"/>
        <v>1.9575830308</v>
      </c>
      <c r="BY18" s="4">
        <f t="shared" si="7"/>
        <v>19607.471690204125</v>
      </c>
      <c r="BZ18" s="4">
        <f t="shared" si="8"/>
        <v>1.3709423725344001</v>
      </c>
      <c r="CA18" s="4">
        <f t="shared" si="9"/>
        <v>63.882106386845997</v>
      </c>
      <c r="CB18" s="4">
        <f t="shared" si="10"/>
        <v>9.3300244797480003E-2</v>
      </c>
    </row>
    <row r="19" spans="1:80" x14ac:dyDescent="0.25">
      <c r="A19" s="2">
        <v>42801</v>
      </c>
      <c r="B19" s="3">
        <v>0.65919951388888887</v>
      </c>
      <c r="C19" s="4">
        <v>9.8729999999999993</v>
      </c>
      <c r="D19" s="4">
        <v>2.0999999999999999E-3</v>
      </c>
      <c r="E19" s="4">
        <v>20.556010000000001</v>
      </c>
      <c r="F19" s="4">
        <v>393.5</v>
      </c>
      <c r="G19" s="4">
        <v>121.9</v>
      </c>
      <c r="H19" s="4">
        <v>0</v>
      </c>
      <c r="J19" s="4">
        <v>3.45</v>
      </c>
      <c r="K19" s="4">
        <v>0.92320000000000002</v>
      </c>
      <c r="L19" s="4">
        <v>9.1149000000000004</v>
      </c>
      <c r="M19" s="4">
        <v>1.9E-3</v>
      </c>
      <c r="N19" s="4">
        <v>363.3073</v>
      </c>
      <c r="O19" s="4">
        <v>112.547</v>
      </c>
      <c r="P19" s="4">
        <v>475.9</v>
      </c>
      <c r="Q19" s="4">
        <v>314.71499999999997</v>
      </c>
      <c r="R19" s="4">
        <v>97.493899999999996</v>
      </c>
      <c r="S19" s="4">
        <v>412.2</v>
      </c>
      <c r="T19" s="4">
        <v>0</v>
      </c>
      <c r="W19" s="4">
        <v>0</v>
      </c>
      <c r="X19" s="4">
        <v>3.1838000000000002</v>
      </c>
      <c r="Y19" s="4">
        <v>11.8</v>
      </c>
      <c r="Z19" s="4">
        <v>810</v>
      </c>
      <c r="AA19" s="4">
        <v>827</v>
      </c>
      <c r="AB19" s="4">
        <v>846</v>
      </c>
      <c r="AC19" s="4">
        <v>34</v>
      </c>
      <c r="AD19" s="4">
        <v>17.809999999999999</v>
      </c>
      <c r="AE19" s="4">
        <v>0.41</v>
      </c>
      <c r="AF19" s="4">
        <v>957</v>
      </c>
      <c r="AG19" s="4">
        <v>9</v>
      </c>
      <c r="AH19" s="4">
        <v>28</v>
      </c>
      <c r="AI19" s="4">
        <v>31</v>
      </c>
      <c r="AJ19" s="4">
        <v>191</v>
      </c>
      <c r="AK19" s="4">
        <v>190.8</v>
      </c>
      <c r="AL19" s="4">
        <v>3.6</v>
      </c>
      <c r="AM19" s="4">
        <v>195</v>
      </c>
      <c r="AN19" s="4" t="s">
        <v>155</v>
      </c>
      <c r="AO19" s="4">
        <v>2</v>
      </c>
      <c r="AP19" s="5">
        <v>0.86754629629629632</v>
      </c>
      <c r="AQ19" s="4">
        <v>47.158853000000001</v>
      </c>
      <c r="AR19" s="4">
        <v>-88.488355999999996</v>
      </c>
      <c r="AS19" s="4">
        <v>311.2</v>
      </c>
      <c r="AT19" s="4">
        <v>33.6</v>
      </c>
      <c r="AU19" s="4">
        <v>12</v>
      </c>
      <c r="AV19" s="4">
        <v>8</v>
      </c>
      <c r="AW19" s="4" t="s">
        <v>417</v>
      </c>
      <c r="AX19" s="4">
        <v>1.4</v>
      </c>
      <c r="AY19" s="4">
        <v>1.9354</v>
      </c>
      <c r="AZ19" s="4">
        <v>2.9354</v>
      </c>
      <c r="BA19" s="4">
        <v>13.836</v>
      </c>
      <c r="BB19" s="4">
        <v>21.39</v>
      </c>
      <c r="BC19" s="4">
        <v>1.55</v>
      </c>
      <c r="BD19" s="4">
        <v>8.3140000000000001</v>
      </c>
      <c r="BE19" s="4">
        <v>3090.1149999999998</v>
      </c>
      <c r="BF19" s="4">
        <v>0.40899999999999997</v>
      </c>
      <c r="BG19" s="4">
        <v>12.898</v>
      </c>
      <c r="BH19" s="4">
        <v>3.996</v>
      </c>
      <c r="BI19" s="4">
        <v>16.893999999999998</v>
      </c>
      <c r="BJ19" s="4">
        <v>11.173</v>
      </c>
      <c r="BK19" s="4">
        <v>3.4609999999999999</v>
      </c>
      <c r="BL19" s="4">
        <v>14.634</v>
      </c>
      <c r="BM19" s="4">
        <v>0</v>
      </c>
      <c r="BQ19" s="4">
        <v>784.8</v>
      </c>
      <c r="BR19" s="4">
        <v>0.28712599999999999</v>
      </c>
      <c r="BS19" s="4">
        <v>-5</v>
      </c>
      <c r="BT19" s="4">
        <v>1.085</v>
      </c>
      <c r="BU19" s="4">
        <v>7.016642</v>
      </c>
      <c r="BV19" s="4">
        <v>21.917000000000002</v>
      </c>
      <c r="BW19" s="4">
        <f t="shared" si="11"/>
        <v>1.8537968164</v>
      </c>
      <c r="BY19" s="4">
        <f t="shared" si="7"/>
        <v>18572.998812334779</v>
      </c>
      <c r="BZ19" s="4">
        <f t="shared" si="8"/>
        <v>2.4582763147148001</v>
      </c>
      <c r="CA19" s="4">
        <f t="shared" si="9"/>
        <v>67.154819717135595</v>
      </c>
      <c r="CB19" s="4">
        <f t="shared" si="10"/>
        <v>0</v>
      </c>
    </row>
    <row r="20" spans="1:80" x14ac:dyDescent="0.25">
      <c r="A20" s="2">
        <v>42801</v>
      </c>
      <c r="B20" s="3">
        <v>0.65921108796296302</v>
      </c>
      <c r="C20" s="4">
        <v>9.7249999999999996</v>
      </c>
      <c r="D20" s="4">
        <v>5.3E-3</v>
      </c>
      <c r="E20" s="4">
        <v>53.262469000000003</v>
      </c>
      <c r="F20" s="4">
        <v>420.4</v>
      </c>
      <c r="G20" s="4">
        <v>151.1</v>
      </c>
      <c r="H20" s="4">
        <v>5.7</v>
      </c>
      <c r="J20" s="4">
        <v>6.02</v>
      </c>
      <c r="K20" s="4">
        <v>0.92430000000000001</v>
      </c>
      <c r="L20" s="4">
        <v>8.9893000000000001</v>
      </c>
      <c r="M20" s="4">
        <v>4.8999999999999998E-3</v>
      </c>
      <c r="N20" s="4">
        <v>388.6318</v>
      </c>
      <c r="O20" s="4">
        <v>139.70949999999999</v>
      </c>
      <c r="P20" s="4">
        <v>528.29999999999995</v>
      </c>
      <c r="Q20" s="4">
        <v>336.6524</v>
      </c>
      <c r="R20" s="4">
        <v>121.0234</v>
      </c>
      <c r="S20" s="4">
        <v>457.7</v>
      </c>
      <c r="T20" s="4">
        <v>5.6555999999999997</v>
      </c>
      <c r="W20" s="4">
        <v>0</v>
      </c>
      <c r="X20" s="4">
        <v>5.5671999999999997</v>
      </c>
      <c r="Y20" s="4">
        <v>11.8</v>
      </c>
      <c r="Z20" s="4">
        <v>811</v>
      </c>
      <c r="AA20" s="4">
        <v>827</v>
      </c>
      <c r="AB20" s="4">
        <v>846</v>
      </c>
      <c r="AC20" s="4">
        <v>34</v>
      </c>
      <c r="AD20" s="4">
        <v>17.809999999999999</v>
      </c>
      <c r="AE20" s="4">
        <v>0.41</v>
      </c>
      <c r="AF20" s="4">
        <v>957</v>
      </c>
      <c r="AG20" s="4">
        <v>9</v>
      </c>
      <c r="AH20" s="4">
        <v>28</v>
      </c>
      <c r="AI20" s="4">
        <v>31</v>
      </c>
      <c r="AJ20" s="4">
        <v>191</v>
      </c>
      <c r="AK20" s="4">
        <v>190.2</v>
      </c>
      <c r="AL20" s="4">
        <v>3.6</v>
      </c>
      <c r="AM20" s="4">
        <v>195</v>
      </c>
      <c r="AN20" s="4" t="s">
        <v>155</v>
      </c>
      <c r="AO20" s="4">
        <v>2</v>
      </c>
      <c r="AP20" s="5">
        <v>0.86755787037037047</v>
      </c>
      <c r="AQ20" s="4">
        <v>47.158845999999997</v>
      </c>
      <c r="AR20" s="4">
        <v>-88.488150000000005</v>
      </c>
      <c r="AS20" s="4">
        <v>310.89999999999998</v>
      </c>
      <c r="AT20" s="4">
        <v>35.299999999999997</v>
      </c>
      <c r="AU20" s="4">
        <v>12</v>
      </c>
      <c r="AV20" s="4">
        <v>8</v>
      </c>
      <c r="AW20" s="4" t="s">
        <v>417</v>
      </c>
      <c r="AX20" s="4">
        <v>1.4</v>
      </c>
      <c r="AY20" s="4">
        <v>2.0354000000000001</v>
      </c>
      <c r="AZ20" s="4">
        <v>3</v>
      </c>
      <c r="BA20" s="4">
        <v>13.836</v>
      </c>
      <c r="BB20" s="4">
        <v>21.69</v>
      </c>
      <c r="BC20" s="4">
        <v>1.57</v>
      </c>
      <c r="BD20" s="4">
        <v>8.1839999999999993</v>
      </c>
      <c r="BE20" s="4">
        <v>3089.056</v>
      </c>
      <c r="BF20" s="4">
        <v>1.077</v>
      </c>
      <c r="BG20" s="4">
        <v>13.984999999999999</v>
      </c>
      <c r="BH20" s="4">
        <v>5.0279999999999996</v>
      </c>
      <c r="BI20" s="4">
        <v>19.013000000000002</v>
      </c>
      <c r="BJ20" s="4">
        <v>12.115</v>
      </c>
      <c r="BK20" s="4">
        <v>4.3550000000000004</v>
      </c>
      <c r="BL20" s="4">
        <v>16.47</v>
      </c>
      <c r="BM20" s="4">
        <v>6.3100000000000003E-2</v>
      </c>
      <c r="BQ20" s="4">
        <v>1391.04</v>
      </c>
      <c r="BR20" s="4">
        <v>0.25008200000000003</v>
      </c>
      <c r="BS20" s="4">
        <v>-5</v>
      </c>
      <c r="BT20" s="4">
        <v>1.086522</v>
      </c>
      <c r="BU20" s="4">
        <v>6.1113790000000003</v>
      </c>
      <c r="BV20" s="4">
        <v>21.947744</v>
      </c>
      <c r="BW20" s="4">
        <f t="shared" si="11"/>
        <v>1.6146263318</v>
      </c>
      <c r="BY20" s="4">
        <f t="shared" si="7"/>
        <v>16171.23055998068</v>
      </c>
      <c r="BZ20" s="4">
        <f t="shared" si="8"/>
        <v>5.6381028097578003</v>
      </c>
      <c r="CA20" s="4">
        <f t="shared" si="9"/>
        <v>63.422112850711009</v>
      </c>
      <c r="CB20" s="4">
        <f t="shared" si="10"/>
        <v>0.33032895756334002</v>
      </c>
    </row>
    <row r="21" spans="1:80" x14ac:dyDescent="0.25">
      <c r="A21" s="2">
        <v>42801</v>
      </c>
      <c r="B21" s="3">
        <v>0.65922266203703705</v>
      </c>
      <c r="C21" s="4">
        <v>9.3160000000000007</v>
      </c>
      <c r="D21" s="4">
        <v>5.3E-3</v>
      </c>
      <c r="E21" s="4">
        <v>53.377814999999998</v>
      </c>
      <c r="F21" s="4">
        <v>433.4</v>
      </c>
      <c r="G21" s="4">
        <v>151.19999999999999</v>
      </c>
      <c r="H21" s="4">
        <v>8.5</v>
      </c>
      <c r="J21" s="4">
        <v>6.9</v>
      </c>
      <c r="K21" s="4">
        <v>0.92749999999999999</v>
      </c>
      <c r="L21" s="4">
        <v>8.6402999999999999</v>
      </c>
      <c r="M21" s="4">
        <v>5.0000000000000001E-3</v>
      </c>
      <c r="N21" s="4">
        <v>402.00040000000001</v>
      </c>
      <c r="O21" s="4">
        <v>140.28129999999999</v>
      </c>
      <c r="P21" s="4">
        <v>542.29999999999995</v>
      </c>
      <c r="Q21" s="4">
        <v>348.22149999999999</v>
      </c>
      <c r="R21" s="4">
        <v>121.5147</v>
      </c>
      <c r="S21" s="4">
        <v>469.7</v>
      </c>
      <c r="T21" s="4">
        <v>8.5</v>
      </c>
      <c r="W21" s="4">
        <v>0</v>
      </c>
      <c r="X21" s="4">
        <v>6.3998999999999997</v>
      </c>
      <c r="Y21" s="4">
        <v>11.8</v>
      </c>
      <c r="Z21" s="4">
        <v>811</v>
      </c>
      <c r="AA21" s="4">
        <v>827</v>
      </c>
      <c r="AB21" s="4">
        <v>847</v>
      </c>
      <c r="AC21" s="4">
        <v>34</v>
      </c>
      <c r="AD21" s="4">
        <v>17.8</v>
      </c>
      <c r="AE21" s="4">
        <v>0.41</v>
      </c>
      <c r="AF21" s="4">
        <v>958</v>
      </c>
      <c r="AG21" s="4">
        <v>9</v>
      </c>
      <c r="AH21" s="4">
        <v>28</v>
      </c>
      <c r="AI21" s="4">
        <v>31</v>
      </c>
      <c r="AJ21" s="4">
        <v>191</v>
      </c>
      <c r="AK21" s="4">
        <v>190.8</v>
      </c>
      <c r="AL21" s="4">
        <v>3.7</v>
      </c>
      <c r="AM21" s="4">
        <v>195.1</v>
      </c>
      <c r="AN21" s="4" t="s">
        <v>155</v>
      </c>
      <c r="AO21" s="4">
        <v>2</v>
      </c>
      <c r="AP21" s="5">
        <v>0.86756944444444439</v>
      </c>
      <c r="AQ21" s="4">
        <v>47.158845999999997</v>
      </c>
      <c r="AR21" s="4">
        <v>-88.487938</v>
      </c>
      <c r="AS21" s="4">
        <v>310.7</v>
      </c>
      <c r="AT21" s="4">
        <v>35.6</v>
      </c>
      <c r="AU21" s="4">
        <v>12</v>
      </c>
      <c r="AV21" s="4">
        <v>8</v>
      </c>
      <c r="AW21" s="4" t="s">
        <v>417</v>
      </c>
      <c r="AX21" s="4">
        <v>1.4</v>
      </c>
      <c r="AY21" s="4">
        <v>2.1354000000000002</v>
      </c>
      <c r="AZ21" s="4">
        <v>3</v>
      </c>
      <c r="BA21" s="4">
        <v>13.836</v>
      </c>
      <c r="BB21" s="4">
        <v>22.61</v>
      </c>
      <c r="BC21" s="4">
        <v>1.63</v>
      </c>
      <c r="BD21" s="4">
        <v>7.8150000000000004</v>
      </c>
      <c r="BE21" s="4">
        <v>3089.4229999999998</v>
      </c>
      <c r="BF21" s="4">
        <v>1.127</v>
      </c>
      <c r="BG21" s="4">
        <v>15.053000000000001</v>
      </c>
      <c r="BH21" s="4">
        <v>5.2530000000000001</v>
      </c>
      <c r="BI21" s="4">
        <v>20.305</v>
      </c>
      <c r="BJ21" s="4">
        <v>13.039</v>
      </c>
      <c r="BK21" s="4">
        <v>4.55</v>
      </c>
      <c r="BL21" s="4">
        <v>17.588999999999999</v>
      </c>
      <c r="BM21" s="4">
        <v>9.8699999999999996E-2</v>
      </c>
      <c r="BQ21" s="4">
        <v>1663.867</v>
      </c>
      <c r="BR21" s="4">
        <v>0.26763500000000001</v>
      </c>
      <c r="BS21" s="4">
        <v>-5</v>
      </c>
      <c r="BT21" s="4">
        <v>1.0854779999999999</v>
      </c>
      <c r="BU21" s="4">
        <v>6.54033</v>
      </c>
      <c r="BV21" s="4">
        <v>21.926656000000001</v>
      </c>
      <c r="BW21" s="4">
        <f t="shared" si="11"/>
        <v>1.727955186</v>
      </c>
      <c r="BY21" s="4">
        <f t="shared" si="7"/>
        <v>17308.327623286794</v>
      </c>
      <c r="BZ21" s="4">
        <f t="shared" si="8"/>
        <v>6.3139574061059998</v>
      </c>
      <c r="CA21" s="4">
        <f t="shared" si="9"/>
        <v>73.050302234442</v>
      </c>
      <c r="CB21" s="4">
        <f t="shared" si="10"/>
        <v>0.55296148711860005</v>
      </c>
    </row>
    <row r="22" spans="1:80" x14ac:dyDescent="0.25">
      <c r="A22" s="2">
        <v>42801</v>
      </c>
      <c r="B22" s="3">
        <v>0.65923423611111109</v>
      </c>
      <c r="C22" s="4">
        <v>8.0570000000000004</v>
      </c>
      <c r="D22" s="4">
        <v>1.5E-3</v>
      </c>
      <c r="E22" s="4">
        <v>15.262719000000001</v>
      </c>
      <c r="F22" s="4">
        <v>434.3</v>
      </c>
      <c r="G22" s="4">
        <v>161.6</v>
      </c>
      <c r="H22" s="4">
        <v>1.8</v>
      </c>
      <c r="J22" s="4">
        <v>6.95</v>
      </c>
      <c r="K22" s="4">
        <v>0.93730000000000002</v>
      </c>
      <c r="L22" s="4">
        <v>7.5522</v>
      </c>
      <c r="M22" s="4">
        <v>1.4E-3</v>
      </c>
      <c r="N22" s="4">
        <v>407.08879999999999</v>
      </c>
      <c r="O22" s="4">
        <v>151.43950000000001</v>
      </c>
      <c r="P22" s="4">
        <v>558.5</v>
      </c>
      <c r="Q22" s="4">
        <v>352.62540000000001</v>
      </c>
      <c r="R22" s="4">
        <v>131.1788</v>
      </c>
      <c r="S22" s="4">
        <v>483.8</v>
      </c>
      <c r="T22" s="4">
        <v>1.7521</v>
      </c>
      <c r="W22" s="4">
        <v>0</v>
      </c>
      <c r="X22" s="4">
        <v>6.5178000000000003</v>
      </c>
      <c r="Y22" s="4">
        <v>12</v>
      </c>
      <c r="Z22" s="4">
        <v>810</v>
      </c>
      <c r="AA22" s="4">
        <v>825</v>
      </c>
      <c r="AB22" s="4">
        <v>846</v>
      </c>
      <c r="AC22" s="4">
        <v>34</v>
      </c>
      <c r="AD22" s="4">
        <v>17.8</v>
      </c>
      <c r="AE22" s="4">
        <v>0.41</v>
      </c>
      <c r="AF22" s="4">
        <v>958</v>
      </c>
      <c r="AG22" s="4">
        <v>9</v>
      </c>
      <c r="AH22" s="4">
        <v>28</v>
      </c>
      <c r="AI22" s="4">
        <v>31</v>
      </c>
      <c r="AJ22" s="4">
        <v>191</v>
      </c>
      <c r="AK22" s="4">
        <v>191</v>
      </c>
      <c r="AL22" s="4">
        <v>3.7</v>
      </c>
      <c r="AM22" s="4">
        <v>195.5</v>
      </c>
      <c r="AN22" s="4" t="s">
        <v>155</v>
      </c>
      <c r="AO22" s="4">
        <v>2</v>
      </c>
      <c r="AP22" s="5">
        <v>0.86758101851851854</v>
      </c>
      <c r="AQ22" s="4">
        <v>47.158848999999996</v>
      </c>
      <c r="AR22" s="4">
        <v>-88.487724999999998</v>
      </c>
      <c r="AS22" s="4">
        <v>310.5</v>
      </c>
      <c r="AT22" s="4">
        <v>35.5</v>
      </c>
      <c r="AU22" s="4">
        <v>12</v>
      </c>
      <c r="AV22" s="4">
        <v>8</v>
      </c>
      <c r="AW22" s="4" t="s">
        <v>417</v>
      </c>
      <c r="AX22" s="4">
        <v>1.4</v>
      </c>
      <c r="AY22" s="4">
        <v>2.2353999999999998</v>
      </c>
      <c r="AZ22" s="4">
        <v>3.0354000000000001</v>
      </c>
      <c r="BA22" s="4">
        <v>13.836</v>
      </c>
      <c r="BB22" s="4">
        <v>26.01</v>
      </c>
      <c r="BC22" s="4">
        <v>1.88</v>
      </c>
      <c r="BD22" s="4">
        <v>6.6840000000000002</v>
      </c>
      <c r="BE22" s="4">
        <v>3092.91</v>
      </c>
      <c r="BF22" s="4">
        <v>0.373</v>
      </c>
      <c r="BG22" s="4">
        <v>17.459</v>
      </c>
      <c r="BH22" s="4">
        <v>6.4950000000000001</v>
      </c>
      <c r="BI22" s="4">
        <v>23.954000000000001</v>
      </c>
      <c r="BJ22" s="4">
        <v>15.122999999999999</v>
      </c>
      <c r="BK22" s="4">
        <v>5.6260000000000003</v>
      </c>
      <c r="BL22" s="4">
        <v>20.748999999999999</v>
      </c>
      <c r="BM22" s="4">
        <v>2.3300000000000001E-2</v>
      </c>
      <c r="BQ22" s="4">
        <v>1940.8579999999999</v>
      </c>
      <c r="BR22" s="4">
        <v>0.256214</v>
      </c>
      <c r="BS22" s="4">
        <v>-5</v>
      </c>
      <c r="BT22" s="4">
        <v>1.089566</v>
      </c>
      <c r="BU22" s="4">
        <v>6.2612300000000003</v>
      </c>
      <c r="BV22" s="4">
        <v>22.009232999999998</v>
      </c>
      <c r="BW22" s="4">
        <f t="shared" si="11"/>
        <v>1.6542169660000001</v>
      </c>
      <c r="BY22" s="4">
        <f t="shared" si="7"/>
        <v>16588.419525208381</v>
      </c>
      <c r="BZ22" s="4">
        <f t="shared" si="8"/>
        <v>2.0005368675140001</v>
      </c>
      <c r="CA22" s="4">
        <f t="shared" si="9"/>
        <v>81.110238733014</v>
      </c>
      <c r="CB22" s="4">
        <f t="shared" si="10"/>
        <v>0.1249665120994</v>
      </c>
    </row>
    <row r="23" spans="1:80" x14ac:dyDescent="0.25">
      <c r="A23" s="2">
        <v>42801</v>
      </c>
      <c r="B23" s="3">
        <v>0.65924581018518513</v>
      </c>
      <c r="C23" s="4">
        <v>6.5350000000000001</v>
      </c>
      <c r="D23" s="4">
        <v>-2.9999999999999997E-4</v>
      </c>
      <c r="E23" s="4">
        <v>-3.0188679999999999</v>
      </c>
      <c r="F23" s="4">
        <v>433.4</v>
      </c>
      <c r="G23" s="4">
        <v>162.9</v>
      </c>
      <c r="H23" s="4">
        <v>8.6999999999999993</v>
      </c>
      <c r="J23" s="4">
        <v>7.95</v>
      </c>
      <c r="K23" s="4">
        <v>0.94950000000000001</v>
      </c>
      <c r="L23" s="4">
        <v>6.2046999999999999</v>
      </c>
      <c r="M23" s="4">
        <v>0</v>
      </c>
      <c r="N23" s="4">
        <v>411.46679999999998</v>
      </c>
      <c r="O23" s="4">
        <v>154.69710000000001</v>
      </c>
      <c r="P23" s="4">
        <v>566.20000000000005</v>
      </c>
      <c r="Q23" s="4">
        <v>356.41770000000002</v>
      </c>
      <c r="R23" s="4">
        <v>134.00049999999999</v>
      </c>
      <c r="S23" s="4">
        <v>490.4</v>
      </c>
      <c r="T23" s="4">
        <v>8.6999999999999993</v>
      </c>
      <c r="W23" s="4">
        <v>0</v>
      </c>
      <c r="X23" s="4">
        <v>7.5468999999999999</v>
      </c>
      <c r="Y23" s="4">
        <v>12.2</v>
      </c>
      <c r="Z23" s="4">
        <v>808</v>
      </c>
      <c r="AA23" s="4">
        <v>823</v>
      </c>
      <c r="AB23" s="4">
        <v>844</v>
      </c>
      <c r="AC23" s="4">
        <v>34</v>
      </c>
      <c r="AD23" s="4">
        <v>17.8</v>
      </c>
      <c r="AE23" s="4">
        <v>0.41</v>
      </c>
      <c r="AF23" s="4">
        <v>958</v>
      </c>
      <c r="AG23" s="4">
        <v>9</v>
      </c>
      <c r="AH23" s="4">
        <v>28</v>
      </c>
      <c r="AI23" s="4">
        <v>31</v>
      </c>
      <c r="AJ23" s="4">
        <v>191</v>
      </c>
      <c r="AK23" s="4">
        <v>191</v>
      </c>
      <c r="AL23" s="4">
        <v>3.7</v>
      </c>
      <c r="AM23" s="4">
        <v>195.9</v>
      </c>
      <c r="AN23" s="4" t="s">
        <v>155</v>
      </c>
      <c r="AO23" s="4">
        <v>2</v>
      </c>
      <c r="AP23" s="5">
        <v>0.86759259259259258</v>
      </c>
      <c r="AQ23" s="4">
        <v>47.158853999999998</v>
      </c>
      <c r="AR23" s="4">
        <v>-88.487513000000007</v>
      </c>
      <c r="AS23" s="4">
        <v>310.3</v>
      </c>
      <c r="AT23" s="4">
        <v>35.5</v>
      </c>
      <c r="AU23" s="4">
        <v>12</v>
      </c>
      <c r="AV23" s="4">
        <v>7</v>
      </c>
      <c r="AW23" s="4" t="s">
        <v>420</v>
      </c>
      <c r="AX23" s="4">
        <v>1.4</v>
      </c>
      <c r="AY23" s="4">
        <v>2.2999999999999998</v>
      </c>
      <c r="AZ23" s="4">
        <v>3.1</v>
      </c>
      <c r="BA23" s="4">
        <v>13.836</v>
      </c>
      <c r="BB23" s="4">
        <v>31.87</v>
      </c>
      <c r="BC23" s="4">
        <v>2.2999999999999998</v>
      </c>
      <c r="BD23" s="4">
        <v>5.3239999999999998</v>
      </c>
      <c r="BE23" s="4">
        <v>3096.7020000000002</v>
      </c>
      <c r="BF23" s="4">
        <v>0</v>
      </c>
      <c r="BG23" s="4">
        <v>21.506</v>
      </c>
      <c r="BH23" s="4">
        <v>8.0850000000000009</v>
      </c>
      <c r="BI23" s="4">
        <v>29.591000000000001</v>
      </c>
      <c r="BJ23" s="4">
        <v>18.628</v>
      </c>
      <c r="BK23" s="4">
        <v>7.0039999999999996</v>
      </c>
      <c r="BL23" s="4">
        <v>25.632000000000001</v>
      </c>
      <c r="BM23" s="4">
        <v>0.1411</v>
      </c>
      <c r="BQ23" s="4">
        <v>2738.7179999999998</v>
      </c>
      <c r="BR23" s="4">
        <v>0.202818</v>
      </c>
      <c r="BS23" s="4">
        <v>-5</v>
      </c>
      <c r="BT23" s="4">
        <v>1.0978490000000001</v>
      </c>
      <c r="BU23" s="4">
        <v>4.9563649999999999</v>
      </c>
      <c r="BV23" s="4">
        <v>22.176549999999999</v>
      </c>
      <c r="BW23" s="4">
        <f t="shared" si="11"/>
        <v>1.309471633</v>
      </c>
      <c r="BY23" s="4">
        <f t="shared" si="7"/>
        <v>13147.426940689818</v>
      </c>
      <c r="BZ23" s="4">
        <f t="shared" si="8"/>
        <v>0</v>
      </c>
      <c r="CA23" s="4">
        <f t="shared" si="9"/>
        <v>79.087451440651989</v>
      </c>
      <c r="CB23" s="4">
        <f t="shared" si="10"/>
        <v>0.59905730074490005</v>
      </c>
    </row>
    <row r="24" spans="1:80" x14ac:dyDescent="0.25">
      <c r="A24" s="2">
        <v>42801</v>
      </c>
      <c r="B24" s="3">
        <v>0.65925738425925928</v>
      </c>
      <c r="C24" s="4">
        <v>5.7</v>
      </c>
      <c r="D24" s="4">
        <v>4.1999999999999997E-3</v>
      </c>
      <c r="E24" s="4">
        <v>41.538462000000003</v>
      </c>
      <c r="F24" s="4">
        <v>430</v>
      </c>
      <c r="G24" s="4">
        <v>163.1</v>
      </c>
      <c r="H24" s="4">
        <v>7.7</v>
      </c>
      <c r="J24" s="4">
        <v>10.119999999999999</v>
      </c>
      <c r="K24" s="4">
        <v>0.95630000000000004</v>
      </c>
      <c r="L24" s="4">
        <v>5.4511000000000003</v>
      </c>
      <c r="M24" s="4">
        <v>4.0000000000000001E-3</v>
      </c>
      <c r="N24" s="4">
        <v>411.25229999999999</v>
      </c>
      <c r="O24" s="4">
        <v>155.97139999999999</v>
      </c>
      <c r="P24" s="4">
        <v>567.20000000000005</v>
      </c>
      <c r="Q24" s="4">
        <v>356.2319</v>
      </c>
      <c r="R24" s="4">
        <v>135.1044</v>
      </c>
      <c r="S24" s="4">
        <v>491.3</v>
      </c>
      <c r="T24" s="4">
        <v>7.7194000000000003</v>
      </c>
      <c r="W24" s="4">
        <v>0</v>
      </c>
      <c r="X24" s="4">
        <v>9.6814999999999998</v>
      </c>
      <c r="Y24" s="4">
        <v>12.3</v>
      </c>
      <c r="Z24" s="4">
        <v>805</v>
      </c>
      <c r="AA24" s="4">
        <v>821</v>
      </c>
      <c r="AB24" s="4">
        <v>843</v>
      </c>
      <c r="AC24" s="4">
        <v>34</v>
      </c>
      <c r="AD24" s="4">
        <v>17.8</v>
      </c>
      <c r="AE24" s="4">
        <v>0.41</v>
      </c>
      <c r="AF24" s="4">
        <v>958</v>
      </c>
      <c r="AG24" s="4">
        <v>9</v>
      </c>
      <c r="AH24" s="4">
        <v>28.760999999999999</v>
      </c>
      <c r="AI24" s="4">
        <v>31</v>
      </c>
      <c r="AJ24" s="4">
        <v>191</v>
      </c>
      <c r="AK24" s="4">
        <v>191</v>
      </c>
      <c r="AL24" s="4">
        <v>3.9</v>
      </c>
      <c r="AM24" s="4">
        <v>196</v>
      </c>
      <c r="AN24" s="4" t="s">
        <v>155</v>
      </c>
      <c r="AO24" s="4">
        <v>2</v>
      </c>
      <c r="AP24" s="5">
        <v>0.86760416666666673</v>
      </c>
      <c r="AQ24" s="4">
        <v>47.158858000000002</v>
      </c>
      <c r="AR24" s="4">
        <v>-88.487297999999996</v>
      </c>
      <c r="AS24" s="4">
        <v>310.10000000000002</v>
      </c>
      <c r="AT24" s="4">
        <v>35.799999999999997</v>
      </c>
      <c r="AU24" s="4">
        <v>12</v>
      </c>
      <c r="AV24" s="4">
        <v>7</v>
      </c>
      <c r="AW24" s="4" t="s">
        <v>420</v>
      </c>
      <c r="AX24" s="4">
        <v>1.4354</v>
      </c>
      <c r="AY24" s="4">
        <v>2.5124</v>
      </c>
      <c r="AZ24" s="4">
        <v>3.2770000000000001</v>
      </c>
      <c r="BA24" s="4">
        <v>13.836</v>
      </c>
      <c r="BB24" s="4">
        <v>36.380000000000003</v>
      </c>
      <c r="BC24" s="4">
        <v>2.63</v>
      </c>
      <c r="BD24" s="4">
        <v>4.57</v>
      </c>
      <c r="BE24" s="4">
        <v>3097.192</v>
      </c>
      <c r="BF24" s="4">
        <v>1.4359999999999999</v>
      </c>
      <c r="BG24" s="4">
        <v>24.47</v>
      </c>
      <c r="BH24" s="4">
        <v>9.2799999999999994</v>
      </c>
      <c r="BI24" s="4">
        <v>33.75</v>
      </c>
      <c r="BJ24" s="4">
        <v>21.196000000000002</v>
      </c>
      <c r="BK24" s="4">
        <v>8.0389999999999997</v>
      </c>
      <c r="BL24" s="4">
        <v>29.234999999999999</v>
      </c>
      <c r="BM24" s="4">
        <v>0.14249999999999999</v>
      </c>
      <c r="BQ24" s="4">
        <v>3999.643</v>
      </c>
      <c r="BR24" s="4">
        <v>0.186478</v>
      </c>
      <c r="BS24" s="4">
        <v>-5</v>
      </c>
      <c r="BT24" s="4">
        <v>1.0992390000000001</v>
      </c>
      <c r="BU24" s="4">
        <v>4.5570560000000002</v>
      </c>
      <c r="BV24" s="4">
        <v>22.204628</v>
      </c>
      <c r="BW24" s="4">
        <f t="shared" si="11"/>
        <v>1.2039741952</v>
      </c>
      <c r="BY24" s="4">
        <f t="shared" si="7"/>
        <v>12090.118689491765</v>
      </c>
      <c r="BZ24" s="4">
        <f t="shared" si="8"/>
        <v>5.6055325075455995</v>
      </c>
      <c r="CA24" s="4">
        <f t="shared" si="9"/>
        <v>82.740158098841604</v>
      </c>
      <c r="CB24" s="4">
        <f t="shared" si="10"/>
        <v>0.55625931916799998</v>
      </c>
    </row>
    <row r="25" spans="1:80" x14ac:dyDescent="0.25">
      <c r="A25" s="2">
        <v>42801</v>
      </c>
      <c r="B25" s="3">
        <v>0.65926895833333332</v>
      </c>
      <c r="C25" s="4">
        <v>5.9950000000000001</v>
      </c>
      <c r="D25" s="4">
        <v>9.1000000000000004E-3</v>
      </c>
      <c r="E25" s="4">
        <v>91.095889999999997</v>
      </c>
      <c r="F25" s="4">
        <v>415.5</v>
      </c>
      <c r="G25" s="4">
        <v>172.1</v>
      </c>
      <c r="H25" s="4">
        <v>8.4</v>
      </c>
      <c r="J25" s="4">
        <v>11.83</v>
      </c>
      <c r="K25" s="4">
        <v>0.95379999999999998</v>
      </c>
      <c r="L25" s="4">
        <v>5.7184999999999997</v>
      </c>
      <c r="M25" s="4">
        <v>8.6999999999999994E-3</v>
      </c>
      <c r="N25" s="4">
        <v>396.31529999999998</v>
      </c>
      <c r="O25" s="4">
        <v>164.16579999999999</v>
      </c>
      <c r="P25" s="4">
        <v>560.5</v>
      </c>
      <c r="Q25" s="4">
        <v>343.29329999999999</v>
      </c>
      <c r="R25" s="4">
        <v>142.20249999999999</v>
      </c>
      <c r="S25" s="4">
        <v>485.5</v>
      </c>
      <c r="T25" s="4">
        <v>8.3927999999999994</v>
      </c>
      <c r="W25" s="4">
        <v>0</v>
      </c>
      <c r="X25" s="4">
        <v>11.2873</v>
      </c>
      <c r="Y25" s="4">
        <v>12.1</v>
      </c>
      <c r="Z25" s="4">
        <v>805</v>
      </c>
      <c r="AA25" s="4">
        <v>821</v>
      </c>
      <c r="AB25" s="4">
        <v>842</v>
      </c>
      <c r="AC25" s="4">
        <v>34</v>
      </c>
      <c r="AD25" s="4">
        <v>17.8</v>
      </c>
      <c r="AE25" s="4">
        <v>0.41</v>
      </c>
      <c r="AF25" s="4">
        <v>958</v>
      </c>
      <c r="AG25" s="4">
        <v>9</v>
      </c>
      <c r="AH25" s="4">
        <v>28.239000000000001</v>
      </c>
      <c r="AI25" s="4">
        <v>31</v>
      </c>
      <c r="AJ25" s="4">
        <v>191</v>
      </c>
      <c r="AK25" s="4">
        <v>191.8</v>
      </c>
      <c r="AL25" s="4">
        <v>3.8</v>
      </c>
      <c r="AM25" s="4">
        <v>196</v>
      </c>
      <c r="AN25" s="4" t="s">
        <v>155</v>
      </c>
      <c r="AO25" s="4">
        <v>2</v>
      </c>
      <c r="AP25" s="5">
        <v>0.86761574074074066</v>
      </c>
      <c r="AQ25" s="4">
        <v>47.158856999999998</v>
      </c>
      <c r="AR25" s="4">
        <v>-88.487082999999998</v>
      </c>
      <c r="AS25" s="4">
        <v>309.89999999999998</v>
      </c>
      <c r="AT25" s="4">
        <v>35.700000000000003</v>
      </c>
      <c r="AU25" s="4">
        <v>12</v>
      </c>
      <c r="AV25" s="4">
        <v>7</v>
      </c>
      <c r="AW25" s="4" t="s">
        <v>420</v>
      </c>
      <c r="AX25" s="4">
        <v>1.4645999999999999</v>
      </c>
      <c r="AY25" s="4">
        <v>2.2982</v>
      </c>
      <c r="AZ25" s="4">
        <v>3.5291999999999999</v>
      </c>
      <c r="BA25" s="4">
        <v>13.836</v>
      </c>
      <c r="BB25" s="4">
        <v>34.61</v>
      </c>
      <c r="BC25" s="4">
        <v>2.5</v>
      </c>
      <c r="BD25" s="4">
        <v>4.843</v>
      </c>
      <c r="BE25" s="4">
        <v>3093.6489999999999</v>
      </c>
      <c r="BF25" s="4">
        <v>2.992</v>
      </c>
      <c r="BG25" s="4">
        <v>22.452999999999999</v>
      </c>
      <c r="BH25" s="4">
        <v>9.3010000000000002</v>
      </c>
      <c r="BI25" s="4">
        <v>31.753</v>
      </c>
      <c r="BJ25" s="4">
        <v>19.449000000000002</v>
      </c>
      <c r="BK25" s="4">
        <v>8.0559999999999992</v>
      </c>
      <c r="BL25" s="4">
        <v>27.504999999999999</v>
      </c>
      <c r="BM25" s="4">
        <v>0.14749999999999999</v>
      </c>
      <c r="BQ25" s="4">
        <v>4439.9570000000003</v>
      </c>
      <c r="BR25" s="4">
        <v>0.129686</v>
      </c>
      <c r="BS25" s="4">
        <v>-5</v>
      </c>
      <c r="BT25" s="4">
        <v>1.0929120000000001</v>
      </c>
      <c r="BU25" s="4">
        <v>3.1692019999999999</v>
      </c>
      <c r="BV25" s="4">
        <v>22.076822</v>
      </c>
      <c r="BW25" s="4">
        <f t="shared" si="11"/>
        <v>0.83730316839999996</v>
      </c>
      <c r="BY25" s="4">
        <f t="shared" si="7"/>
        <v>8398.4478391307475</v>
      </c>
      <c r="BZ25" s="4">
        <f t="shared" si="8"/>
        <v>8.1224973921343988</v>
      </c>
      <c r="CA25" s="4">
        <f t="shared" si="9"/>
        <v>52.798947787306808</v>
      </c>
      <c r="CB25" s="4">
        <f t="shared" si="10"/>
        <v>0.40042391889699996</v>
      </c>
    </row>
    <row r="26" spans="1:80" x14ac:dyDescent="0.25">
      <c r="A26" s="2">
        <v>42801</v>
      </c>
      <c r="B26" s="3">
        <v>0.65928053240740747</v>
      </c>
      <c r="C26" s="4">
        <v>7.36</v>
      </c>
      <c r="D26" s="4">
        <v>1.23E-2</v>
      </c>
      <c r="E26" s="4">
        <v>123.327961</v>
      </c>
      <c r="F26" s="4">
        <v>409.2</v>
      </c>
      <c r="G26" s="4">
        <v>171.4</v>
      </c>
      <c r="H26" s="4">
        <v>7.8</v>
      </c>
      <c r="J26" s="4">
        <v>12.4</v>
      </c>
      <c r="K26" s="4">
        <v>0.94279999999999997</v>
      </c>
      <c r="L26" s="4">
        <v>6.9393000000000002</v>
      </c>
      <c r="M26" s="4">
        <v>1.1599999999999999E-2</v>
      </c>
      <c r="N26" s="4">
        <v>385.81319999999999</v>
      </c>
      <c r="O26" s="4">
        <v>161.5513</v>
      </c>
      <c r="P26" s="4">
        <v>547.4</v>
      </c>
      <c r="Q26" s="4">
        <v>334.50920000000002</v>
      </c>
      <c r="R26" s="4">
        <v>140.06880000000001</v>
      </c>
      <c r="S26" s="4">
        <v>474.6</v>
      </c>
      <c r="T26" s="4">
        <v>7.7560000000000002</v>
      </c>
      <c r="W26" s="4">
        <v>0</v>
      </c>
      <c r="X26" s="4">
        <v>11.6905</v>
      </c>
      <c r="Y26" s="4">
        <v>12.3</v>
      </c>
      <c r="Z26" s="4">
        <v>804</v>
      </c>
      <c r="AA26" s="4">
        <v>819</v>
      </c>
      <c r="AB26" s="4">
        <v>841</v>
      </c>
      <c r="AC26" s="4">
        <v>34.799999999999997</v>
      </c>
      <c r="AD26" s="4">
        <v>18.2</v>
      </c>
      <c r="AE26" s="4">
        <v>0.42</v>
      </c>
      <c r="AF26" s="4">
        <v>958</v>
      </c>
      <c r="AG26" s="4">
        <v>9</v>
      </c>
      <c r="AH26" s="4">
        <v>28</v>
      </c>
      <c r="AI26" s="4">
        <v>31</v>
      </c>
      <c r="AJ26" s="4">
        <v>191</v>
      </c>
      <c r="AK26" s="4">
        <v>191.2</v>
      </c>
      <c r="AL26" s="4">
        <v>4</v>
      </c>
      <c r="AM26" s="4">
        <v>196</v>
      </c>
      <c r="AN26" s="4" t="s">
        <v>155</v>
      </c>
      <c r="AO26" s="4">
        <v>2</v>
      </c>
      <c r="AP26" s="5">
        <v>0.86762731481481481</v>
      </c>
      <c r="AQ26" s="4">
        <v>47.158856</v>
      </c>
      <c r="AR26" s="4">
        <v>-88.486873000000003</v>
      </c>
      <c r="AS26" s="4">
        <v>309.7</v>
      </c>
      <c r="AT26" s="4">
        <v>35</v>
      </c>
      <c r="AU26" s="4">
        <v>12</v>
      </c>
      <c r="AV26" s="4">
        <v>7</v>
      </c>
      <c r="AW26" s="4" t="s">
        <v>420</v>
      </c>
      <c r="AX26" s="4">
        <v>1.4354</v>
      </c>
      <c r="AY26" s="4">
        <v>1.3062</v>
      </c>
      <c r="AZ26" s="4">
        <v>3.4354</v>
      </c>
      <c r="BA26" s="4">
        <v>13.836</v>
      </c>
      <c r="BB26" s="4">
        <v>28.35</v>
      </c>
      <c r="BC26" s="4">
        <v>2.0499999999999998</v>
      </c>
      <c r="BD26" s="4">
        <v>6.069</v>
      </c>
      <c r="BE26" s="4">
        <v>3089.4650000000001</v>
      </c>
      <c r="BF26" s="4">
        <v>3.2949999999999999</v>
      </c>
      <c r="BG26" s="4">
        <v>17.988</v>
      </c>
      <c r="BH26" s="4">
        <v>7.532</v>
      </c>
      <c r="BI26" s="4">
        <v>25.52</v>
      </c>
      <c r="BJ26" s="4">
        <v>15.596</v>
      </c>
      <c r="BK26" s="4">
        <v>6.53</v>
      </c>
      <c r="BL26" s="4">
        <v>22.126000000000001</v>
      </c>
      <c r="BM26" s="4">
        <v>0.11219999999999999</v>
      </c>
      <c r="BQ26" s="4">
        <v>3784.422</v>
      </c>
      <c r="BR26" s="4">
        <v>0.190383</v>
      </c>
      <c r="BS26" s="4">
        <v>-5</v>
      </c>
      <c r="BT26" s="4">
        <v>1.0963270000000001</v>
      </c>
      <c r="BU26" s="4">
        <v>4.6524840000000003</v>
      </c>
      <c r="BV26" s="4">
        <v>22.145804999999999</v>
      </c>
      <c r="BW26" s="4">
        <f t="shared" si="11"/>
        <v>1.2291862728</v>
      </c>
      <c r="BY26" s="4">
        <f t="shared" si="7"/>
        <v>12312.499839675998</v>
      </c>
      <c r="BZ26" s="4">
        <f t="shared" si="8"/>
        <v>13.131622132548001</v>
      </c>
      <c r="CA26" s="4">
        <f t="shared" si="9"/>
        <v>62.155016321462405</v>
      </c>
      <c r="CB26" s="4">
        <f t="shared" si="10"/>
        <v>0.44715265653168007</v>
      </c>
    </row>
    <row r="27" spans="1:80" x14ac:dyDescent="0.25">
      <c r="A27" s="2">
        <v>42801</v>
      </c>
      <c r="B27" s="3">
        <v>0.65929210648148151</v>
      </c>
      <c r="C27" s="4">
        <v>8.8219999999999992</v>
      </c>
      <c r="D27" s="4">
        <v>1.0200000000000001E-2</v>
      </c>
      <c r="E27" s="4">
        <v>102.489159</v>
      </c>
      <c r="F27" s="4">
        <v>425.3</v>
      </c>
      <c r="G27" s="4">
        <v>169.8</v>
      </c>
      <c r="H27" s="4">
        <v>0.4</v>
      </c>
      <c r="J27" s="4">
        <v>11.83</v>
      </c>
      <c r="K27" s="4">
        <v>0.93130000000000002</v>
      </c>
      <c r="L27" s="4">
        <v>8.2155000000000005</v>
      </c>
      <c r="M27" s="4">
        <v>9.4999999999999998E-3</v>
      </c>
      <c r="N27" s="4">
        <v>396.11520000000002</v>
      </c>
      <c r="O27" s="4">
        <v>158.1523</v>
      </c>
      <c r="P27" s="4">
        <v>554.29999999999995</v>
      </c>
      <c r="Q27" s="4">
        <v>343.54230000000001</v>
      </c>
      <c r="R27" s="4">
        <v>137.16210000000001</v>
      </c>
      <c r="S27" s="4">
        <v>480.7</v>
      </c>
      <c r="T27" s="4">
        <v>0.40250000000000002</v>
      </c>
      <c r="W27" s="4">
        <v>0</v>
      </c>
      <c r="X27" s="4">
        <v>11.0158</v>
      </c>
      <c r="Y27" s="4">
        <v>12.3</v>
      </c>
      <c r="Z27" s="4">
        <v>804</v>
      </c>
      <c r="AA27" s="4">
        <v>820</v>
      </c>
      <c r="AB27" s="4">
        <v>841</v>
      </c>
      <c r="AC27" s="4">
        <v>35</v>
      </c>
      <c r="AD27" s="4">
        <v>18.32</v>
      </c>
      <c r="AE27" s="4">
        <v>0.42</v>
      </c>
      <c r="AF27" s="4">
        <v>958</v>
      </c>
      <c r="AG27" s="4">
        <v>9</v>
      </c>
      <c r="AH27" s="4">
        <v>28</v>
      </c>
      <c r="AI27" s="4">
        <v>31</v>
      </c>
      <c r="AJ27" s="4">
        <v>191</v>
      </c>
      <c r="AK27" s="4">
        <v>191</v>
      </c>
      <c r="AL27" s="4">
        <v>3.9</v>
      </c>
      <c r="AM27" s="4">
        <v>195.7</v>
      </c>
      <c r="AN27" s="4" t="s">
        <v>155</v>
      </c>
      <c r="AO27" s="4">
        <v>2</v>
      </c>
      <c r="AP27" s="5">
        <v>0.86763888888888896</v>
      </c>
      <c r="AQ27" s="4">
        <v>47.158853000000001</v>
      </c>
      <c r="AR27" s="4">
        <v>-88.486665000000002</v>
      </c>
      <c r="AS27" s="4">
        <v>309.39999999999998</v>
      </c>
      <c r="AT27" s="4">
        <v>34.299999999999997</v>
      </c>
      <c r="AU27" s="4">
        <v>12</v>
      </c>
      <c r="AV27" s="4">
        <v>6</v>
      </c>
      <c r="AW27" s="4" t="s">
        <v>425</v>
      </c>
      <c r="AX27" s="4">
        <v>1.5354000000000001</v>
      </c>
      <c r="AY27" s="4">
        <v>1.6062000000000001</v>
      </c>
      <c r="AZ27" s="4">
        <v>3.5708000000000002</v>
      </c>
      <c r="BA27" s="4">
        <v>13.836</v>
      </c>
      <c r="BB27" s="4">
        <v>23.81</v>
      </c>
      <c r="BC27" s="4">
        <v>1.72</v>
      </c>
      <c r="BD27" s="4">
        <v>7.3769999999999998</v>
      </c>
      <c r="BE27" s="4">
        <v>3088.6239999999998</v>
      </c>
      <c r="BF27" s="4">
        <v>2.2839999999999998</v>
      </c>
      <c r="BG27" s="4">
        <v>15.595000000000001</v>
      </c>
      <c r="BH27" s="4">
        <v>6.226</v>
      </c>
      <c r="BI27" s="4">
        <v>21.821999999999999</v>
      </c>
      <c r="BJ27" s="4">
        <v>13.525</v>
      </c>
      <c r="BK27" s="4">
        <v>5.4</v>
      </c>
      <c r="BL27" s="4">
        <v>18.925000000000001</v>
      </c>
      <c r="BM27" s="4">
        <v>4.8999999999999998E-3</v>
      </c>
      <c r="BQ27" s="4">
        <v>3011.252</v>
      </c>
      <c r="BR27" s="4">
        <v>0.22641500000000001</v>
      </c>
      <c r="BS27" s="4">
        <v>-5</v>
      </c>
      <c r="BT27" s="4">
        <v>1.0980000000000001</v>
      </c>
      <c r="BU27" s="4">
        <v>5.5330159999999999</v>
      </c>
      <c r="BV27" s="4">
        <v>22.179600000000001</v>
      </c>
      <c r="BW27" s="4">
        <f t="shared" si="11"/>
        <v>1.4618228272</v>
      </c>
      <c r="BY27" s="4">
        <f t="shared" si="7"/>
        <v>14638.785188152295</v>
      </c>
      <c r="BZ27" s="4">
        <f t="shared" si="8"/>
        <v>10.825204158790401</v>
      </c>
      <c r="CA27" s="4">
        <f t="shared" si="9"/>
        <v>64.102839863240007</v>
      </c>
      <c r="CB27" s="4">
        <f t="shared" si="10"/>
        <v>2.322394937744E-2</v>
      </c>
    </row>
    <row r="28" spans="1:80" x14ac:dyDescent="0.25">
      <c r="A28" s="2">
        <v>42801</v>
      </c>
      <c r="B28" s="3">
        <v>0.65930368055555555</v>
      </c>
      <c r="C28" s="4">
        <v>9.2170000000000005</v>
      </c>
      <c r="D28" s="4">
        <v>5.8999999999999999E-3</v>
      </c>
      <c r="E28" s="4">
        <v>59.156627</v>
      </c>
      <c r="F28" s="4">
        <v>433.4</v>
      </c>
      <c r="G28" s="4">
        <v>155.4</v>
      </c>
      <c r="H28" s="4">
        <v>3.7</v>
      </c>
      <c r="J28" s="4">
        <v>9.7899999999999991</v>
      </c>
      <c r="K28" s="4">
        <v>0.92830000000000001</v>
      </c>
      <c r="L28" s="4">
        <v>8.5563000000000002</v>
      </c>
      <c r="M28" s="4">
        <v>5.4999999999999997E-3</v>
      </c>
      <c r="N28" s="4">
        <v>402.32830000000001</v>
      </c>
      <c r="O28" s="4">
        <v>144.2705</v>
      </c>
      <c r="P28" s="4">
        <v>546.6</v>
      </c>
      <c r="Q28" s="4">
        <v>348.93079999999998</v>
      </c>
      <c r="R28" s="4">
        <v>125.12269999999999</v>
      </c>
      <c r="S28" s="4">
        <v>474.1</v>
      </c>
      <c r="T28" s="4">
        <v>3.7326000000000001</v>
      </c>
      <c r="W28" s="4">
        <v>0</v>
      </c>
      <c r="X28" s="4">
        <v>9.0839999999999996</v>
      </c>
      <c r="Y28" s="4">
        <v>12.4</v>
      </c>
      <c r="Z28" s="4">
        <v>805</v>
      </c>
      <c r="AA28" s="4">
        <v>820</v>
      </c>
      <c r="AB28" s="4">
        <v>842</v>
      </c>
      <c r="AC28" s="4">
        <v>35</v>
      </c>
      <c r="AD28" s="4">
        <v>18.32</v>
      </c>
      <c r="AE28" s="4">
        <v>0.42</v>
      </c>
      <c r="AF28" s="4">
        <v>958</v>
      </c>
      <c r="AG28" s="4">
        <v>9</v>
      </c>
      <c r="AH28" s="4">
        <v>28</v>
      </c>
      <c r="AI28" s="4">
        <v>31</v>
      </c>
      <c r="AJ28" s="4">
        <v>191</v>
      </c>
      <c r="AK28" s="4">
        <v>190.2</v>
      </c>
      <c r="AL28" s="4">
        <v>4</v>
      </c>
      <c r="AM28" s="4">
        <v>195.3</v>
      </c>
      <c r="AN28" s="4" t="s">
        <v>155</v>
      </c>
      <c r="AO28" s="4">
        <v>2</v>
      </c>
      <c r="AP28" s="5">
        <v>0.867650462962963</v>
      </c>
      <c r="AQ28" s="4">
        <v>47.158844000000002</v>
      </c>
      <c r="AR28" s="4">
        <v>-88.486463999999998</v>
      </c>
      <c r="AS28" s="4">
        <v>309.2</v>
      </c>
      <c r="AT28" s="4">
        <v>34</v>
      </c>
      <c r="AU28" s="4">
        <v>12</v>
      </c>
      <c r="AV28" s="4">
        <v>6</v>
      </c>
      <c r="AW28" s="4" t="s">
        <v>425</v>
      </c>
      <c r="AX28" s="4">
        <v>1.6354</v>
      </c>
      <c r="AY28" s="4">
        <v>1.8708</v>
      </c>
      <c r="AZ28" s="4">
        <v>3.7</v>
      </c>
      <c r="BA28" s="4">
        <v>13.836</v>
      </c>
      <c r="BB28" s="4">
        <v>22.84</v>
      </c>
      <c r="BC28" s="4">
        <v>1.65</v>
      </c>
      <c r="BD28" s="4">
        <v>7.7240000000000002</v>
      </c>
      <c r="BE28" s="4">
        <v>3089.518</v>
      </c>
      <c r="BF28" s="4">
        <v>1.262</v>
      </c>
      <c r="BG28" s="4">
        <v>15.212999999999999</v>
      </c>
      <c r="BH28" s="4">
        <v>5.4550000000000001</v>
      </c>
      <c r="BI28" s="4">
        <v>20.669</v>
      </c>
      <c r="BJ28" s="4">
        <v>13.194000000000001</v>
      </c>
      <c r="BK28" s="4">
        <v>4.7309999999999999</v>
      </c>
      <c r="BL28" s="4">
        <v>17.925000000000001</v>
      </c>
      <c r="BM28" s="4">
        <v>4.3799999999999999E-2</v>
      </c>
      <c r="BQ28" s="4">
        <v>2384.9690000000001</v>
      </c>
      <c r="BR28" s="4">
        <v>0.27033299999999999</v>
      </c>
      <c r="BS28" s="4">
        <v>-5</v>
      </c>
      <c r="BT28" s="4">
        <v>1.0995220000000001</v>
      </c>
      <c r="BU28" s="4">
        <v>6.6062620000000001</v>
      </c>
      <c r="BV28" s="4">
        <v>22.210343999999999</v>
      </c>
      <c r="BW28" s="4">
        <f t="shared" si="11"/>
        <v>1.7453744203999999</v>
      </c>
      <c r="BY28" s="4">
        <f t="shared" si="7"/>
        <v>17483.347648845927</v>
      </c>
      <c r="BZ28" s="4">
        <f t="shared" si="8"/>
        <v>7.1415621248503998</v>
      </c>
      <c r="CA28" s="4">
        <f t="shared" si="9"/>
        <v>74.663843641264805</v>
      </c>
      <c r="CB28" s="4">
        <f t="shared" si="10"/>
        <v>0.24786087247895999</v>
      </c>
    </row>
    <row r="29" spans="1:80" x14ac:dyDescent="0.25">
      <c r="A29" s="2">
        <v>42801</v>
      </c>
      <c r="B29" s="3">
        <v>0.65931525462962959</v>
      </c>
      <c r="C29" s="4">
        <v>7.7329999999999997</v>
      </c>
      <c r="D29" s="4">
        <v>2.3E-3</v>
      </c>
      <c r="E29" s="4">
        <v>23.218883999999999</v>
      </c>
      <c r="F29" s="4">
        <v>438.5</v>
      </c>
      <c r="G29" s="4">
        <v>151.9</v>
      </c>
      <c r="H29" s="4">
        <v>2.1</v>
      </c>
      <c r="J29" s="4">
        <v>8.08</v>
      </c>
      <c r="K29" s="4">
        <v>0.93979999999999997</v>
      </c>
      <c r="L29" s="4">
        <v>7.2679999999999998</v>
      </c>
      <c r="M29" s="4">
        <v>2.2000000000000001E-3</v>
      </c>
      <c r="N29" s="4">
        <v>412.09789999999998</v>
      </c>
      <c r="O29" s="4">
        <v>142.80250000000001</v>
      </c>
      <c r="P29" s="4">
        <v>554.9</v>
      </c>
      <c r="Q29" s="4">
        <v>357.40370000000001</v>
      </c>
      <c r="R29" s="4">
        <v>123.8496</v>
      </c>
      <c r="S29" s="4">
        <v>481.3</v>
      </c>
      <c r="T29" s="4">
        <v>2.1011000000000002</v>
      </c>
      <c r="W29" s="4">
        <v>0</v>
      </c>
      <c r="X29" s="4">
        <v>7.5955000000000004</v>
      </c>
      <c r="Y29" s="4">
        <v>12.2</v>
      </c>
      <c r="Z29" s="4">
        <v>806</v>
      </c>
      <c r="AA29" s="4">
        <v>822</v>
      </c>
      <c r="AB29" s="4">
        <v>843</v>
      </c>
      <c r="AC29" s="4">
        <v>35</v>
      </c>
      <c r="AD29" s="4">
        <v>18.32</v>
      </c>
      <c r="AE29" s="4">
        <v>0.42</v>
      </c>
      <c r="AF29" s="4">
        <v>958</v>
      </c>
      <c r="AG29" s="4">
        <v>9</v>
      </c>
      <c r="AH29" s="4">
        <v>28</v>
      </c>
      <c r="AI29" s="4">
        <v>31</v>
      </c>
      <c r="AJ29" s="4">
        <v>191</v>
      </c>
      <c r="AK29" s="4">
        <v>190</v>
      </c>
      <c r="AL29" s="4">
        <v>3.8</v>
      </c>
      <c r="AM29" s="4">
        <v>195.1</v>
      </c>
      <c r="AN29" s="4" t="s">
        <v>155</v>
      </c>
      <c r="AO29" s="4">
        <v>2</v>
      </c>
      <c r="AP29" s="5">
        <v>0.86766203703703704</v>
      </c>
      <c r="AQ29" s="4">
        <v>47.158827000000002</v>
      </c>
      <c r="AR29" s="4">
        <v>-88.486275000000006</v>
      </c>
      <c r="AS29" s="4">
        <v>308.89999999999998</v>
      </c>
      <c r="AT29" s="4">
        <v>32.299999999999997</v>
      </c>
      <c r="AU29" s="4">
        <v>12</v>
      </c>
      <c r="AV29" s="4">
        <v>6</v>
      </c>
      <c r="AW29" s="4" t="s">
        <v>425</v>
      </c>
      <c r="AX29" s="4">
        <v>1.7</v>
      </c>
      <c r="AY29" s="4">
        <v>2.0354000000000001</v>
      </c>
      <c r="AZ29" s="4">
        <v>3.6292</v>
      </c>
      <c r="BA29" s="4">
        <v>13.836</v>
      </c>
      <c r="BB29" s="4">
        <v>27.06</v>
      </c>
      <c r="BC29" s="4">
        <v>1.96</v>
      </c>
      <c r="BD29" s="4">
        <v>6.4</v>
      </c>
      <c r="BE29" s="4">
        <v>3093.1880000000001</v>
      </c>
      <c r="BF29" s="4">
        <v>0.59099999999999997</v>
      </c>
      <c r="BG29" s="4">
        <v>18.367000000000001</v>
      </c>
      <c r="BH29" s="4">
        <v>6.3650000000000002</v>
      </c>
      <c r="BI29" s="4">
        <v>24.731000000000002</v>
      </c>
      <c r="BJ29" s="4">
        <v>15.929</v>
      </c>
      <c r="BK29" s="4">
        <v>5.52</v>
      </c>
      <c r="BL29" s="4">
        <v>21.449000000000002</v>
      </c>
      <c r="BM29" s="4">
        <v>2.9100000000000001E-2</v>
      </c>
      <c r="BQ29" s="4">
        <v>2350.4189999999999</v>
      </c>
      <c r="BR29" s="4">
        <v>0.216032</v>
      </c>
      <c r="BS29" s="4">
        <v>-5</v>
      </c>
      <c r="BT29" s="4">
        <v>1.09239</v>
      </c>
      <c r="BU29" s="4">
        <v>5.2792820000000003</v>
      </c>
      <c r="BV29" s="4">
        <v>22.066278000000001</v>
      </c>
      <c r="BW29" s="4">
        <f t="shared" si="11"/>
        <v>1.3947863044</v>
      </c>
      <c r="BY29" s="4">
        <f t="shared" si="7"/>
        <v>13988.116728788307</v>
      </c>
      <c r="BZ29" s="4">
        <f t="shared" si="8"/>
        <v>2.6726396800691998</v>
      </c>
      <c r="CA29" s="4">
        <f t="shared" si="9"/>
        <v>72.034648838954809</v>
      </c>
      <c r="CB29" s="4">
        <f t="shared" si="10"/>
        <v>0.13159697917092</v>
      </c>
    </row>
    <row r="30" spans="1:80" x14ac:dyDescent="0.25">
      <c r="A30" s="2">
        <v>42801</v>
      </c>
      <c r="B30" s="3">
        <v>0.65932682870370374</v>
      </c>
      <c r="C30" s="4">
        <v>7.0010000000000003</v>
      </c>
      <c r="D30" s="4">
        <v>1.4E-3</v>
      </c>
      <c r="E30" s="4">
        <v>13.767404000000001</v>
      </c>
      <c r="F30" s="4">
        <v>436.9</v>
      </c>
      <c r="G30" s="4">
        <v>150.69999999999999</v>
      </c>
      <c r="H30" s="4">
        <v>0.8</v>
      </c>
      <c r="J30" s="4">
        <v>8.3699999999999992</v>
      </c>
      <c r="K30" s="4">
        <v>0.9456</v>
      </c>
      <c r="L30" s="4">
        <v>6.6200999999999999</v>
      </c>
      <c r="M30" s="4">
        <v>1.2999999999999999E-3</v>
      </c>
      <c r="N30" s="4">
        <v>413.1721</v>
      </c>
      <c r="O30" s="4">
        <v>142.50389999999999</v>
      </c>
      <c r="P30" s="4">
        <v>555.70000000000005</v>
      </c>
      <c r="Q30" s="4">
        <v>358.33530000000002</v>
      </c>
      <c r="R30" s="4">
        <v>123.59059999999999</v>
      </c>
      <c r="S30" s="4">
        <v>481.9</v>
      </c>
      <c r="T30" s="4">
        <v>0.84260000000000002</v>
      </c>
      <c r="W30" s="4">
        <v>0</v>
      </c>
      <c r="X30" s="4">
        <v>7.9141000000000004</v>
      </c>
      <c r="Y30" s="4">
        <v>12</v>
      </c>
      <c r="Z30" s="4">
        <v>807</v>
      </c>
      <c r="AA30" s="4">
        <v>823</v>
      </c>
      <c r="AB30" s="4">
        <v>843</v>
      </c>
      <c r="AC30" s="4">
        <v>35</v>
      </c>
      <c r="AD30" s="4">
        <v>18.32</v>
      </c>
      <c r="AE30" s="4">
        <v>0.42</v>
      </c>
      <c r="AF30" s="4">
        <v>958</v>
      </c>
      <c r="AG30" s="4">
        <v>9</v>
      </c>
      <c r="AH30" s="4">
        <v>28</v>
      </c>
      <c r="AI30" s="4">
        <v>30.239000000000001</v>
      </c>
      <c r="AJ30" s="4">
        <v>191</v>
      </c>
      <c r="AK30" s="4">
        <v>189.2</v>
      </c>
      <c r="AL30" s="4">
        <v>3.7</v>
      </c>
      <c r="AM30" s="4">
        <v>195.4</v>
      </c>
      <c r="AN30" s="4" t="s">
        <v>155</v>
      </c>
      <c r="AO30" s="4">
        <v>2</v>
      </c>
      <c r="AP30" s="5">
        <v>0.86767361111111108</v>
      </c>
      <c r="AQ30" s="4">
        <v>47.158797</v>
      </c>
      <c r="AR30" s="4">
        <v>-88.486102000000002</v>
      </c>
      <c r="AS30" s="4">
        <v>308.89999999999998</v>
      </c>
      <c r="AT30" s="4">
        <v>29.9</v>
      </c>
      <c r="AU30" s="4">
        <v>12</v>
      </c>
      <c r="AV30" s="4">
        <v>7</v>
      </c>
      <c r="AW30" s="4" t="s">
        <v>420</v>
      </c>
      <c r="AX30" s="4">
        <v>2.0539999999999998</v>
      </c>
      <c r="AY30" s="4">
        <v>1.7105999999999999</v>
      </c>
      <c r="AZ30" s="4">
        <v>3.7831999999999999</v>
      </c>
      <c r="BA30" s="4">
        <v>13.836</v>
      </c>
      <c r="BB30" s="4">
        <v>29.81</v>
      </c>
      <c r="BC30" s="4">
        <v>2.15</v>
      </c>
      <c r="BD30" s="4">
        <v>5.7510000000000003</v>
      </c>
      <c r="BE30" s="4">
        <v>3095.2289999999998</v>
      </c>
      <c r="BF30" s="4">
        <v>0.38700000000000001</v>
      </c>
      <c r="BG30" s="4">
        <v>20.23</v>
      </c>
      <c r="BH30" s="4">
        <v>6.9770000000000003</v>
      </c>
      <c r="BI30" s="4">
        <v>27.207000000000001</v>
      </c>
      <c r="BJ30" s="4">
        <v>17.545000000000002</v>
      </c>
      <c r="BK30" s="4">
        <v>6.0510000000000002</v>
      </c>
      <c r="BL30" s="4">
        <v>23.596</v>
      </c>
      <c r="BM30" s="4">
        <v>1.2800000000000001E-2</v>
      </c>
      <c r="BQ30" s="4">
        <v>2690.4670000000001</v>
      </c>
      <c r="BR30" s="4">
        <v>0.145535</v>
      </c>
      <c r="BS30" s="4">
        <v>-5</v>
      </c>
      <c r="BT30" s="4">
        <v>1.087717</v>
      </c>
      <c r="BU30" s="4">
        <v>3.5565120000000001</v>
      </c>
      <c r="BV30" s="4">
        <v>21.971882999999998</v>
      </c>
      <c r="BW30" s="4">
        <f t="shared" si="11"/>
        <v>0.93963047040000003</v>
      </c>
      <c r="BY30" s="4">
        <f t="shared" si="7"/>
        <v>9429.6404649970373</v>
      </c>
      <c r="BZ30" s="4">
        <f t="shared" si="8"/>
        <v>1.1789986653504001</v>
      </c>
      <c r="CA30" s="4">
        <f t="shared" si="9"/>
        <v>53.450986004064013</v>
      </c>
      <c r="CB30" s="4">
        <f t="shared" si="10"/>
        <v>3.8995304693760002E-2</v>
      </c>
    </row>
    <row r="31" spans="1:80" x14ac:dyDescent="0.25">
      <c r="A31" s="2">
        <v>42801</v>
      </c>
      <c r="B31" s="3">
        <v>0.65933840277777778</v>
      </c>
      <c r="C31" s="4">
        <v>6.2149999999999999</v>
      </c>
      <c r="D31" s="4">
        <v>3.0000000000000001E-3</v>
      </c>
      <c r="E31" s="4">
        <v>30.369458000000002</v>
      </c>
      <c r="F31" s="4">
        <v>433.3</v>
      </c>
      <c r="G31" s="4">
        <v>159.4</v>
      </c>
      <c r="H31" s="4">
        <v>5.2</v>
      </c>
      <c r="J31" s="4">
        <v>10.11</v>
      </c>
      <c r="K31" s="4">
        <v>0.95189999999999997</v>
      </c>
      <c r="L31" s="4">
        <v>5.9158999999999997</v>
      </c>
      <c r="M31" s="4">
        <v>2.8999999999999998E-3</v>
      </c>
      <c r="N31" s="4">
        <v>412.46440000000001</v>
      </c>
      <c r="O31" s="4">
        <v>151.73609999999999</v>
      </c>
      <c r="P31" s="4">
        <v>564.20000000000005</v>
      </c>
      <c r="Q31" s="4">
        <v>357.72160000000002</v>
      </c>
      <c r="R31" s="4">
        <v>131.5975</v>
      </c>
      <c r="S31" s="4">
        <v>489.3</v>
      </c>
      <c r="T31" s="4">
        <v>5.2073</v>
      </c>
      <c r="W31" s="4">
        <v>0</v>
      </c>
      <c r="X31" s="4">
        <v>9.6259999999999994</v>
      </c>
      <c r="Y31" s="4">
        <v>12.1</v>
      </c>
      <c r="Z31" s="4">
        <v>805</v>
      </c>
      <c r="AA31" s="4">
        <v>822</v>
      </c>
      <c r="AB31" s="4">
        <v>841</v>
      </c>
      <c r="AC31" s="4">
        <v>35</v>
      </c>
      <c r="AD31" s="4">
        <v>18.32</v>
      </c>
      <c r="AE31" s="4">
        <v>0.42</v>
      </c>
      <c r="AF31" s="4">
        <v>958</v>
      </c>
      <c r="AG31" s="4">
        <v>9</v>
      </c>
      <c r="AH31" s="4">
        <v>28</v>
      </c>
      <c r="AI31" s="4">
        <v>30</v>
      </c>
      <c r="AJ31" s="4">
        <v>191</v>
      </c>
      <c r="AK31" s="4">
        <v>189</v>
      </c>
      <c r="AL31" s="4">
        <v>3.8</v>
      </c>
      <c r="AM31" s="4">
        <v>195.8</v>
      </c>
      <c r="AN31" s="4" t="s">
        <v>155</v>
      </c>
      <c r="AO31" s="4">
        <v>2</v>
      </c>
      <c r="AP31" s="5">
        <v>0.86768518518518523</v>
      </c>
      <c r="AQ31" s="4">
        <v>47.158762000000003</v>
      </c>
      <c r="AR31" s="4">
        <v>-88.485934</v>
      </c>
      <c r="AS31" s="4">
        <v>308.8</v>
      </c>
      <c r="AT31" s="4">
        <v>28.7</v>
      </c>
      <c r="AU31" s="4">
        <v>12</v>
      </c>
      <c r="AV31" s="4">
        <v>7</v>
      </c>
      <c r="AW31" s="4" t="s">
        <v>420</v>
      </c>
      <c r="AX31" s="4">
        <v>2.1335999999999999</v>
      </c>
      <c r="AY31" s="4">
        <v>1.0354000000000001</v>
      </c>
      <c r="AZ31" s="4">
        <v>3.6274000000000002</v>
      </c>
      <c r="BA31" s="4">
        <v>13.836</v>
      </c>
      <c r="BB31" s="4">
        <v>33.450000000000003</v>
      </c>
      <c r="BC31" s="4">
        <v>2.42</v>
      </c>
      <c r="BD31" s="4">
        <v>5.048</v>
      </c>
      <c r="BE31" s="4">
        <v>3096.3150000000001</v>
      </c>
      <c r="BF31" s="4">
        <v>0.96299999999999997</v>
      </c>
      <c r="BG31" s="4">
        <v>22.606999999999999</v>
      </c>
      <c r="BH31" s="4">
        <v>8.3170000000000002</v>
      </c>
      <c r="BI31" s="4">
        <v>30.923999999999999</v>
      </c>
      <c r="BJ31" s="4">
        <v>19.606999999999999</v>
      </c>
      <c r="BK31" s="4">
        <v>7.2130000000000001</v>
      </c>
      <c r="BL31" s="4">
        <v>26.82</v>
      </c>
      <c r="BM31" s="4">
        <v>8.8599999999999998E-2</v>
      </c>
      <c r="BQ31" s="4">
        <v>3663.28</v>
      </c>
      <c r="BR31" s="4">
        <v>0.13608200000000001</v>
      </c>
      <c r="BS31" s="4">
        <v>-5</v>
      </c>
      <c r="BT31" s="4">
        <v>1.0892809999999999</v>
      </c>
      <c r="BU31" s="4">
        <v>3.3255020000000002</v>
      </c>
      <c r="BV31" s="4">
        <v>22.003471000000001</v>
      </c>
      <c r="BW31" s="4">
        <f t="shared" si="11"/>
        <v>0.8785976284</v>
      </c>
      <c r="BY31" s="4">
        <f t="shared" si="7"/>
        <v>8820.2403577463592</v>
      </c>
      <c r="BZ31" s="4">
        <f t="shared" si="8"/>
        <v>2.7432258877116005</v>
      </c>
      <c r="CA31" s="4">
        <f t="shared" si="9"/>
        <v>55.852990633812404</v>
      </c>
      <c r="CB31" s="4">
        <f t="shared" si="10"/>
        <v>0.25238817616952003</v>
      </c>
    </row>
    <row r="32" spans="1:80" x14ac:dyDescent="0.25">
      <c r="A32" s="2">
        <v>42801</v>
      </c>
      <c r="B32" s="3">
        <v>0.65934997685185182</v>
      </c>
      <c r="C32" s="4">
        <v>5.92</v>
      </c>
      <c r="D32" s="4">
        <v>7.1000000000000004E-3</v>
      </c>
      <c r="E32" s="4">
        <v>71.420361</v>
      </c>
      <c r="F32" s="4">
        <v>433.4</v>
      </c>
      <c r="G32" s="4">
        <v>170.5</v>
      </c>
      <c r="H32" s="4">
        <v>0.5</v>
      </c>
      <c r="J32" s="4">
        <v>11.26</v>
      </c>
      <c r="K32" s="4">
        <v>0.95430000000000004</v>
      </c>
      <c r="L32" s="4">
        <v>5.6496000000000004</v>
      </c>
      <c r="M32" s="4">
        <v>6.7999999999999996E-3</v>
      </c>
      <c r="N32" s="4">
        <v>413.6053</v>
      </c>
      <c r="O32" s="4">
        <v>162.71279999999999</v>
      </c>
      <c r="P32" s="4">
        <v>576.29999999999995</v>
      </c>
      <c r="Q32" s="4">
        <v>358.37549999999999</v>
      </c>
      <c r="R32" s="4">
        <v>140.9853</v>
      </c>
      <c r="S32" s="4">
        <v>499.4</v>
      </c>
      <c r="T32" s="4">
        <v>0.53129999999999999</v>
      </c>
      <c r="W32" s="4">
        <v>0</v>
      </c>
      <c r="X32" s="4">
        <v>10.7476</v>
      </c>
      <c r="Y32" s="4">
        <v>11.9</v>
      </c>
      <c r="Z32" s="4">
        <v>806</v>
      </c>
      <c r="AA32" s="4">
        <v>822</v>
      </c>
      <c r="AB32" s="4">
        <v>842</v>
      </c>
      <c r="AC32" s="4">
        <v>34.200000000000003</v>
      </c>
      <c r="AD32" s="4">
        <v>17.920000000000002</v>
      </c>
      <c r="AE32" s="4">
        <v>0.41</v>
      </c>
      <c r="AF32" s="4">
        <v>958</v>
      </c>
      <c r="AG32" s="4">
        <v>9</v>
      </c>
      <c r="AH32" s="4">
        <v>28</v>
      </c>
      <c r="AI32" s="4">
        <v>30.760760999999999</v>
      </c>
      <c r="AJ32" s="4">
        <v>191</v>
      </c>
      <c r="AK32" s="4">
        <v>189.8</v>
      </c>
      <c r="AL32" s="4">
        <v>3.6</v>
      </c>
      <c r="AM32" s="4">
        <v>196</v>
      </c>
      <c r="AN32" s="4" t="s">
        <v>155</v>
      </c>
      <c r="AO32" s="4">
        <v>2</v>
      </c>
      <c r="AP32" s="5">
        <v>0.86769675925925915</v>
      </c>
      <c r="AQ32" s="4">
        <v>47.158718</v>
      </c>
      <c r="AR32" s="4">
        <v>-88.485778999999994</v>
      </c>
      <c r="AS32" s="4">
        <v>308.8</v>
      </c>
      <c r="AT32" s="4">
        <v>27.5</v>
      </c>
      <c r="AU32" s="4">
        <v>12</v>
      </c>
      <c r="AV32" s="4">
        <v>7</v>
      </c>
      <c r="AW32" s="4" t="s">
        <v>420</v>
      </c>
      <c r="AX32" s="4">
        <v>1.2766470000000001</v>
      </c>
      <c r="AY32" s="4">
        <v>1.0646709999999999</v>
      </c>
      <c r="AZ32" s="4">
        <v>2.5413169999999998</v>
      </c>
      <c r="BA32" s="4">
        <v>13.836</v>
      </c>
      <c r="BB32" s="4">
        <v>35.049999999999997</v>
      </c>
      <c r="BC32" s="4">
        <v>2.5299999999999998</v>
      </c>
      <c r="BD32" s="4">
        <v>4.7859999999999996</v>
      </c>
      <c r="BE32" s="4">
        <v>3095.3150000000001</v>
      </c>
      <c r="BF32" s="4">
        <v>2.3769999999999998</v>
      </c>
      <c r="BG32" s="4">
        <v>23.731000000000002</v>
      </c>
      <c r="BH32" s="4">
        <v>9.3360000000000003</v>
      </c>
      <c r="BI32" s="4">
        <v>33.066000000000003</v>
      </c>
      <c r="BJ32" s="4">
        <v>20.562000000000001</v>
      </c>
      <c r="BK32" s="4">
        <v>8.0890000000000004</v>
      </c>
      <c r="BL32" s="4">
        <v>28.651</v>
      </c>
      <c r="BM32" s="4">
        <v>9.4999999999999998E-3</v>
      </c>
      <c r="BQ32" s="4">
        <v>4281.4970000000003</v>
      </c>
      <c r="BR32" s="4">
        <v>0.112895</v>
      </c>
      <c r="BS32" s="4">
        <v>-5</v>
      </c>
      <c r="BT32" s="4">
        <v>1.087718</v>
      </c>
      <c r="BU32" s="4">
        <v>2.7588689999999998</v>
      </c>
      <c r="BV32" s="4">
        <v>21.971897999999999</v>
      </c>
      <c r="BW32" s="4">
        <f t="shared" si="11"/>
        <v>0.72889318979999995</v>
      </c>
      <c r="BY32" s="4">
        <f t="shared" si="7"/>
        <v>7314.9944616764005</v>
      </c>
      <c r="BZ32" s="4">
        <f t="shared" si="8"/>
        <v>5.617438559695799</v>
      </c>
      <c r="CA32" s="4">
        <f t="shared" si="9"/>
        <v>48.593088626194799</v>
      </c>
      <c r="CB32" s="4">
        <f t="shared" si="10"/>
        <v>2.2450848261299998E-2</v>
      </c>
    </row>
    <row r="33" spans="1:80" x14ac:dyDescent="0.25">
      <c r="A33" s="2">
        <v>42801</v>
      </c>
      <c r="B33" s="3">
        <v>0.65936155092592597</v>
      </c>
      <c r="C33" s="4">
        <v>5.7539999999999996</v>
      </c>
      <c r="D33" s="4">
        <v>4.5999999999999999E-3</v>
      </c>
      <c r="E33" s="4">
        <v>46.080616999999997</v>
      </c>
      <c r="F33" s="4">
        <v>430.7</v>
      </c>
      <c r="G33" s="4">
        <v>163</v>
      </c>
      <c r="H33" s="4">
        <v>4.5999999999999996</v>
      </c>
      <c r="J33" s="4">
        <v>12</v>
      </c>
      <c r="K33" s="4">
        <v>0.95569999999999999</v>
      </c>
      <c r="L33" s="4">
        <v>5.4992000000000001</v>
      </c>
      <c r="M33" s="4">
        <v>4.4000000000000003E-3</v>
      </c>
      <c r="N33" s="4">
        <v>411.64179999999999</v>
      </c>
      <c r="O33" s="4">
        <v>155.78530000000001</v>
      </c>
      <c r="P33" s="4">
        <v>567.4</v>
      </c>
      <c r="Q33" s="4">
        <v>356.5693</v>
      </c>
      <c r="R33" s="4">
        <v>134.94319999999999</v>
      </c>
      <c r="S33" s="4">
        <v>491.5</v>
      </c>
      <c r="T33" s="4">
        <v>4.5583999999999998</v>
      </c>
      <c r="W33" s="4">
        <v>0</v>
      </c>
      <c r="X33" s="4">
        <v>11.4674</v>
      </c>
      <c r="Y33" s="4">
        <v>12</v>
      </c>
      <c r="Z33" s="4">
        <v>807</v>
      </c>
      <c r="AA33" s="4">
        <v>823</v>
      </c>
      <c r="AB33" s="4">
        <v>842</v>
      </c>
      <c r="AC33" s="4">
        <v>34</v>
      </c>
      <c r="AD33" s="4">
        <v>17.8</v>
      </c>
      <c r="AE33" s="4">
        <v>0.41</v>
      </c>
      <c r="AF33" s="4">
        <v>958</v>
      </c>
      <c r="AG33" s="4">
        <v>9</v>
      </c>
      <c r="AH33" s="4">
        <v>28</v>
      </c>
      <c r="AI33" s="4">
        <v>31</v>
      </c>
      <c r="AJ33" s="4">
        <v>191.8</v>
      </c>
      <c r="AK33" s="4">
        <v>189.2</v>
      </c>
      <c r="AL33" s="4">
        <v>3.7</v>
      </c>
      <c r="AM33" s="4">
        <v>196</v>
      </c>
      <c r="AN33" s="4" t="s">
        <v>155</v>
      </c>
      <c r="AO33" s="4">
        <v>2</v>
      </c>
      <c r="AP33" s="5">
        <v>0.8677083333333333</v>
      </c>
      <c r="AQ33" s="4">
        <v>47.158673</v>
      </c>
      <c r="AR33" s="4">
        <v>-88.485637999999994</v>
      </c>
      <c r="AS33" s="4">
        <v>308.89999999999998</v>
      </c>
      <c r="AT33" s="4">
        <v>27.2</v>
      </c>
      <c r="AU33" s="4">
        <v>12</v>
      </c>
      <c r="AV33" s="4">
        <v>7</v>
      </c>
      <c r="AW33" s="4" t="s">
        <v>420</v>
      </c>
      <c r="AX33" s="4">
        <v>1.564729</v>
      </c>
      <c r="AY33" s="4">
        <v>1.070541</v>
      </c>
      <c r="AZ33" s="4">
        <v>2.8</v>
      </c>
      <c r="BA33" s="4">
        <v>13.836</v>
      </c>
      <c r="BB33" s="4">
        <v>36.049999999999997</v>
      </c>
      <c r="BC33" s="4">
        <v>2.61</v>
      </c>
      <c r="BD33" s="4">
        <v>4.6310000000000002</v>
      </c>
      <c r="BE33" s="4">
        <v>3096.951</v>
      </c>
      <c r="BF33" s="4">
        <v>1.579</v>
      </c>
      <c r="BG33" s="4">
        <v>24.277000000000001</v>
      </c>
      <c r="BH33" s="4">
        <v>9.1880000000000006</v>
      </c>
      <c r="BI33" s="4">
        <v>33.463999999999999</v>
      </c>
      <c r="BJ33" s="4">
        <v>21.029</v>
      </c>
      <c r="BK33" s="4">
        <v>7.9580000000000002</v>
      </c>
      <c r="BL33" s="4">
        <v>28.986999999999998</v>
      </c>
      <c r="BM33" s="4">
        <v>8.3400000000000002E-2</v>
      </c>
      <c r="BQ33" s="4">
        <v>4695.6980000000003</v>
      </c>
      <c r="BR33" s="4">
        <v>9.1301999999999994E-2</v>
      </c>
      <c r="BS33" s="4">
        <v>-5</v>
      </c>
      <c r="BT33" s="4">
        <v>1.087</v>
      </c>
      <c r="BU33" s="4">
        <v>2.2311920000000001</v>
      </c>
      <c r="BV33" s="4">
        <v>21.9574</v>
      </c>
      <c r="BW33" s="4">
        <f t="shared" si="11"/>
        <v>0.58948092640000005</v>
      </c>
      <c r="BY33" s="4">
        <f t="shared" si="7"/>
        <v>5919.0137404041079</v>
      </c>
      <c r="BZ33" s="4">
        <f t="shared" si="8"/>
        <v>3.0178464871088</v>
      </c>
      <c r="CA33" s="4">
        <f t="shared" si="9"/>
        <v>40.191446344148808</v>
      </c>
      <c r="CB33" s="4">
        <f t="shared" si="10"/>
        <v>0.15939733820448002</v>
      </c>
    </row>
    <row r="34" spans="1:80" x14ac:dyDescent="0.25">
      <c r="A34" s="2">
        <v>42801</v>
      </c>
      <c r="B34" s="3">
        <v>0.659373125</v>
      </c>
      <c r="C34" s="4">
        <v>5.3819999999999997</v>
      </c>
      <c r="D34" s="4">
        <v>4.4999999999999997E-3</v>
      </c>
      <c r="E34" s="4">
        <v>45.256306000000002</v>
      </c>
      <c r="F34" s="4">
        <v>424.4</v>
      </c>
      <c r="G34" s="4">
        <v>163</v>
      </c>
      <c r="H34" s="4">
        <v>2.5</v>
      </c>
      <c r="J34" s="4">
        <v>12.35</v>
      </c>
      <c r="K34" s="4">
        <v>0.95879999999999999</v>
      </c>
      <c r="L34" s="4">
        <v>5.1599000000000004</v>
      </c>
      <c r="M34" s="4">
        <v>4.3E-3</v>
      </c>
      <c r="N34" s="4">
        <v>406.92869999999999</v>
      </c>
      <c r="O34" s="4">
        <v>156.27799999999999</v>
      </c>
      <c r="P34" s="4">
        <v>563.20000000000005</v>
      </c>
      <c r="Q34" s="4">
        <v>352.48680000000002</v>
      </c>
      <c r="R34" s="4">
        <v>135.37</v>
      </c>
      <c r="S34" s="4">
        <v>487.9</v>
      </c>
      <c r="T34" s="4">
        <v>2.4649000000000001</v>
      </c>
      <c r="W34" s="4">
        <v>0</v>
      </c>
      <c r="X34" s="4">
        <v>11.843999999999999</v>
      </c>
      <c r="Y34" s="4">
        <v>11.9</v>
      </c>
      <c r="Z34" s="4">
        <v>807</v>
      </c>
      <c r="AA34" s="4">
        <v>822</v>
      </c>
      <c r="AB34" s="4">
        <v>843</v>
      </c>
      <c r="AC34" s="4">
        <v>34</v>
      </c>
      <c r="AD34" s="4">
        <v>17.8</v>
      </c>
      <c r="AE34" s="4">
        <v>0.41</v>
      </c>
      <c r="AF34" s="4">
        <v>958</v>
      </c>
      <c r="AG34" s="4">
        <v>9</v>
      </c>
      <c r="AH34" s="4">
        <v>28</v>
      </c>
      <c r="AI34" s="4">
        <v>31</v>
      </c>
      <c r="AJ34" s="4">
        <v>192</v>
      </c>
      <c r="AK34" s="4">
        <v>189.8</v>
      </c>
      <c r="AL34" s="4">
        <v>3.6</v>
      </c>
      <c r="AM34" s="4">
        <v>196</v>
      </c>
      <c r="AN34" s="4" t="s">
        <v>155</v>
      </c>
      <c r="AO34" s="4">
        <v>2</v>
      </c>
      <c r="AP34" s="5">
        <v>0.86771990740740745</v>
      </c>
      <c r="AQ34" s="4">
        <v>47.158633000000002</v>
      </c>
      <c r="AR34" s="4">
        <v>-88.485495</v>
      </c>
      <c r="AS34" s="4">
        <v>309</v>
      </c>
      <c r="AT34" s="4">
        <v>26.7</v>
      </c>
      <c r="AU34" s="4">
        <v>12</v>
      </c>
      <c r="AV34" s="4">
        <v>7</v>
      </c>
      <c r="AW34" s="4" t="s">
        <v>420</v>
      </c>
      <c r="AX34" s="4">
        <v>1.5354000000000001</v>
      </c>
      <c r="AY34" s="4">
        <v>1.1292</v>
      </c>
      <c r="AZ34" s="4">
        <v>2.6938</v>
      </c>
      <c r="BA34" s="4">
        <v>13.836</v>
      </c>
      <c r="BB34" s="4">
        <v>38.479999999999997</v>
      </c>
      <c r="BC34" s="4">
        <v>2.78</v>
      </c>
      <c r="BD34" s="4">
        <v>4.3010000000000002</v>
      </c>
      <c r="BE34" s="4">
        <v>3098.4209999999998</v>
      </c>
      <c r="BF34" s="4">
        <v>1.6579999999999999</v>
      </c>
      <c r="BG34" s="4">
        <v>25.588999999999999</v>
      </c>
      <c r="BH34" s="4">
        <v>9.827</v>
      </c>
      <c r="BI34" s="4">
        <v>35.415999999999997</v>
      </c>
      <c r="BJ34" s="4">
        <v>22.166</v>
      </c>
      <c r="BK34" s="4">
        <v>8.5129999999999999</v>
      </c>
      <c r="BL34" s="4">
        <v>30.678000000000001</v>
      </c>
      <c r="BM34" s="4">
        <v>4.8099999999999997E-2</v>
      </c>
      <c r="BQ34" s="4">
        <v>5171.2749999999996</v>
      </c>
      <c r="BR34" s="4">
        <v>7.4824000000000002E-2</v>
      </c>
      <c r="BS34" s="4">
        <v>-5</v>
      </c>
      <c r="BT34" s="4">
        <v>1.087761</v>
      </c>
      <c r="BU34" s="4">
        <v>1.8285119999999999</v>
      </c>
      <c r="BV34" s="4">
        <v>21.972771999999999</v>
      </c>
      <c r="BW34" s="4">
        <f t="shared" si="11"/>
        <v>0.48309287039999999</v>
      </c>
      <c r="BY34" s="4">
        <f t="shared" si="7"/>
        <v>4853.0672824842432</v>
      </c>
      <c r="BZ34" s="4">
        <f t="shared" si="8"/>
        <v>2.5969310027136001</v>
      </c>
      <c r="CA34" s="4">
        <f t="shared" si="9"/>
        <v>34.718680703347204</v>
      </c>
      <c r="CB34" s="4">
        <f t="shared" si="10"/>
        <v>7.5339192539519997E-2</v>
      </c>
    </row>
    <row r="35" spans="1:80" x14ac:dyDescent="0.25">
      <c r="A35" s="2">
        <v>42801</v>
      </c>
      <c r="B35" s="3">
        <v>0.65938469907407404</v>
      </c>
      <c r="C35" s="4">
        <v>5.1440000000000001</v>
      </c>
      <c r="D35" s="4">
        <v>5.7000000000000002E-3</v>
      </c>
      <c r="E35" s="4">
        <v>56.603774000000001</v>
      </c>
      <c r="F35" s="4">
        <v>413.2</v>
      </c>
      <c r="G35" s="4">
        <v>162.9</v>
      </c>
      <c r="H35" s="4">
        <v>0.7</v>
      </c>
      <c r="J35" s="4">
        <v>12.82</v>
      </c>
      <c r="K35" s="4">
        <v>0.9607</v>
      </c>
      <c r="L35" s="4">
        <v>4.9420000000000002</v>
      </c>
      <c r="M35" s="4">
        <v>5.4000000000000003E-3</v>
      </c>
      <c r="N35" s="4">
        <v>396.97710000000001</v>
      </c>
      <c r="O35" s="4">
        <v>156.45500000000001</v>
      </c>
      <c r="P35" s="4">
        <v>553.4</v>
      </c>
      <c r="Q35" s="4">
        <v>343.86660000000001</v>
      </c>
      <c r="R35" s="4">
        <v>135.52330000000001</v>
      </c>
      <c r="S35" s="4">
        <v>479.4</v>
      </c>
      <c r="T35" s="4">
        <v>0.74860000000000004</v>
      </c>
      <c r="W35" s="4">
        <v>0</v>
      </c>
      <c r="X35" s="4">
        <v>12.3146</v>
      </c>
      <c r="Y35" s="4">
        <v>11.9</v>
      </c>
      <c r="Z35" s="4">
        <v>807</v>
      </c>
      <c r="AA35" s="4">
        <v>823</v>
      </c>
      <c r="AB35" s="4">
        <v>843</v>
      </c>
      <c r="AC35" s="4">
        <v>34</v>
      </c>
      <c r="AD35" s="4">
        <v>17.8</v>
      </c>
      <c r="AE35" s="4">
        <v>0.41</v>
      </c>
      <c r="AF35" s="4">
        <v>958</v>
      </c>
      <c r="AG35" s="4">
        <v>9</v>
      </c>
      <c r="AH35" s="4">
        <v>28</v>
      </c>
      <c r="AI35" s="4">
        <v>31</v>
      </c>
      <c r="AJ35" s="4">
        <v>191.2</v>
      </c>
      <c r="AK35" s="4">
        <v>189.2</v>
      </c>
      <c r="AL35" s="4">
        <v>3.6</v>
      </c>
      <c r="AM35" s="4">
        <v>195.8</v>
      </c>
      <c r="AN35" s="4" t="s">
        <v>155</v>
      </c>
      <c r="AO35" s="4">
        <v>2</v>
      </c>
      <c r="AP35" s="5">
        <v>0.86773148148148149</v>
      </c>
      <c r="AQ35" s="4">
        <v>47.158597</v>
      </c>
      <c r="AR35" s="4">
        <v>-88.485354999999998</v>
      </c>
      <c r="AS35" s="4">
        <v>309.10000000000002</v>
      </c>
      <c r="AT35" s="4">
        <v>25.2</v>
      </c>
      <c r="AU35" s="4">
        <v>12</v>
      </c>
      <c r="AV35" s="4">
        <v>7</v>
      </c>
      <c r="AW35" s="4" t="s">
        <v>420</v>
      </c>
      <c r="AX35" s="4">
        <v>1.4938</v>
      </c>
      <c r="AY35" s="4">
        <v>1.0354000000000001</v>
      </c>
      <c r="AZ35" s="4">
        <v>2.3584000000000001</v>
      </c>
      <c r="BA35" s="4">
        <v>13.836</v>
      </c>
      <c r="BB35" s="4">
        <v>40.21</v>
      </c>
      <c r="BC35" s="4">
        <v>2.91</v>
      </c>
      <c r="BD35" s="4">
        <v>4.0910000000000002</v>
      </c>
      <c r="BE35" s="4">
        <v>3098.7750000000001</v>
      </c>
      <c r="BF35" s="4">
        <v>2.17</v>
      </c>
      <c r="BG35" s="4">
        <v>26.067</v>
      </c>
      <c r="BH35" s="4">
        <v>10.273</v>
      </c>
      <c r="BI35" s="4">
        <v>36.341000000000001</v>
      </c>
      <c r="BJ35" s="4">
        <v>22.58</v>
      </c>
      <c r="BK35" s="4">
        <v>8.8989999999999991</v>
      </c>
      <c r="BL35" s="4">
        <v>31.478999999999999</v>
      </c>
      <c r="BM35" s="4">
        <v>1.5299999999999999E-2</v>
      </c>
      <c r="BQ35" s="4">
        <v>5614.4979999999996</v>
      </c>
      <c r="BR35" s="4">
        <v>6.7195000000000005E-2</v>
      </c>
      <c r="BS35" s="4">
        <v>-5</v>
      </c>
      <c r="BT35" s="4">
        <v>1.0864780000000001</v>
      </c>
      <c r="BU35" s="4">
        <v>1.6420779999999999</v>
      </c>
      <c r="BV35" s="4">
        <v>21.946856</v>
      </c>
      <c r="BW35" s="4">
        <f t="shared" si="11"/>
        <v>0.43383700759999999</v>
      </c>
      <c r="BY35" s="4">
        <f t="shared" si="7"/>
        <v>4358.7493559618697</v>
      </c>
      <c r="BZ35" s="4">
        <f t="shared" si="8"/>
        <v>3.0523307121159999</v>
      </c>
      <c r="CA35" s="4">
        <f t="shared" si="9"/>
        <v>31.761118654183996</v>
      </c>
      <c r="CB35" s="4">
        <f t="shared" si="10"/>
        <v>2.1521041426439999E-2</v>
      </c>
    </row>
    <row r="36" spans="1:80" x14ac:dyDescent="0.25">
      <c r="A36" s="2">
        <v>42801</v>
      </c>
      <c r="B36" s="3">
        <v>0.65939627314814808</v>
      </c>
      <c r="C36" s="4">
        <v>4.1479999999999997</v>
      </c>
      <c r="D36" s="4">
        <v>5.0000000000000001E-3</v>
      </c>
      <c r="E36" s="4">
        <v>50</v>
      </c>
      <c r="F36" s="4">
        <v>407.7</v>
      </c>
      <c r="G36" s="4">
        <v>162.80000000000001</v>
      </c>
      <c r="H36" s="4">
        <v>6.2</v>
      </c>
      <c r="J36" s="4">
        <v>13.22</v>
      </c>
      <c r="K36" s="4">
        <v>0.96909999999999996</v>
      </c>
      <c r="L36" s="4">
        <v>4.0201000000000002</v>
      </c>
      <c r="M36" s="4">
        <v>4.7999999999999996E-3</v>
      </c>
      <c r="N36" s="4">
        <v>395.13010000000003</v>
      </c>
      <c r="O36" s="4">
        <v>157.76859999999999</v>
      </c>
      <c r="P36" s="4">
        <v>552.9</v>
      </c>
      <c r="Q36" s="4">
        <v>341.9468</v>
      </c>
      <c r="R36" s="4">
        <v>136.5335</v>
      </c>
      <c r="S36" s="4">
        <v>478.5</v>
      </c>
      <c r="T36" s="4">
        <v>6.1627000000000001</v>
      </c>
      <c r="W36" s="4">
        <v>0</v>
      </c>
      <c r="X36" s="4">
        <v>12.809699999999999</v>
      </c>
      <c r="Y36" s="4">
        <v>12</v>
      </c>
      <c r="Z36" s="4">
        <v>806</v>
      </c>
      <c r="AA36" s="4">
        <v>822</v>
      </c>
      <c r="AB36" s="4">
        <v>842</v>
      </c>
      <c r="AC36" s="4">
        <v>33.200000000000003</v>
      </c>
      <c r="AD36" s="4">
        <v>17.399999999999999</v>
      </c>
      <c r="AE36" s="4">
        <v>0.4</v>
      </c>
      <c r="AF36" s="4">
        <v>958</v>
      </c>
      <c r="AG36" s="4">
        <v>9</v>
      </c>
      <c r="AH36" s="4">
        <v>28</v>
      </c>
      <c r="AI36" s="4">
        <v>30.239000000000001</v>
      </c>
      <c r="AJ36" s="4">
        <v>191</v>
      </c>
      <c r="AK36" s="4">
        <v>189.8</v>
      </c>
      <c r="AL36" s="4">
        <v>3.7</v>
      </c>
      <c r="AM36" s="4">
        <v>195.4</v>
      </c>
      <c r="AN36" s="4" t="s">
        <v>155</v>
      </c>
      <c r="AO36" s="4">
        <v>1</v>
      </c>
      <c r="AP36" s="5">
        <v>0.86774305555555553</v>
      </c>
      <c r="AQ36" s="4">
        <v>47.158565000000003</v>
      </c>
      <c r="AR36" s="4">
        <v>-88.485217000000006</v>
      </c>
      <c r="AS36" s="4">
        <v>309.10000000000002</v>
      </c>
      <c r="AT36" s="4">
        <v>24.2</v>
      </c>
      <c r="AU36" s="4">
        <v>12</v>
      </c>
      <c r="AV36" s="4">
        <v>8</v>
      </c>
      <c r="AW36" s="4" t="s">
        <v>424</v>
      </c>
      <c r="AX36" s="4">
        <v>1.3353999999999999</v>
      </c>
      <c r="AY36" s="4">
        <v>1.1708000000000001</v>
      </c>
      <c r="AZ36" s="4">
        <v>2.1354000000000002</v>
      </c>
      <c r="BA36" s="4">
        <v>13.836</v>
      </c>
      <c r="BB36" s="4">
        <v>49.64</v>
      </c>
      <c r="BC36" s="4">
        <v>3.59</v>
      </c>
      <c r="BD36" s="4">
        <v>3.1890000000000001</v>
      </c>
      <c r="BE36" s="4">
        <v>3103.7959999999998</v>
      </c>
      <c r="BF36" s="4">
        <v>2.3809999999999998</v>
      </c>
      <c r="BG36" s="4">
        <v>31.946999999999999</v>
      </c>
      <c r="BH36" s="4">
        <v>12.756</v>
      </c>
      <c r="BI36" s="4">
        <v>44.703000000000003</v>
      </c>
      <c r="BJ36" s="4">
        <v>27.646999999999998</v>
      </c>
      <c r="BK36" s="4">
        <v>11.039</v>
      </c>
      <c r="BL36" s="4">
        <v>38.686</v>
      </c>
      <c r="BM36" s="4">
        <v>0.15459999999999999</v>
      </c>
      <c r="BQ36" s="4">
        <v>7191.0439999999999</v>
      </c>
      <c r="BR36" s="4">
        <v>6.6761000000000001E-2</v>
      </c>
      <c r="BS36" s="4">
        <v>-5</v>
      </c>
      <c r="BT36" s="4">
        <v>1.0890439999999999</v>
      </c>
      <c r="BU36" s="4">
        <v>1.631472</v>
      </c>
      <c r="BV36" s="4">
        <v>21.998688999999999</v>
      </c>
      <c r="BW36" s="4">
        <f t="shared" si="11"/>
        <v>0.43103490239999998</v>
      </c>
      <c r="BY36" s="4">
        <f t="shared" si="7"/>
        <v>4337.6136189220988</v>
      </c>
      <c r="BZ36" s="4">
        <f t="shared" si="8"/>
        <v>3.3274925370911999</v>
      </c>
      <c r="CA36" s="4">
        <f t="shared" si="9"/>
        <v>38.637205448534395</v>
      </c>
      <c r="CB36" s="4">
        <f t="shared" si="10"/>
        <v>0.21605642428992</v>
      </c>
    </row>
    <row r="37" spans="1:80" x14ac:dyDescent="0.25">
      <c r="A37" s="2">
        <v>42801</v>
      </c>
      <c r="B37" s="3">
        <v>0.65940784722222223</v>
      </c>
      <c r="C37" s="4">
        <v>3.8079999999999998</v>
      </c>
      <c r="D37" s="4">
        <v>5.1000000000000004E-3</v>
      </c>
      <c r="E37" s="4">
        <v>50.579244000000003</v>
      </c>
      <c r="F37" s="4">
        <v>371.2</v>
      </c>
      <c r="G37" s="4">
        <v>162.69999999999999</v>
      </c>
      <c r="H37" s="4">
        <v>1</v>
      </c>
      <c r="J37" s="4">
        <v>13.94</v>
      </c>
      <c r="K37" s="4">
        <v>0.97199999999999998</v>
      </c>
      <c r="L37" s="4">
        <v>3.7014</v>
      </c>
      <c r="M37" s="4">
        <v>4.8999999999999998E-3</v>
      </c>
      <c r="N37" s="4">
        <v>360.79199999999997</v>
      </c>
      <c r="O37" s="4">
        <v>158.10120000000001</v>
      </c>
      <c r="P37" s="4">
        <v>518.9</v>
      </c>
      <c r="Q37" s="4">
        <v>312.13889999999998</v>
      </c>
      <c r="R37" s="4">
        <v>136.78110000000001</v>
      </c>
      <c r="S37" s="4">
        <v>448.9</v>
      </c>
      <c r="T37" s="4">
        <v>1</v>
      </c>
      <c r="W37" s="4">
        <v>0</v>
      </c>
      <c r="X37" s="4">
        <v>13.5503</v>
      </c>
      <c r="Y37" s="4">
        <v>12</v>
      </c>
      <c r="Z37" s="4">
        <v>805</v>
      </c>
      <c r="AA37" s="4">
        <v>821</v>
      </c>
      <c r="AB37" s="4">
        <v>841</v>
      </c>
      <c r="AC37" s="4">
        <v>33</v>
      </c>
      <c r="AD37" s="4">
        <v>17.27</v>
      </c>
      <c r="AE37" s="4">
        <v>0.4</v>
      </c>
      <c r="AF37" s="4">
        <v>958</v>
      </c>
      <c r="AG37" s="4">
        <v>9</v>
      </c>
      <c r="AH37" s="4">
        <v>28.760999999999999</v>
      </c>
      <c r="AI37" s="4">
        <v>30</v>
      </c>
      <c r="AJ37" s="4">
        <v>191</v>
      </c>
      <c r="AK37" s="4">
        <v>190.8</v>
      </c>
      <c r="AL37" s="4">
        <v>3.7</v>
      </c>
      <c r="AM37" s="4">
        <v>195.1</v>
      </c>
      <c r="AN37" s="4" t="s">
        <v>155</v>
      </c>
      <c r="AO37" s="4">
        <v>1</v>
      </c>
      <c r="AP37" s="5">
        <v>0.86775462962962957</v>
      </c>
      <c r="AQ37" s="4">
        <v>47.158546999999999</v>
      </c>
      <c r="AR37" s="4">
        <v>-88.485086999999993</v>
      </c>
      <c r="AS37" s="4">
        <v>309</v>
      </c>
      <c r="AT37" s="4">
        <v>23.8</v>
      </c>
      <c r="AU37" s="4">
        <v>12</v>
      </c>
      <c r="AV37" s="4">
        <v>8</v>
      </c>
      <c r="AW37" s="4" t="s">
        <v>424</v>
      </c>
      <c r="AX37" s="4">
        <v>1.4354</v>
      </c>
      <c r="AY37" s="4">
        <v>1.4061999999999999</v>
      </c>
      <c r="AZ37" s="4">
        <v>2.3062</v>
      </c>
      <c r="BA37" s="4">
        <v>13.836</v>
      </c>
      <c r="BB37" s="4">
        <v>54</v>
      </c>
      <c r="BC37" s="4">
        <v>3.9</v>
      </c>
      <c r="BD37" s="4">
        <v>2.8809999999999998</v>
      </c>
      <c r="BE37" s="4">
        <v>3106.4810000000002</v>
      </c>
      <c r="BF37" s="4">
        <v>2.6259999999999999</v>
      </c>
      <c r="BG37" s="4">
        <v>31.71</v>
      </c>
      <c r="BH37" s="4">
        <v>13.895</v>
      </c>
      <c r="BI37" s="4">
        <v>45.604999999999997</v>
      </c>
      <c r="BJ37" s="4">
        <v>27.434000000000001</v>
      </c>
      <c r="BK37" s="4">
        <v>12.022</v>
      </c>
      <c r="BL37" s="4">
        <v>39.454999999999998</v>
      </c>
      <c r="BM37" s="4">
        <v>2.7300000000000001E-2</v>
      </c>
      <c r="BQ37" s="4">
        <v>8268.8809999999994</v>
      </c>
      <c r="BR37" s="4">
        <v>7.2327000000000002E-2</v>
      </c>
      <c r="BS37" s="4">
        <v>-5</v>
      </c>
      <c r="BT37" s="4">
        <v>1.0892390000000001</v>
      </c>
      <c r="BU37" s="4">
        <v>1.7674909999999999</v>
      </c>
      <c r="BV37" s="4">
        <v>22.002628000000001</v>
      </c>
      <c r="BW37" s="4">
        <f t="shared" si="11"/>
        <v>0.46697112219999998</v>
      </c>
      <c r="BY37" s="4">
        <f t="shared" si="7"/>
        <v>4703.3140973758791</v>
      </c>
      <c r="BZ37" s="4">
        <f t="shared" si="8"/>
        <v>3.9758501081155999</v>
      </c>
      <c r="CA37" s="4">
        <f t="shared" si="9"/>
        <v>41.5359755773204</v>
      </c>
      <c r="CB37" s="4">
        <f t="shared" si="10"/>
        <v>4.1333095183379999E-2</v>
      </c>
    </row>
    <row r="38" spans="1:80" x14ac:dyDescent="0.25">
      <c r="A38" s="2">
        <v>42801</v>
      </c>
      <c r="B38" s="3">
        <v>0.65941942129629627</v>
      </c>
      <c r="C38" s="4">
        <v>3.7349999999999999</v>
      </c>
      <c r="D38" s="4">
        <v>6.7000000000000002E-3</v>
      </c>
      <c r="E38" s="4">
        <v>66.669347999999999</v>
      </c>
      <c r="F38" s="4">
        <v>348.6</v>
      </c>
      <c r="G38" s="4">
        <v>149.5</v>
      </c>
      <c r="H38" s="4">
        <v>3.2</v>
      </c>
      <c r="J38" s="4">
        <v>14.96</v>
      </c>
      <c r="K38" s="4">
        <v>0.97270000000000001</v>
      </c>
      <c r="L38" s="4">
        <v>3.633</v>
      </c>
      <c r="M38" s="4">
        <v>6.4999999999999997E-3</v>
      </c>
      <c r="N38" s="4">
        <v>339.09800000000001</v>
      </c>
      <c r="O38" s="4">
        <v>145.37350000000001</v>
      </c>
      <c r="P38" s="4">
        <v>484.5</v>
      </c>
      <c r="Q38" s="4">
        <v>293.09660000000002</v>
      </c>
      <c r="R38" s="4">
        <v>125.6524</v>
      </c>
      <c r="S38" s="4">
        <v>418.7</v>
      </c>
      <c r="T38" s="4">
        <v>3.1621000000000001</v>
      </c>
      <c r="W38" s="4">
        <v>0</v>
      </c>
      <c r="X38" s="4">
        <v>14.549300000000001</v>
      </c>
      <c r="Y38" s="4">
        <v>12</v>
      </c>
      <c r="Z38" s="4">
        <v>805</v>
      </c>
      <c r="AA38" s="4">
        <v>821</v>
      </c>
      <c r="AB38" s="4">
        <v>840</v>
      </c>
      <c r="AC38" s="4">
        <v>32.200000000000003</v>
      </c>
      <c r="AD38" s="4">
        <v>16.87</v>
      </c>
      <c r="AE38" s="4">
        <v>0.39</v>
      </c>
      <c r="AF38" s="4">
        <v>958</v>
      </c>
      <c r="AG38" s="4">
        <v>9</v>
      </c>
      <c r="AH38" s="4">
        <v>29</v>
      </c>
      <c r="AI38" s="4">
        <v>30.760999999999999</v>
      </c>
      <c r="AJ38" s="4">
        <v>191</v>
      </c>
      <c r="AK38" s="4">
        <v>190.2</v>
      </c>
      <c r="AL38" s="4">
        <v>3.7</v>
      </c>
      <c r="AM38" s="4">
        <v>195</v>
      </c>
      <c r="AN38" s="4" t="s">
        <v>155</v>
      </c>
      <c r="AO38" s="4">
        <v>1</v>
      </c>
      <c r="AP38" s="5">
        <v>0.86776620370370372</v>
      </c>
      <c r="AQ38" s="4">
        <v>47.158532999999998</v>
      </c>
      <c r="AR38" s="4">
        <v>-88.484955999999997</v>
      </c>
      <c r="AS38" s="4">
        <v>308.89999999999998</v>
      </c>
      <c r="AT38" s="4">
        <v>22.4</v>
      </c>
      <c r="AU38" s="4">
        <v>12</v>
      </c>
      <c r="AV38" s="4">
        <v>8</v>
      </c>
      <c r="AW38" s="4" t="s">
        <v>424</v>
      </c>
      <c r="AX38" s="4">
        <v>1.3937999999999999</v>
      </c>
      <c r="AY38" s="4">
        <v>1.6354</v>
      </c>
      <c r="AZ38" s="4">
        <v>2.5</v>
      </c>
      <c r="BA38" s="4">
        <v>13.836</v>
      </c>
      <c r="BB38" s="4">
        <v>55.01</v>
      </c>
      <c r="BC38" s="4">
        <v>3.98</v>
      </c>
      <c r="BD38" s="4">
        <v>2.8079999999999998</v>
      </c>
      <c r="BE38" s="4">
        <v>3105.4989999999998</v>
      </c>
      <c r="BF38" s="4">
        <v>3.528</v>
      </c>
      <c r="BG38" s="4">
        <v>30.355</v>
      </c>
      <c r="BH38" s="4">
        <v>13.013</v>
      </c>
      <c r="BI38" s="4">
        <v>43.368000000000002</v>
      </c>
      <c r="BJ38" s="4">
        <v>26.236999999999998</v>
      </c>
      <c r="BK38" s="4">
        <v>11.247999999999999</v>
      </c>
      <c r="BL38" s="4">
        <v>37.484999999999999</v>
      </c>
      <c r="BM38" s="4">
        <v>8.7800000000000003E-2</v>
      </c>
      <c r="BQ38" s="4">
        <v>9042.8829999999998</v>
      </c>
      <c r="BR38" s="4">
        <v>7.0956000000000005E-2</v>
      </c>
      <c r="BS38" s="4">
        <v>-5</v>
      </c>
      <c r="BT38" s="4">
        <v>1.089761</v>
      </c>
      <c r="BU38" s="4">
        <v>1.7339869999999999</v>
      </c>
      <c r="BV38" s="4">
        <v>22.013172000000001</v>
      </c>
      <c r="BW38" s="4">
        <f t="shared" si="11"/>
        <v>0.45811936539999998</v>
      </c>
      <c r="BY38" s="4">
        <f t="shared" si="7"/>
        <v>4612.7009666398353</v>
      </c>
      <c r="BZ38" s="4">
        <f t="shared" si="8"/>
        <v>5.2402557560976</v>
      </c>
      <c r="CA38" s="4">
        <f t="shared" si="9"/>
        <v>38.9706888528154</v>
      </c>
      <c r="CB38" s="4">
        <f t="shared" si="10"/>
        <v>0.13041226059676</v>
      </c>
    </row>
    <row r="39" spans="1:80" x14ac:dyDescent="0.25">
      <c r="A39" s="2">
        <v>42801</v>
      </c>
      <c r="B39" s="3">
        <v>0.65943099537037042</v>
      </c>
      <c r="C39" s="4">
        <v>3.774</v>
      </c>
      <c r="D39" s="4">
        <v>7.0000000000000001E-3</v>
      </c>
      <c r="E39" s="4">
        <v>70</v>
      </c>
      <c r="F39" s="4">
        <v>345.6</v>
      </c>
      <c r="G39" s="4">
        <v>152.5</v>
      </c>
      <c r="H39" s="4">
        <v>3.2</v>
      </c>
      <c r="J39" s="4">
        <v>15.31</v>
      </c>
      <c r="K39" s="4">
        <v>0.97250000000000003</v>
      </c>
      <c r="L39" s="4">
        <v>3.6703999999999999</v>
      </c>
      <c r="M39" s="4">
        <v>6.7999999999999996E-3</v>
      </c>
      <c r="N39" s="4">
        <v>336.06119999999999</v>
      </c>
      <c r="O39" s="4">
        <v>148.34479999999999</v>
      </c>
      <c r="P39" s="4">
        <v>484.4</v>
      </c>
      <c r="Q39" s="4">
        <v>290.38670000000002</v>
      </c>
      <c r="R39" s="4">
        <v>128.1831</v>
      </c>
      <c r="S39" s="4">
        <v>418.6</v>
      </c>
      <c r="T39" s="4">
        <v>3.2313999999999998</v>
      </c>
      <c r="W39" s="4">
        <v>0</v>
      </c>
      <c r="X39" s="4">
        <v>14.888299999999999</v>
      </c>
      <c r="Y39" s="4">
        <v>12</v>
      </c>
      <c r="Z39" s="4">
        <v>805</v>
      </c>
      <c r="AA39" s="4">
        <v>820</v>
      </c>
      <c r="AB39" s="4">
        <v>841</v>
      </c>
      <c r="AC39" s="4">
        <v>32</v>
      </c>
      <c r="AD39" s="4">
        <v>16.75</v>
      </c>
      <c r="AE39" s="4">
        <v>0.38</v>
      </c>
      <c r="AF39" s="4">
        <v>958</v>
      </c>
      <c r="AG39" s="4">
        <v>9</v>
      </c>
      <c r="AH39" s="4">
        <v>28.239000000000001</v>
      </c>
      <c r="AI39" s="4">
        <v>31</v>
      </c>
      <c r="AJ39" s="4">
        <v>191</v>
      </c>
      <c r="AK39" s="4">
        <v>190</v>
      </c>
      <c r="AL39" s="4">
        <v>3.9</v>
      </c>
      <c r="AM39" s="4">
        <v>195</v>
      </c>
      <c r="AN39" s="4" t="s">
        <v>155</v>
      </c>
      <c r="AO39" s="4">
        <v>1</v>
      </c>
      <c r="AP39" s="5">
        <v>0.86777777777777787</v>
      </c>
      <c r="AQ39" s="4">
        <v>47.158521</v>
      </c>
      <c r="AR39" s="4">
        <v>-88.484830000000002</v>
      </c>
      <c r="AS39" s="4">
        <v>308.7</v>
      </c>
      <c r="AT39" s="4">
        <v>20.100000000000001</v>
      </c>
      <c r="AU39" s="4">
        <v>12</v>
      </c>
      <c r="AV39" s="4">
        <v>8</v>
      </c>
      <c r="AW39" s="4" t="s">
        <v>424</v>
      </c>
      <c r="AX39" s="4">
        <v>1.2354000000000001</v>
      </c>
      <c r="AY39" s="4">
        <v>1.7707999999999999</v>
      </c>
      <c r="AZ39" s="4">
        <v>2.5708000000000002</v>
      </c>
      <c r="BA39" s="4">
        <v>13.836</v>
      </c>
      <c r="BB39" s="4">
        <v>54.44</v>
      </c>
      <c r="BC39" s="4">
        <v>3.93</v>
      </c>
      <c r="BD39" s="4">
        <v>2.8290000000000002</v>
      </c>
      <c r="BE39" s="4">
        <v>3104.9279999999999</v>
      </c>
      <c r="BF39" s="4">
        <v>3.665</v>
      </c>
      <c r="BG39" s="4">
        <v>29.771000000000001</v>
      </c>
      <c r="BH39" s="4">
        <v>13.141</v>
      </c>
      <c r="BI39" s="4">
        <v>42.911999999999999</v>
      </c>
      <c r="BJ39" s="4">
        <v>25.724</v>
      </c>
      <c r="BK39" s="4">
        <v>11.355</v>
      </c>
      <c r="BL39" s="4">
        <v>37.08</v>
      </c>
      <c r="BM39" s="4">
        <v>8.8800000000000004E-2</v>
      </c>
      <c r="BQ39" s="4">
        <v>9157.527</v>
      </c>
      <c r="BR39" s="4">
        <v>6.7716999999999999E-2</v>
      </c>
      <c r="BS39" s="4">
        <v>-5</v>
      </c>
      <c r="BT39" s="4">
        <v>1.0900000000000001</v>
      </c>
      <c r="BU39" s="4">
        <v>1.6548350000000001</v>
      </c>
      <c r="BV39" s="4">
        <v>22.018000000000001</v>
      </c>
      <c r="BW39" s="4">
        <f t="shared" si="11"/>
        <v>0.43720740699999999</v>
      </c>
      <c r="BY39" s="4">
        <f t="shared" si="7"/>
        <v>4401.3337451254074</v>
      </c>
      <c r="BZ39" s="4">
        <f t="shared" si="8"/>
        <v>5.1952535375650006</v>
      </c>
      <c r="CA39" s="4">
        <f t="shared" si="9"/>
        <v>36.464584447564008</v>
      </c>
      <c r="CB39" s="4">
        <f t="shared" si="10"/>
        <v>0.12587681149680002</v>
      </c>
    </row>
    <row r="40" spans="1:80" x14ac:dyDescent="0.25">
      <c r="A40" s="2">
        <v>42801</v>
      </c>
      <c r="B40" s="3">
        <v>0.65944256944444446</v>
      </c>
      <c r="C40" s="4">
        <v>3.871</v>
      </c>
      <c r="D40" s="4">
        <v>8.0000000000000002E-3</v>
      </c>
      <c r="E40" s="4">
        <v>79.883332999999993</v>
      </c>
      <c r="F40" s="4">
        <v>345.5</v>
      </c>
      <c r="G40" s="4">
        <v>158.30000000000001</v>
      </c>
      <c r="H40" s="4">
        <v>3.9</v>
      </c>
      <c r="J40" s="4">
        <v>15.4</v>
      </c>
      <c r="K40" s="4">
        <v>0.97170000000000001</v>
      </c>
      <c r="L40" s="4">
        <v>3.7614999999999998</v>
      </c>
      <c r="M40" s="4">
        <v>7.7999999999999996E-3</v>
      </c>
      <c r="N40" s="4">
        <v>335.70769999999999</v>
      </c>
      <c r="O40" s="4">
        <v>153.8365</v>
      </c>
      <c r="P40" s="4">
        <v>489.5</v>
      </c>
      <c r="Q40" s="4">
        <v>290.0813</v>
      </c>
      <c r="R40" s="4">
        <v>132.92840000000001</v>
      </c>
      <c r="S40" s="4">
        <v>423</v>
      </c>
      <c r="T40" s="4">
        <v>3.9293</v>
      </c>
      <c r="W40" s="4">
        <v>0</v>
      </c>
      <c r="X40" s="4">
        <v>14.9635</v>
      </c>
      <c r="Y40" s="4">
        <v>11.9</v>
      </c>
      <c r="Z40" s="4">
        <v>805</v>
      </c>
      <c r="AA40" s="4">
        <v>821</v>
      </c>
      <c r="AB40" s="4">
        <v>841</v>
      </c>
      <c r="AC40" s="4">
        <v>32</v>
      </c>
      <c r="AD40" s="4">
        <v>16.75</v>
      </c>
      <c r="AE40" s="4">
        <v>0.38</v>
      </c>
      <c r="AF40" s="4">
        <v>958</v>
      </c>
      <c r="AG40" s="4">
        <v>9</v>
      </c>
      <c r="AH40" s="4">
        <v>28</v>
      </c>
      <c r="AI40" s="4">
        <v>31</v>
      </c>
      <c r="AJ40" s="4">
        <v>191</v>
      </c>
      <c r="AK40" s="4">
        <v>190</v>
      </c>
      <c r="AL40" s="4">
        <v>3.9</v>
      </c>
      <c r="AM40" s="4">
        <v>195</v>
      </c>
      <c r="AN40" s="4" t="s">
        <v>155</v>
      </c>
      <c r="AO40" s="4">
        <v>1</v>
      </c>
      <c r="AP40" s="5">
        <v>0.8677893518518518</v>
      </c>
      <c r="AQ40" s="4">
        <v>47.158515000000001</v>
      </c>
      <c r="AR40" s="4">
        <v>-88.484712999999999</v>
      </c>
      <c r="AS40" s="4">
        <v>308.7</v>
      </c>
      <c r="AT40" s="4">
        <v>18.600000000000001</v>
      </c>
      <c r="AU40" s="4">
        <v>12</v>
      </c>
      <c r="AV40" s="4">
        <v>8</v>
      </c>
      <c r="AW40" s="4" t="s">
        <v>424</v>
      </c>
      <c r="AX40" s="4">
        <v>1.2292000000000001</v>
      </c>
      <c r="AY40" s="4">
        <v>1.9</v>
      </c>
      <c r="AZ40" s="4">
        <v>2.5937999999999999</v>
      </c>
      <c r="BA40" s="4">
        <v>13.836</v>
      </c>
      <c r="BB40" s="4">
        <v>53.09</v>
      </c>
      <c r="BC40" s="4">
        <v>3.84</v>
      </c>
      <c r="BD40" s="4">
        <v>2.9169999999999998</v>
      </c>
      <c r="BE40" s="4">
        <v>3103.3989999999999</v>
      </c>
      <c r="BF40" s="4">
        <v>4.0759999999999996</v>
      </c>
      <c r="BG40" s="4">
        <v>29.004999999999999</v>
      </c>
      <c r="BH40" s="4">
        <v>13.291</v>
      </c>
      <c r="BI40" s="4">
        <v>42.295999999999999</v>
      </c>
      <c r="BJ40" s="4">
        <v>25.062999999999999</v>
      </c>
      <c r="BK40" s="4">
        <v>11.484999999999999</v>
      </c>
      <c r="BL40" s="4">
        <v>36.548000000000002</v>
      </c>
      <c r="BM40" s="4">
        <v>0.1053</v>
      </c>
      <c r="BQ40" s="4">
        <v>8976.5020000000004</v>
      </c>
      <c r="BR40" s="4">
        <v>6.0912000000000001E-2</v>
      </c>
      <c r="BS40" s="4">
        <v>-5</v>
      </c>
      <c r="BT40" s="4">
        <v>1.0884780000000001</v>
      </c>
      <c r="BU40" s="4">
        <v>1.488537</v>
      </c>
      <c r="BV40" s="4">
        <v>21.987255999999999</v>
      </c>
      <c r="BW40" s="4">
        <f t="shared" si="11"/>
        <v>0.39327147539999996</v>
      </c>
      <c r="BY40" s="4">
        <f t="shared" si="7"/>
        <v>3957.0844616394861</v>
      </c>
      <c r="BZ40" s="4">
        <f t="shared" si="8"/>
        <v>5.1972293171591994</v>
      </c>
      <c r="CA40" s="4">
        <f t="shared" si="9"/>
        <v>31.957349945034601</v>
      </c>
      <c r="CB40" s="4">
        <f t="shared" si="10"/>
        <v>0.13426600762926</v>
      </c>
    </row>
    <row r="41" spans="1:80" x14ac:dyDescent="0.25">
      <c r="A41" s="2">
        <v>42801</v>
      </c>
      <c r="B41" s="3">
        <v>0.6594541435185185</v>
      </c>
      <c r="C41" s="4">
        <v>4.1059999999999999</v>
      </c>
      <c r="D41" s="4">
        <v>8.6999999999999994E-3</v>
      </c>
      <c r="E41" s="4">
        <v>86.646758000000005</v>
      </c>
      <c r="F41" s="4">
        <v>345.5</v>
      </c>
      <c r="G41" s="4">
        <v>160.5</v>
      </c>
      <c r="H41" s="4">
        <v>7.2</v>
      </c>
      <c r="J41" s="4">
        <v>15.4</v>
      </c>
      <c r="K41" s="4">
        <v>0.9698</v>
      </c>
      <c r="L41" s="4">
        <v>3.9817999999999998</v>
      </c>
      <c r="M41" s="4">
        <v>8.3999999999999995E-3</v>
      </c>
      <c r="N41" s="4">
        <v>335.06169999999997</v>
      </c>
      <c r="O41" s="4">
        <v>155.65100000000001</v>
      </c>
      <c r="P41" s="4">
        <v>490.7</v>
      </c>
      <c r="Q41" s="4">
        <v>289.2534</v>
      </c>
      <c r="R41" s="4">
        <v>134.37100000000001</v>
      </c>
      <c r="S41" s="4">
        <v>423.6</v>
      </c>
      <c r="T41" s="4">
        <v>7.1769999999999996</v>
      </c>
      <c r="W41" s="4">
        <v>0</v>
      </c>
      <c r="X41" s="4">
        <v>14.934699999999999</v>
      </c>
      <c r="Y41" s="4">
        <v>12</v>
      </c>
      <c r="Z41" s="4">
        <v>804</v>
      </c>
      <c r="AA41" s="4">
        <v>820</v>
      </c>
      <c r="AB41" s="4">
        <v>840</v>
      </c>
      <c r="AC41" s="4">
        <v>31.2</v>
      </c>
      <c r="AD41" s="4">
        <v>16.350000000000001</v>
      </c>
      <c r="AE41" s="4">
        <v>0.38</v>
      </c>
      <c r="AF41" s="4">
        <v>958</v>
      </c>
      <c r="AG41" s="4">
        <v>9</v>
      </c>
      <c r="AH41" s="4">
        <v>28</v>
      </c>
      <c r="AI41" s="4">
        <v>30.239000000000001</v>
      </c>
      <c r="AJ41" s="4">
        <v>191</v>
      </c>
      <c r="AK41" s="4">
        <v>190.8</v>
      </c>
      <c r="AL41" s="4">
        <v>4</v>
      </c>
      <c r="AM41" s="4">
        <v>195</v>
      </c>
      <c r="AN41" s="4" t="s">
        <v>155</v>
      </c>
      <c r="AO41" s="4">
        <v>1</v>
      </c>
      <c r="AP41" s="5">
        <v>0.86780092592592595</v>
      </c>
      <c r="AQ41" s="4">
        <v>47.158520000000003</v>
      </c>
      <c r="AR41" s="4">
        <v>-88.484607999999994</v>
      </c>
      <c r="AS41" s="4">
        <v>309.10000000000002</v>
      </c>
      <c r="AT41" s="4">
        <v>18.2</v>
      </c>
      <c r="AU41" s="4">
        <v>12</v>
      </c>
      <c r="AV41" s="4">
        <v>8</v>
      </c>
      <c r="AW41" s="4" t="s">
        <v>424</v>
      </c>
      <c r="AX41" s="4">
        <v>1.1354</v>
      </c>
      <c r="AY41" s="4">
        <v>2.0062000000000002</v>
      </c>
      <c r="AZ41" s="4">
        <v>2.5062000000000002</v>
      </c>
      <c r="BA41" s="4">
        <v>13.836</v>
      </c>
      <c r="BB41" s="4">
        <v>50.1</v>
      </c>
      <c r="BC41" s="4">
        <v>3.62</v>
      </c>
      <c r="BD41" s="4">
        <v>3.1150000000000002</v>
      </c>
      <c r="BE41" s="4">
        <v>3101.1849999999999</v>
      </c>
      <c r="BF41" s="4">
        <v>4.165</v>
      </c>
      <c r="BG41" s="4">
        <v>27.327999999999999</v>
      </c>
      <c r="BH41" s="4">
        <v>12.695</v>
      </c>
      <c r="BI41" s="4">
        <v>40.023000000000003</v>
      </c>
      <c r="BJ41" s="4">
        <v>23.591999999999999</v>
      </c>
      <c r="BK41" s="4">
        <v>10.959</v>
      </c>
      <c r="BL41" s="4">
        <v>34.551000000000002</v>
      </c>
      <c r="BM41" s="4">
        <v>0.18160000000000001</v>
      </c>
      <c r="BQ41" s="4">
        <v>8457.4719999999998</v>
      </c>
      <c r="BR41" s="4">
        <v>5.2151000000000003E-2</v>
      </c>
      <c r="BS41" s="4">
        <v>-5</v>
      </c>
      <c r="BT41" s="4">
        <v>1.0902829999999999</v>
      </c>
      <c r="BU41" s="4">
        <v>1.27444</v>
      </c>
      <c r="BV41" s="4">
        <v>22.023717000000001</v>
      </c>
      <c r="BW41" s="4">
        <f t="shared" si="11"/>
        <v>0.33670704800000001</v>
      </c>
      <c r="BY41" s="4">
        <f t="shared" si="7"/>
        <v>3385.5180894852401</v>
      </c>
      <c r="BZ41" s="4">
        <f t="shared" si="8"/>
        <v>4.5468692911600002</v>
      </c>
      <c r="CA41" s="4">
        <f t="shared" si="9"/>
        <v>25.755039691968001</v>
      </c>
      <c r="CB41" s="4">
        <f t="shared" si="10"/>
        <v>0.19825005120640002</v>
      </c>
    </row>
    <row r="42" spans="1:80" x14ac:dyDescent="0.25">
      <c r="A42" s="2">
        <v>42801</v>
      </c>
      <c r="B42" s="3">
        <v>0.65946571759259254</v>
      </c>
      <c r="C42" s="4">
        <v>4.9880000000000004</v>
      </c>
      <c r="D42" s="4">
        <v>9.2999999999999992E-3</v>
      </c>
      <c r="E42" s="4">
        <v>92.870215999999999</v>
      </c>
      <c r="F42" s="4">
        <v>347.3</v>
      </c>
      <c r="G42" s="4">
        <v>160.5</v>
      </c>
      <c r="H42" s="4">
        <v>1.4</v>
      </c>
      <c r="J42" s="4">
        <v>15.25</v>
      </c>
      <c r="K42" s="4">
        <v>0.96240000000000003</v>
      </c>
      <c r="L42" s="4">
        <v>4.8007</v>
      </c>
      <c r="M42" s="4">
        <v>8.8999999999999999E-3</v>
      </c>
      <c r="N42" s="4">
        <v>334.25279999999998</v>
      </c>
      <c r="O42" s="4">
        <v>154.46610000000001</v>
      </c>
      <c r="P42" s="4">
        <v>488.7</v>
      </c>
      <c r="Q42" s="4">
        <v>288.47059999999999</v>
      </c>
      <c r="R42" s="4">
        <v>133.3091</v>
      </c>
      <c r="S42" s="4">
        <v>421.8</v>
      </c>
      <c r="T42" s="4">
        <v>1.4404999999999999</v>
      </c>
      <c r="W42" s="4">
        <v>0</v>
      </c>
      <c r="X42" s="4">
        <v>14.675000000000001</v>
      </c>
      <c r="Y42" s="4">
        <v>11.9</v>
      </c>
      <c r="Z42" s="4">
        <v>805</v>
      </c>
      <c r="AA42" s="4">
        <v>821</v>
      </c>
      <c r="AB42" s="4">
        <v>841</v>
      </c>
      <c r="AC42" s="4">
        <v>31</v>
      </c>
      <c r="AD42" s="4">
        <v>16.22</v>
      </c>
      <c r="AE42" s="4">
        <v>0.37</v>
      </c>
      <c r="AF42" s="4">
        <v>958</v>
      </c>
      <c r="AG42" s="4">
        <v>9</v>
      </c>
      <c r="AH42" s="4">
        <v>28</v>
      </c>
      <c r="AI42" s="4">
        <v>30</v>
      </c>
      <c r="AJ42" s="4">
        <v>191</v>
      </c>
      <c r="AK42" s="4">
        <v>191</v>
      </c>
      <c r="AL42" s="4">
        <v>3.8</v>
      </c>
      <c r="AM42" s="4">
        <v>195</v>
      </c>
      <c r="AN42" s="4" t="s">
        <v>155</v>
      </c>
      <c r="AO42" s="4">
        <v>1</v>
      </c>
      <c r="AP42" s="5">
        <v>0.86781249999999999</v>
      </c>
      <c r="AQ42" s="4">
        <v>47.158532000000001</v>
      </c>
      <c r="AR42" s="4">
        <v>-88.484516999999997</v>
      </c>
      <c r="AS42" s="4">
        <v>308.89999999999998</v>
      </c>
      <c r="AT42" s="4">
        <v>17</v>
      </c>
      <c r="AU42" s="4">
        <v>12</v>
      </c>
      <c r="AV42" s="4">
        <v>8</v>
      </c>
      <c r="AW42" s="4" t="s">
        <v>424</v>
      </c>
      <c r="AX42" s="4">
        <v>1.2</v>
      </c>
      <c r="AY42" s="4">
        <v>2.2353999999999998</v>
      </c>
      <c r="AZ42" s="4">
        <v>2.7353999999999998</v>
      </c>
      <c r="BA42" s="4">
        <v>13.836</v>
      </c>
      <c r="BB42" s="4">
        <v>41.41</v>
      </c>
      <c r="BC42" s="4">
        <v>2.99</v>
      </c>
      <c r="BD42" s="4">
        <v>3.9060000000000001</v>
      </c>
      <c r="BE42" s="4">
        <v>3097.1030000000001</v>
      </c>
      <c r="BF42" s="4">
        <v>3.67</v>
      </c>
      <c r="BG42" s="4">
        <v>22.582000000000001</v>
      </c>
      <c r="BH42" s="4">
        <v>10.436</v>
      </c>
      <c r="BI42" s="4">
        <v>33.018000000000001</v>
      </c>
      <c r="BJ42" s="4">
        <v>19.489000000000001</v>
      </c>
      <c r="BK42" s="4">
        <v>9.0060000000000002</v>
      </c>
      <c r="BL42" s="4">
        <v>28.495000000000001</v>
      </c>
      <c r="BM42" s="4">
        <v>3.0200000000000001E-2</v>
      </c>
      <c r="BQ42" s="4">
        <v>6883.7820000000002</v>
      </c>
      <c r="BR42" s="4">
        <v>6.2176000000000002E-2</v>
      </c>
      <c r="BS42" s="4">
        <v>-5</v>
      </c>
      <c r="BT42" s="4">
        <v>1.0894779999999999</v>
      </c>
      <c r="BU42" s="4">
        <v>1.5194259999999999</v>
      </c>
      <c r="BV42" s="4">
        <v>22.007456000000001</v>
      </c>
      <c r="BW42" s="4">
        <f t="shared" si="11"/>
        <v>0.40143234919999998</v>
      </c>
      <c r="BY42" s="4">
        <f t="shared" si="7"/>
        <v>4031.0044036772947</v>
      </c>
      <c r="BZ42" s="4">
        <f t="shared" si="8"/>
        <v>4.7766529435720004</v>
      </c>
      <c r="CA42" s="4">
        <f t="shared" si="9"/>
        <v>25.365719132772401</v>
      </c>
      <c r="CB42" s="4">
        <f t="shared" si="10"/>
        <v>3.9306517410320006E-2</v>
      </c>
    </row>
    <row r="43" spans="1:80" x14ac:dyDescent="0.25">
      <c r="A43" s="2">
        <v>42801</v>
      </c>
      <c r="B43" s="3">
        <v>0.65947729166666669</v>
      </c>
      <c r="C43" s="4">
        <v>5.9969999999999999</v>
      </c>
      <c r="D43" s="4">
        <v>1.49E-2</v>
      </c>
      <c r="E43" s="4">
        <v>148.56543600000001</v>
      </c>
      <c r="F43" s="4">
        <v>368.2</v>
      </c>
      <c r="G43" s="4">
        <v>160.5</v>
      </c>
      <c r="H43" s="4">
        <v>2.4</v>
      </c>
      <c r="J43" s="4">
        <v>14.68</v>
      </c>
      <c r="K43" s="4">
        <v>0.95399999999999996</v>
      </c>
      <c r="L43" s="4">
        <v>5.7213000000000003</v>
      </c>
      <c r="M43" s="4">
        <v>1.4200000000000001E-2</v>
      </c>
      <c r="N43" s="4">
        <v>351.30079999999998</v>
      </c>
      <c r="O43" s="4">
        <v>153.16390000000001</v>
      </c>
      <c r="P43" s="4">
        <v>504.5</v>
      </c>
      <c r="Q43" s="4">
        <v>303.18360000000001</v>
      </c>
      <c r="R43" s="4">
        <v>132.18530000000001</v>
      </c>
      <c r="S43" s="4">
        <v>435.4</v>
      </c>
      <c r="T43" s="4">
        <v>2.4148000000000001</v>
      </c>
      <c r="W43" s="4">
        <v>0</v>
      </c>
      <c r="X43" s="4">
        <v>14.001899999999999</v>
      </c>
      <c r="Y43" s="4">
        <v>12.1</v>
      </c>
      <c r="Z43" s="4">
        <v>804</v>
      </c>
      <c r="AA43" s="4">
        <v>820</v>
      </c>
      <c r="AB43" s="4">
        <v>840</v>
      </c>
      <c r="AC43" s="4">
        <v>31</v>
      </c>
      <c r="AD43" s="4">
        <v>16.22</v>
      </c>
      <c r="AE43" s="4">
        <v>0.37</v>
      </c>
      <c r="AF43" s="4">
        <v>958</v>
      </c>
      <c r="AG43" s="4">
        <v>9</v>
      </c>
      <c r="AH43" s="4">
        <v>28.760999999999999</v>
      </c>
      <c r="AI43" s="4">
        <v>30</v>
      </c>
      <c r="AJ43" s="4">
        <v>191</v>
      </c>
      <c r="AK43" s="4">
        <v>190.2</v>
      </c>
      <c r="AL43" s="4">
        <v>3.7</v>
      </c>
      <c r="AM43" s="4">
        <v>195</v>
      </c>
      <c r="AN43" s="4" t="s">
        <v>155</v>
      </c>
      <c r="AO43" s="4">
        <v>1</v>
      </c>
      <c r="AP43" s="5">
        <v>0.86782407407407414</v>
      </c>
      <c r="AQ43" s="4">
        <v>47.158557999999999</v>
      </c>
      <c r="AR43" s="4">
        <v>-88.484435000000005</v>
      </c>
      <c r="AS43" s="4">
        <v>308.7</v>
      </c>
      <c r="AT43" s="4">
        <v>16</v>
      </c>
      <c r="AU43" s="4">
        <v>12</v>
      </c>
      <c r="AV43" s="4">
        <v>8</v>
      </c>
      <c r="AW43" s="4" t="s">
        <v>424</v>
      </c>
      <c r="AX43" s="4">
        <v>1.2707999999999999</v>
      </c>
      <c r="AY43" s="4">
        <v>2.4062000000000001</v>
      </c>
      <c r="AZ43" s="4">
        <v>2.9416000000000002</v>
      </c>
      <c r="BA43" s="4">
        <v>13.836</v>
      </c>
      <c r="BB43" s="4">
        <v>34.57</v>
      </c>
      <c r="BC43" s="4">
        <v>2.5</v>
      </c>
      <c r="BD43" s="4">
        <v>4.8179999999999996</v>
      </c>
      <c r="BE43" s="4">
        <v>3090.9940000000001</v>
      </c>
      <c r="BF43" s="4">
        <v>4.8739999999999997</v>
      </c>
      <c r="BG43" s="4">
        <v>19.876000000000001</v>
      </c>
      <c r="BH43" s="4">
        <v>8.6660000000000004</v>
      </c>
      <c r="BI43" s="4">
        <v>28.541</v>
      </c>
      <c r="BJ43" s="4">
        <v>17.152999999999999</v>
      </c>
      <c r="BK43" s="4">
        <v>7.4790000000000001</v>
      </c>
      <c r="BL43" s="4">
        <v>24.632000000000001</v>
      </c>
      <c r="BM43" s="4">
        <v>4.24E-2</v>
      </c>
      <c r="BQ43" s="4">
        <v>5500.375</v>
      </c>
      <c r="BR43" s="4">
        <v>0.100245</v>
      </c>
      <c r="BS43" s="4">
        <v>-5</v>
      </c>
      <c r="BT43" s="4">
        <v>1.094327</v>
      </c>
      <c r="BU43" s="4">
        <v>2.449738</v>
      </c>
      <c r="BV43" s="4">
        <v>22.105405000000001</v>
      </c>
      <c r="BW43" s="4">
        <f t="shared" si="11"/>
        <v>0.64722077960000002</v>
      </c>
      <c r="BY43" s="4">
        <f t="shared" si="7"/>
        <v>6486.2826686693752</v>
      </c>
      <c r="BZ43" s="4">
        <f t="shared" si="8"/>
        <v>10.2278237120792</v>
      </c>
      <c r="CA43" s="4">
        <f t="shared" si="9"/>
        <v>35.9946368759324</v>
      </c>
      <c r="CB43" s="4">
        <f t="shared" si="10"/>
        <v>8.8974092201919999E-2</v>
      </c>
    </row>
    <row r="44" spans="1:80" x14ac:dyDescent="0.25">
      <c r="A44" s="2">
        <v>42801</v>
      </c>
      <c r="B44" s="3">
        <v>0.65948886574074073</v>
      </c>
      <c r="C44" s="4">
        <v>6.3490000000000002</v>
      </c>
      <c r="D44" s="4">
        <v>7.3000000000000001E-3</v>
      </c>
      <c r="E44" s="4">
        <v>73.062081000000006</v>
      </c>
      <c r="F44" s="4">
        <v>384.1</v>
      </c>
      <c r="G44" s="4">
        <v>160.69999999999999</v>
      </c>
      <c r="H44" s="4">
        <v>4.2</v>
      </c>
      <c r="J44" s="4">
        <v>13.2</v>
      </c>
      <c r="K44" s="4">
        <v>0.95130000000000003</v>
      </c>
      <c r="L44" s="4">
        <v>6.04</v>
      </c>
      <c r="M44" s="4">
        <v>7.0000000000000001E-3</v>
      </c>
      <c r="N44" s="4">
        <v>365.4282</v>
      </c>
      <c r="O44" s="4">
        <v>152.876</v>
      </c>
      <c r="P44" s="4">
        <v>518.29999999999995</v>
      </c>
      <c r="Q44" s="4">
        <v>315.08260000000001</v>
      </c>
      <c r="R44" s="4">
        <v>131.81399999999999</v>
      </c>
      <c r="S44" s="4">
        <v>446.9</v>
      </c>
      <c r="T44" s="4">
        <v>4.2152000000000003</v>
      </c>
      <c r="W44" s="4">
        <v>0</v>
      </c>
      <c r="X44" s="4">
        <v>12.5578</v>
      </c>
      <c r="Y44" s="4">
        <v>12</v>
      </c>
      <c r="Z44" s="4">
        <v>804</v>
      </c>
      <c r="AA44" s="4">
        <v>820</v>
      </c>
      <c r="AB44" s="4">
        <v>841</v>
      </c>
      <c r="AC44" s="4">
        <v>30.2</v>
      </c>
      <c r="AD44" s="4">
        <v>15.82</v>
      </c>
      <c r="AE44" s="4">
        <v>0.36</v>
      </c>
      <c r="AF44" s="4">
        <v>958</v>
      </c>
      <c r="AG44" s="4">
        <v>9</v>
      </c>
      <c r="AH44" s="4">
        <v>28.239000000000001</v>
      </c>
      <c r="AI44" s="4">
        <v>30</v>
      </c>
      <c r="AJ44" s="4">
        <v>191</v>
      </c>
      <c r="AK44" s="4">
        <v>190</v>
      </c>
      <c r="AL44" s="4">
        <v>3.7</v>
      </c>
      <c r="AM44" s="4">
        <v>195</v>
      </c>
      <c r="AN44" s="4" t="s">
        <v>155</v>
      </c>
      <c r="AO44" s="4">
        <v>1</v>
      </c>
      <c r="AP44" s="5">
        <v>0.86783564814814806</v>
      </c>
      <c r="AQ44" s="4">
        <v>47.158585000000002</v>
      </c>
      <c r="AR44" s="4">
        <v>-88.484356000000005</v>
      </c>
      <c r="AS44" s="4">
        <v>308.7</v>
      </c>
      <c r="AT44" s="4">
        <v>15.4</v>
      </c>
      <c r="AU44" s="4">
        <v>12</v>
      </c>
      <c r="AV44" s="4">
        <v>8</v>
      </c>
      <c r="AW44" s="4" t="s">
        <v>424</v>
      </c>
      <c r="AX44" s="4">
        <v>1.4</v>
      </c>
      <c r="AY44" s="4">
        <v>2.6354000000000002</v>
      </c>
      <c r="AZ44" s="4">
        <v>3.2</v>
      </c>
      <c r="BA44" s="4">
        <v>13.836</v>
      </c>
      <c r="BB44" s="4">
        <v>32.74</v>
      </c>
      <c r="BC44" s="4">
        <v>2.37</v>
      </c>
      <c r="BD44" s="4">
        <v>5.1180000000000003</v>
      </c>
      <c r="BE44" s="4">
        <v>3093.8910000000001</v>
      </c>
      <c r="BF44" s="4">
        <v>2.266</v>
      </c>
      <c r="BG44" s="4">
        <v>19.602</v>
      </c>
      <c r="BH44" s="4">
        <v>8.2010000000000005</v>
      </c>
      <c r="BI44" s="4">
        <v>27.803000000000001</v>
      </c>
      <c r="BJ44" s="4">
        <v>16.902000000000001</v>
      </c>
      <c r="BK44" s="4">
        <v>7.0709999999999997</v>
      </c>
      <c r="BL44" s="4">
        <v>23.972000000000001</v>
      </c>
      <c r="BM44" s="4">
        <v>7.0199999999999999E-2</v>
      </c>
      <c r="BQ44" s="4">
        <v>4677.1030000000001</v>
      </c>
      <c r="BR44" s="4">
        <v>0.11328299999999999</v>
      </c>
      <c r="BS44" s="4">
        <v>-5</v>
      </c>
      <c r="BT44" s="4">
        <v>1.091434</v>
      </c>
      <c r="BU44" s="4">
        <v>2.7683529999999998</v>
      </c>
      <c r="BV44" s="4">
        <v>22.046966999999999</v>
      </c>
      <c r="BW44" s="4">
        <f t="shared" si="11"/>
        <v>0.73139886259999998</v>
      </c>
      <c r="BY44" s="4">
        <f t="shared" si="7"/>
        <v>7336.7639508426018</v>
      </c>
      <c r="BZ44" s="4">
        <f t="shared" si="8"/>
        <v>5.3735270934267998</v>
      </c>
      <c r="CA44" s="4">
        <f t="shared" si="9"/>
        <v>40.080915680979601</v>
      </c>
      <c r="CB44" s="4">
        <f t="shared" si="10"/>
        <v>0.16647025682195998</v>
      </c>
    </row>
    <row r="45" spans="1:80" x14ac:dyDescent="0.25">
      <c r="A45" s="2">
        <v>42801</v>
      </c>
      <c r="B45" s="3">
        <v>0.65950043981481488</v>
      </c>
      <c r="C45" s="4">
        <v>7.0229999999999997</v>
      </c>
      <c r="D45" s="4">
        <v>1.0699999999999999E-2</v>
      </c>
      <c r="E45" s="4">
        <v>106.79870699999999</v>
      </c>
      <c r="F45" s="4">
        <v>390.3</v>
      </c>
      <c r="G45" s="4">
        <v>161.80000000000001</v>
      </c>
      <c r="H45" s="4">
        <v>0.6</v>
      </c>
      <c r="J45" s="4">
        <v>12.19</v>
      </c>
      <c r="K45" s="4">
        <v>0.94589999999999996</v>
      </c>
      <c r="L45" s="4">
        <v>6.6429999999999998</v>
      </c>
      <c r="M45" s="4">
        <v>1.01E-2</v>
      </c>
      <c r="N45" s="4">
        <v>369.1986</v>
      </c>
      <c r="O45" s="4">
        <v>153.05240000000001</v>
      </c>
      <c r="P45" s="4">
        <v>522.29999999999995</v>
      </c>
      <c r="Q45" s="4">
        <v>318.24059999999997</v>
      </c>
      <c r="R45" s="4">
        <v>131.92750000000001</v>
      </c>
      <c r="S45" s="4">
        <v>450.2</v>
      </c>
      <c r="T45" s="4">
        <v>0.63649999999999995</v>
      </c>
      <c r="W45" s="4">
        <v>0</v>
      </c>
      <c r="X45" s="4">
        <v>11.535</v>
      </c>
      <c r="Y45" s="4">
        <v>11.9</v>
      </c>
      <c r="Z45" s="4">
        <v>806</v>
      </c>
      <c r="AA45" s="4">
        <v>821</v>
      </c>
      <c r="AB45" s="4">
        <v>841</v>
      </c>
      <c r="AC45" s="4">
        <v>30</v>
      </c>
      <c r="AD45" s="4">
        <v>15.69</v>
      </c>
      <c r="AE45" s="4">
        <v>0.36</v>
      </c>
      <c r="AF45" s="4">
        <v>958</v>
      </c>
      <c r="AG45" s="4">
        <v>9</v>
      </c>
      <c r="AH45" s="4">
        <v>28</v>
      </c>
      <c r="AI45" s="4">
        <v>30</v>
      </c>
      <c r="AJ45" s="4">
        <v>191</v>
      </c>
      <c r="AK45" s="4">
        <v>190</v>
      </c>
      <c r="AL45" s="4">
        <v>3.8</v>
      </c>
      <c r="AM45" s="4">
        <v>195</v>
      </c>
      <c r="AN45" s="4" t="s">
        <v>155</v>
      </c>
      <c r="AO45" s="4">
        <v>1</v>
      </c>
      <c r="AP45" s="5">
        <v>0.86784722222222221</v>
      </c>
      <c r="AQ45" s="4">
        <v>47.158614999999998</v>
      </c>
      <c r="AR45" s="4">
        <v>-88.484278000000003</v>
      </c>
      <c r="AS45" s="4">
        <v>308.60000000000002</v>
      </c>
      <c r="AT45" s="4">
        <v>15.1</v>
      </c>
      <c r="AU45" s="4">
        <v>12</v>
      </c>
      <c r="AV45" s="4">
        <v>8</v>
      </c>
      <c r="AW45" s="4" t="s">
        <v>424</v>
      </c>
      <c r="AX45" s="4">
        <v>1.4</v>
      </c>
      <c r="AY45" s="4">
        <v>2.7</v>
      </c>
      <c r="AZ45" s="4">
        <v>3.2</v>
      </c>
      <c r="BA45" s="4">
        <v>13.836</v>
      </c>
      <c r="BB45" s="4">
        <v>29.68</v>
      </c>
      <c r="BC45" s="4">
        <v>2.14</v>
      </c>
      <c r="BD45" s="4">
        <v>5.7149999999999999</v>
      </c>
      <c r="BE45" s="4">
        <v>3091.067</v>
      </c>
      <c r="BF45" s="4">
        <v>2.992</v>
      </c>
      <c r="BG45" s="4">
        <v>17.989999999999998</v>
      </c>
      <c r="BH45" s="4">
        <v>7.4580000000000002</v>
      </c>
      <c r="BI45" s="4">
        <v>25.448</v>
      </c>
      <c r="BJ45" s="4">
        <v>15.507</v>
      </c>
      <c r="BK45" s="4">
        <v>6.4290000000000003</v>
      </c>
      <c r="BL45" s="4">
        <v>21.936</v>
      </c>
      <c r="BM45" s="4">
        <v>9.5999999999999992E-3</v>
      </c>
      <c r="BQ45" s="4">
        <v>3902.6309999999999</v>
      </c>
      <c r="BR45" s="4">
        <v>0.12693699999999999</v>
      </c>
      <c r="BS45" s="4">
        <v>-5</v>
      </c>
      <c r="BT45" s="4">
        <v>1.0884780000000001</v>
      </c>
      <c r="BU45" s="4">
        <v>3.102023</v>
      </c>
      <c r="BV45" s="4">
        <v>21.987255999999999</v>
      </c>
      <c r="BW45" s="4">
        <f t="shared" si="11"/>
        <v>0.81955447659999991</v>
      </c>
      <c r="BY45" s="4">
        <f t="shared" si="7"/>
        <v>8213.5612913882196</v>
      </c>
      <c r="BZ45" s="4">
        <f t="shared" si="8"/>
        <v>7.9503211621856007</v>
      </c>
      <c r="CA45" s="4">
        <f t="shared" si="9"/>
        <v>41.205090328212599</v>
      </c>
      <c r="CB45" s="4">
        <f t="shared" si="10"/>
        <v>2.5509051857279998E-2</v>
      </c>
    </row>
    <row r="46" spans="1:80" x14ac:dyDescent="0.25">
      <c r="A46" s="2">
        <v>42801</v>
      </c>
      <c r="B46" s="3">
        <v>0.65951201388888891</v>
      </c>
      <c r="C46" s="4">
        <v>8.3960000000000008</v>
      </c>
      <c r="D46" s="4">
        <v>1.01E-2</v>
      </c>
      <c r="E46" s="4">
        <v>100.54908500000001</v>
      </c>
      <c r="F46" s="4">
        <v>391.1</v>
      </c>
      <c r="G46" s="4">
        <v>172.6</v>
      </c>
      <c r="H46" s="4">
        <v>5.6</v>
      </c>
      <c r="J46" s="4">
        <v>11.89</v>
      </c>
      <c r="K46" s="4">
        <v>0.93510000000000004</v>
      </c>
      <c r="L46" s="4">
        <v>7.8503999999999996</v>
      </c>
      <c r="M46" s="4">
        <v>9.4000000000000004E-3</v>
      </c>
      <c r="N46" s="4">
        <v>365.72089999999997</v>
      </c>
      <c r="O46" s="4">
        <v>161.392</v>
      </c>
      <c r="P46" s="4">
        <v>527.1</v>
      </c>
      <c r="Q46" s="4">
        <v>315.24290000000002</v>
      </c>
      <c r="R46" s="4">
        <v>139.11609999999999</v>
      </c>
      <c r="S46" s="4">
        <v>454.4</v>
      </c>
      <c r="T46" s="4">
        <v>5.5582000000000003</v>
      </c>
      <c r="W46" s="4">
        <v>0</v>
      </c>
      <c r="X46" s="4">
        <v>11.1221</v>
      </c>
      <c r="Y46" s="4">
        <v>12</v>
      </c>
      <c r="Z46" s="4">
        <v>806</v>
      </c>
      <c r="AA46" s="4">
        <v>822</v>
      </c>
      <c r="AB46" s="4">
        <v>842</v>
      </c>
      <c r="AC46" s="4">
        <v>30</v>
      </c>
      <c r="AD46" s="4">
        <v>15.69</v>
      </c>
      <c r="AE46" s="4">
        <v>0.36</v>
      </c>
      <c r="AF46" s="4">
        <v>958</v>
      </c>
      <c r="AG46" s="4">
        <v>9</v>
      </c>
      <c r="AH46" s="4">
        <v>28</v>
      </c>
      <c r="AI46" s="4">
        <v>30</v>
      </c>
      <c r="AJ46" s="4">
        <v>191</v>
      </c>
      <c r="AK46" s="4">
        <v>190</v>
      </c>
      <c r="AL46" s="4">
        <v>3.7</v>
      </c>
      <c r="AM46" s="4">
        <v>195.2</v>
      </c>
      <c r="AN46" s="4" t="s">
        <v>155</v>
      </c>
      <c r="AO46" s="4">
        <v>1</v>
      </c>
      <c r="AP46" s="5">
        <v>0.86785879629629636</v>
      </c>
      <c r="AQ46" s="4">
        <v>47.158655000000003</v>
      </c>
      <c r="AR46" s="4">
        <v>-88.484209000000007</v>
      </c>
      <c r="AS46" s="4">
        <v>308.7</v>
      </c>
      <c r="AT46" s="4">
        <v>15.5</v>
      </c>
      <c r="AU46" s="4">
        <v>12</v>
      </c>
      <c r="AV46" s="4">
        <v>8</v>
      </c>
      <c r="AW46" s="4" t="s">
        <v>424</v>
      </c>
      <c r="AX46" s="4">
        <v>1.4354</v>
      </c>
      <c r="AY46" s="4">
        <v>2.7353999999999998</v>
      </c>
      <c r="AZ46" s="4">
        <v>3.2353999999999998</v>
      </c>
      <c r="BA46" s="4">
        <v>13.836</v>
      </c>
      <c r="BB46" s="4">
        <v>24.97</v>
      </c>
      <c r="BC46" s="4">
        <v>1.8</v>
      </c>
      <c r="BD46" s="4">
        <v>6.9450000000000003</v>
      </c>
      <c r="BE46" s="4">
        <v>3089.0169999999998</v>
      </c>
      <c r="BF46" s="4">
        <v>2.355</v>
      </c>
      <c r="BG46" s="4">
        <v>15.07</v>
      </c>
      <c r="BH46" s="4">
        <v>6.65</v>
      </c>
      <c r="BI46" s="4">
        <v>21.72</v>
      </c>
      <c r="BJ46" s="4">
        <v>12.99</v>
      </c>
      <c r="BK46" s="4">
        <v>5.7320000000000002</v>
      </c>
      <c r="BL46" s="4">
        <v>18.722999999999999</v>
      </c>
      <c r="BM46" s="4">
        <v>7.1099999999999997E-2</v>
      </c>
      <c r="BQ46" s="4">
        <v>3182.1089999999999</v>
      </c>
      <c r="BR46" s="4">
        <v>0.15459100000000001</v>
      </c>
      <c r="BS46" s="4">
        <v>-5</v>
      </c>
      <c r="BT46" s="4">
        <v>1.0902829999999999</v>
      </c>
      <c r="BU46" s="4">
        <v>3.7778179999999999</v>
      </c>
      <c r="BV46" s="4">
        <v>22.023717000000001</v>
      </c>
      <c r="BW46" s="4">
        <f t="shared" si="11"/>
        <v>0.99809951559999999</v>
      </c>
      <c r="BY46" s="4">
        <f t="shared" si="7"/>
        <v>9996.3027317344786</v>
      </c>
      <c r="BZ46" s="4">
        <f t="shared" si="8"/>
        <v>7.6209658066740005</v>
      </c>
      <c r="CA46" s="4">
        <f t="shared" si="9"/>
        <v>42.036664895412002</v>
      </c>
      <c r="CB46" s="4">
        <f t="shared" si="10"/>
        <v>0.23008520970467999</v>
      </c>
    </row>
    <row r="47" spans="1:80" x14ac:dyDescent="0.25">
      <c r="A47" s="2">
        <v>42801</v>
      </c>
      <c r="B47" s="3">
        <v>0.65952358796296295</v>
      </c>
      <c r="C47" s="4">
        <v>8.42</v>
      </c>
      <c r="D47" s="4">
        <v>7.0000000000000001E-3</v>
      </c>
      <c r="E47" s="4">
        <v>70</v>
      </c>
      <c r="F47" s="4">
        <v>396.1</v>
      </c>
      <c r="G47" s="4">
        <v>172.6</v>
      </c>
      <c r="H47" s="4">
        <v>2.4</v>
      </c>
      <c r="J47" s="4">
        <v>10.32</v>
      </c>
      <c r="K47" s="4">
        <v>0.93500000000000005</v>
      </c>
      <c r="L47" s="4">
        <v>7.8720999999999997</v>
      </c>
      <c r="M47" s="4">
        <v>6.4999999999999997E-3</v>
      </c>
      <c r="N47" s="4">
        <v>370.33280000000002</v>
      </c>
      <c r="O47" s="4">
        <v>161.33330000000001</v>
      </c>
      <c r="P47" s="4">
        <v>531.70000000000005</v>
      </c>
      <c r="Q47" s="4">
        <v>319.21820000000002</v>
      </c>
      <c r="R47" s="4">
        <v>139.06549999999999</v>
      </c>
      <c r="S47" s="4">
        <v>458.3</v>
      </c>
      <c r="T47" s="4">
        <v>2.4434999999999998</v>
      </c>
      <c r="W47" s="4">
        <v>0</v>
      </c>
      <c r="X47" s="4">
        <v>9.6488999999999994</v>
      </c>
      <c r="Y47" s="4">
        <v>11.9</v>
      </c>
      <c r="Z47" s="4">
        <v>807</v>
      </c>
      <c r="AA47" s="4">
        <v>822</v>
      </c>
      <c r="AB47" s="4">
        <v>843</v>
      </c>
      <c r="AC47" s="4">
        <v>30</v>
      </c>
      <c r="AD47" s="4">
        <v>15.69</v>
      </c>
      <c r="AE47" s="4">
        <v>0.36</v>
      </c>
      <c r="AF47" s="4">
        <v>958</v>
      </c>
      <c r="AG47" s="4">
        <v>9</v>
      </c>
      <c r="AH47" s="4">
        <v>28</v>
      </c>
      <c r="AI47" s="4">
        <v>30</v>
      </c>
      <c r="AJ47" s="4">
        <v>191</v>
      </c>
      <c r="AK47" s="4">
        <v>190</v>
      </c>
      <c r="AL47" s="4">
        <v>3.9</v>
      </c>
      <c r="AM47" s="4">
        <v>195.6</v>
      </c>
      <c r="AN47" s="4" t="s">
        <v>155</v>
      </c>
      <c r="AO47" s="4">
        <v>1</v>
      </c>
      <c r="AP47" s="5">
        <v>0.8678703703703704</v>
      </c>
      <c r="AQ47" s="4">
        <v>47.158707999999997</v>
      </c>
      <c r="AR47" s="4">
        <v>-88.484149000000002</v>
      </c>
      <c r="AS47" s="4">
        <v>308.5</v>
      </c>
      <c r="AT47" s="4">
        <v>16.2</v>
      </c>
      <c r="AU47" s="4">
        <v>12</v>
      </c>
      <c r="AV47" s="4">
        <v>7</v>
      </c>
      <c r="AW47" s="4" t="s">
        <v>420</v>
      </c>
      <c r="AX47" s="4">
        <v>1.5</v>
      </c>
      <c r="AY47" s="4">
        <v>2.8708</v>
      </c>
      <c r="AZ47" s="4">
        <v>3.3708</v>
      </c>
      <c r="BA47" s="4">
        <v>13.836</v>
      </c>
      <c r="BB47" s="4">
        <v>24.91</v>
      </c>
      <c r="BC47" s="4">
        <v>1.8</v>
      </c>
      <c r="BD47" s="4">
        <v>6.9560000000000004</v>
      </c>
      <c r="BE47" s="4">
        <v>3090.2330000000002</v>
      </c>
      <c r="BF47" s="4">
        <v>1.635</v>
      </c>
      <c r="BG47" s="4">
        <v>15.224</v>
      </c>
      <c r="BH47" s="4">
        <v>6.6319999999999997</v>
      </c>
      <c r="BI47" s="4">
        <v>21.856000000000002</v>
      </c>
      <c r="BJ47" s="4">
        <v>13.122999999999999</v>
      </c>
      <c r="BK47" s="4">
        <v>5.7169999999999996</v>
      </c>
      <c r="BL47" s="4">
        <v>18.838999999999999</v>
      </c>
      <c r="BM47" s="4">
        <v>3.1199999999999999E-2</v>
      </c>
      <c r="BQ47" s="4">
        <v>2754.0650000000001</v>
      </c>
      <c r="BR47" s="4">
        <v>0.14527499999999999</v>
      </c>
      <c r="BS47" s="4">
        <v>-5</v>
      </c>
      <c r="BT47" s="4">
        <v>1.0902400000000001</v>
      </c>
      <c r="BU47" s="4">
        <v>3.5501510000000001</v>
      </c>
      <c r="BV47" s="4">
        <v>22.022843000000002</v>
      </c>
      <c r="BW47" s="4">
        <f t="shared" si="11"/>
        <v>0.93794989419999997</v>
      </c>
      <c r="BY47" s="4">
        <f t="shared" si="7"/>
        <v>9397.58194782176</v>
      </c>
      <c r="BZ47" s="4">
        <f t="shared" si="8"/>
        <v>4.9721320316910003</v>
      </c>
      <c r="CA47" s="4">
        <f t="shared" si="9"/>
        <v>39.907821805431801</v>
      </c>
      <c r="CB47" s="4">
        <f t="shared" si="10"/>
        <v>9.4881051613919992E-2</v>
      </c>
    </row>
    <row r="48" spans="1:80" x14ac:dyDescent="0.25">
      <c r="A48" s="2">
        <v>42801</v>
      </c>
      <c r="B48" s="3">
        <v>0.65953516203703699</v>
      </c>
      <c r="C48" s="4">
        <v>8.9220000000000006</v>
      </c>
      <c r="D48" s="4">
        <v>6.7999999999999996E-3</v>
      </c>
      <c r="E48" s="4">
        <v>68.050987000000006</v>
      </c>
      <c r="F48" s="4">
        <v>399.9</v>
      </c>
      <c r="G48" s="4">
        <v>172.4</v>
      </c>
      <c r="H48" s="4">
        <v>0</v>
      </c>
      <c r="J48" s="4">
        <v>9.19</v>
      </c>
      <c r="K48" s="4">
        <v>0.93110000000000004</v>
      </c>
      <c r="L48" s="4">
        <v>8.3073999999999995</v>
      </c>
      <c r="M48" s="4">
        <v>6.3E-3</v>
      </c>
      <c r="N48" s="4">
        <v>372.35210000000001</v>
      </c>
      <c r="O48" s="4">
        <v>160.47649999999999</v>
      </c>
      <c r="P48" s="4">
        <v>532.79999999999995</v>
      </c>
      <c r="Q48" s="4">
        <v>320.9588</v>
      </c>
      <c r="R48" s="4">
        <v>138.327</v>
      </c>
      <c r="S48" s="4">
        <v>459.3</v>
      </c>
      <c r="T48" s="4">
        <v>0</v>
      </c>
      <c r="W48" s="4">
        <v>0</v>
      </c>
      <c r="X48" s="4">
        <v>8.5607000000000006</v>
      </c>
      <c r="Y48" s="4">
        <v>11.9</v>
      </c>
      <c r="Z48" s="4">
        <v>806</v>
      </c>
      <c r="AA48" s="4">
        <v>822</v>
      </c>
      <c r="AB48" s="4">
        <v>843</v>
      </c>
      <c r="AC48" s="4">
        <v>30</v>
      </c>
      <c r="AD48" s="4">
        <v>15.69</v>
      </c>
      <c r="AE48" s="4">
        <v>0.36</v>
      </c>
      <c r="AF48" s="4">
        <v>958</v>
      </c>
      <c r="AG48" s="4">
        <v>9</v>
      </c>
      <c r="AH48" s="4">
        <v>28</v>
      </c>
      <c r="AI48" s="4">
        <v>30</v>
      </c>
      <c r="AJ48" s="4">
        <v>191</v>
      </c>
      <c r="AK48" s="4">
        <v>189.2</v>
      </c>
      <c r="AL48" s="4">
        <v>3.9</v>
      </c>
      <c r="AM48" s="4">
        <v>195.9</v>
      </c>
      <c r="AN48" s="4" t="s">
        <v>155</v>
      </c>
      <c r="AO48" s="4">
        <v>1</v>
      </c>
      <c r="AP48" s="5">
        <v>0.86788194444444444</v>
      </c>
      <c r="AQ48" s="4">
        <v>47.158774000000001</v>
      </c>
      <c r="AR48" s="4">
        <v>-88.484105</v>
      </c>
      <c r="AS48" s="4">
        <v>308.2</v>
      </c>
      <c r="AT48" s="4">
        <v>17.8</v>
      </c>
      <c r="AU48" s="4">
        <v>12</v>
      </c>
      <c r="AV48" s="4">
        <v>7</v>
      </c>
      <c r="AW48" s="4" t="s">
        <v>420</v>
      </c>
      <c r="AX48" s="4">
        <v>1.3584000000000001</v>
      </c>
      <c r="AY48" s="4">
        <v>2.6814</v>
      </c>
      <c r="AZ48" s="4">
        <v>3.1105999999999998</v>
      </c>
      <c r="BA48" s="4">
        <v>13.836</v>
      </c>
      <c r="BB48" s="4">
        <v>23.56</v>
      </c>
      <c r="BC48" s="4">
        <v>1.7</v>
      </c>
      <c r="BD48" s="4">
        <v>7.4029999999999996</v>
      </c>
      <c r="BE48" s="4">
        <v>3089.72</v>
      </c>
      <c r="BF48" s="4">
        <v>1.5</v>
      </c>
      <c r="BG48" s="4">
        <v>14.502000000000001</v>
      </c>
      <c r="BH48" s="4">
        <v>6.25</v>
      </c>
      <c r="BI48" s="4">
        <v>20.753</v>
      </c>
      <c r="BJ48" s="4">
        <v>12.500999999999999</v>
      </c>
      <c r="BK48" s="4">
        <v>5.3879999999999999</v>
      </c>
      <c r="BL48" s="4">
        <v>17.888000000000002</v>
      </c>
      <c r="BM48" s="4">
        <v>0</v>
      </c>
      <c r="BQ48" s="4">
        <v>2315.0500000000002</v>
      </c>
      <c r="BR48" s="4">
        <v>0.13619600000000001</v>
      </c>
      <c r="BS48" s="4">
        <v>-5</v>
      </c>
      <c r="BT48" s="4">
        <v>1.0900000000000001</v>
      </c>
      <c r="BU48" s="4">
        <v>3.3282949999999998</v>
      </c>
      <c r="BV48" s="4">
        <v>22.018000000000001</v>
      </c>
      <c r="BW48" s="4">
        <f t="shared" si="11"/>
        <v>0.87933553899999994</v>
      </c>
      <c r="BY48" s="4">
        <f t="shared" si="7"/>
        <v>8808.8457808308394</v>
      </c>
      <c r="BZ48" s="4">
        <f t="shared" si="8"/>
        <v>4.2765262454999995</v>
      </c>
      <c r="CA48" s="4">
        <f t="shared" si="9"/>
        <v>35.640569729996997</v>
      </c>
      <c r="CB48" s="4">
        <f t="shared" si="10"/>
        <v>0</v>
      </c>
    </row>
    <row r="49" spans="1:80" x14ac:dyDescent="0.25">
      <c r="A49" s="2">
        <v>42801</v>
      </c>
      <c r="B49" s="3">
        <v>0.65954673611111114</v>
      </c>
      <c r="C49" s="4">
        <v>9.3070000000000004</v>
      </c>
      <c r="D49" s="4">
        <v>6.1000000000000004E-3</v>
      </c>
      <c r="E49" s="4">
        <v>60.852964999999998</v>
      </c>
      <c r="F49" s="4">
        <v>404.6</v>
      </c>
      <c r="G49" s="4">
        <v>179.6</v>
      </c>
      <c r="H49" s="4">
        <v>4.2</v>
      </c>
      <c r="J49" s="4">
        <v>8.98</v>
      </c>
      <c r="K49" s="4">
        <v>0.92810000000000004</v>
      </c>
      <c r="L49" s="4">
        <v>8.6378000000000004</v>
      </c>
      <c r="M49" s="4">
        <v>5.5999999999999999E-3</v>
      </c>
      <c r="N49" s="4">
        <v>375.47199999999998</v>
      </c>
      <c r="O49" s="4">
        <v>166.71430000000001</v>
      </c>
      <c r="P49" s="4">
        <v>542.20000000000005</v>
      </c>
      <c r="Q49" s="4">
        <v>323.6481</v>
      </c>
      <c r="R49" s="4">
        <v>143.7039</v>
      </c>
      <c r="S49" s="4">
        <v>467.4</v>
      </c>
      <c r="T49" s="4">
        <v>4.2252000000000001</v>
      </c>
      <c r="W49" s="4">
        <v>0</v>
      </c>
      <c r="X49" s="4">
        <v>8.3384</v>
      </c>
      <c r="Y49" s="4">
        <v>12</v>
      </c>
      <c r="Z49" s="4">
        <v>806</v>
      </c>
      <c r="AA49" s="4">
        <v>822</v>
      </c>
      <c r="AB49" s="4">
        <v>843</v>
      </c>
      <c r="AC49" s="4">
        <v>30</v>
      </c>
      <c r="AD49" s="4">
        <v>15.69</v>
      </c>
      <c r="AE49" s="4">
        <v>0.36</v>
      </c>
      <c r="AF49" s="4">
        <v>958</v>
      </c>
      <c r="AG49" s="4">
        <v>9</v>
      </c>
      <c r="AH49" s="4">
        <v>28</v>
      </c>
      <c r="AI49" s="4">
        <v>30</v>
      </c>
      <c r="AJ49" s="4">
        <v>191</v>
      </c>
      <c r="AK49" s="4">
        <v>189</v>
      </c>
      <c r="AL49" s="4">
        <v>3.9</v>
      </c>
      <c r="AM49" s="4">
        <v>196</v>
      </c>
      <c r="AN49" s="4" t="s">
        <v>155</v>
      </c>
      <c r="AO49" s="4">
        <v>1</v>
      </c>
      <c r="AP49" s="5">
        <v>0.86789351851851848</v>
      </c>
      <c r="AQ49" s="4">
        <v>47.158858000000002</v>
      </c>
      <c r="AR49" s="4">
        <v>-88.484080000000006</v>
      </c>
      <c r="AS49" s="4">
        <v>308.3</v>
      </c>
      <c r="AT49" s="4">
        <v>20.3</v>
      </c>
      <c r="AU49" s="4">
        <v>12</v>
      </c>
      <c r="AV49" s="4">
        <v>7</v>
      </c>
      <c r="AW49" s="4" t="s">
        <v>420</v>
      </c>
      <c r="AX49" s="4">
        <v>1.1000000000000001</v>
      </c>
      <c r="AY49" s="4">
        <v>2.1</v>
      </c>
      <c r="AZ49" s="4">
        <v>2.4</v>
      </c>
      <c r="BA49" s="4">
        <v>13.836</v>
      </c>
      <c r="BB49" s="4">
        <v>22.63</v>
      </c>
      <c r="BC49" s="4">
        <v>1.64</v>
      </c>
      <c r="BD49" s="4">
        <v>7.7460000000000004</v>
      </c>
      <c r="BE49" s="4">
        <v>3089.337</v>
      </c>
      <c r="BF49" s="4">
        <v>1.286</v>
      </c>
      <c r="BG49" s="4">
        <v>14.063000000000001</v>
      </c>
      <c r="BH49" s="4">
        <v>6.2439999999999998</v>
      </c>
      <c r="BI49" s="4">
        <v>20.306999999999999</v>
      </c>
      <c r="BJ49" s="4">
        <v>12.122</v>
      </c>
      <c r="BK49" s="4">
        <v>5.3819999999999997</v>
      </c>
      <c r="BL49" s="4">
        <v>17.504000000000001</v>
      </c>
      <c r="BM49" s="4">
        <v>4.9099999999999998E-2</v>
      </c>
      <c r="BQ49" s="4">
        <v>2168.4180000000001</v>
      </c>
      <c r="BR49" s="4">
        <v>0.16848399999999999</v>
      </c>
      <c r="BS49" s="4">
        <v>-5</v>
      </c>
      <c r="BT49" s="4">
        <v>1.0922829999999999</v>
      </c>
      <c r="BU49" s="4">
        <v>4.1173270000000004</v>
      </c>
      <c r="BV49" s="4">
        <v>22.064117</v>
      </c>
      <c r="BW49" s="4">
        <f t="shared" si="11"/>
        <v>1.0877977934</v>
      </c>
      <c r="BY49" s="4">
        <f t="shared" si="7"/>
        <v>10895.789796107665</v>
      </c>
      <c r="BZ49" s="4">
        <f t="shared" si="8"/>
        <v>4.5355963683452005</v>
      </c>
      <c r="CA49" s="4">
        <f t="shared" si="9"/>
        <v>42.753109780000408</v>
      </c>
      <c r="CB49" s="4">
        <f t="shared" si="10"/>
        <v>0.17317090333262</v>
      </c>
    </row>
    <row r="50" spans="1:80" x14ac:dyDescent="0.25">
      <c r="A50" s="2">
        <v>42801</v>
      </c>
      <c r="B50" s="3">
        <v>0.65955831018518518</v>
      </c>
      <c r="C50" s="4">
        <v>9.9990000000000006</v>
      </c>
      <c r="D50" s="4">
        <v>1.01E-2</v>
      </c>
      <c r="E50" s="4">
        <v>101.470349</v>
      </c>
      <c r="F50" s="4">
        <v>403.1</v>
      </c>
      <c r="G50" s="4">
        <v>183</v>
      </c>
      <c r="H50" s="4">
        <v>0.7</v>
      </c>
      <c r="J50" s="4">
        <v>8.19</v>
      </c>
      <c r="K50" s="4">
        <v>0.92279999999999995</v>
      </c>
      <c r="L50" s="4">
        <v>9.2271999999999998</v>
      </c>
      <c r="M50" s="4">
        <v>9.4000000000000004E-3</v>
      </c>
      <c r="N50" s="4">
        <v>372.01760000000002</v>
      </c>
      <c r="O50" s="4">
        <v>168.8629</v>
      </c>
      <c r="P50" s="4">
        <v>540.9</v>
      </c>
      <c r="Q50" s="4">
        <v>320.67039999999997</v>
      </c>
      <c r="R50" s="4">
        <v>145.55590000000001</v>
      </c>
      <c r="S50" s="4">
        <v>466.2</v>
      </c>
      <c r="T50" s="4">
        <v>0.7379</v>
      </c>
      <c r="W50" s="4">
        <v>0</v>
      </c>
      <c r="X50" s="4">
        <v>7.5618999999999996</v>
      </c>
      <c r="Y50" s="4">
        <v>11.9</v>
      </c>
      <c r="Z50" s="4">
        <v>806</v>
      </c>
      <c r="AA50" s="4">
        <v>822</v>
      </c>
      <c r="AB50" s="4">
        <v>843</v>
      </c>
      <c r="AC50" s="4">
        <v>30</v>
      </c>
      <c r="AD50" s="4">
        <v>15.69</v>
      </c>
      <c r="AE50" s="4">
        <v>0.36</v>
      </c>
      <c r="AF50" s="4">
        <v>958</v>
      </c>
      <c r="AG50" s="4">
        <v>9</v>
      </c>
      <c r="AH50" s="4">
        <v>28</v>
      </c>
      <c r="AI50" s="4">
        <v>30</v>
      </c>
      <c r="AJ50" s="4">
        <v>191</v>
      </c>
      <c r="AK50" s="4">
        <v>189.8</v>
      </c>
      <c r="AL50" s="4">
        <v>4</v>
      </c>
      <c r="AM50" s="4">
        <v>196</v>
      </c>
      <c r="AN50" s="4" t="s">
        <v>155</v>
      </c>
      <c r="AO50" s="4">
        <v>1</v>
      </c>
      <c r="AP50" s="5">
        <v>0.86790509259259263</v>
      </c>
      <c r="AQ50" s="4">
        <v>47.158949</v>
      </c>
      <c r="AR50" s="4">
        <v>-88.484063000000006</v>
      </c>
      <c r="AS50" s="4">
        <v>308.2</v>
      </c>
      <c r="AT50" s="4">
        <v>21.8</v>
      </c>
      <c r="AU50" s="4">
        <v>12</v>
      </c>
      <c r="AV50" s="4">
        <v>7</v>
      </c>
      <c r="AW50" s="4" t="s">
        <v>420</v>
      </c>
      <c r="AX50" s="4">
        <v>1.1000000000000001</v>
      </c>
      <c r="AY50" s="4">
        <v>1.923</v>
      </c>
      <c r="AZ50" s="4">
        <v>2.2584</v>
      </c>
      <c r="BA50" s="4">
        <v>13.836</v>
      </c>
      <c r="BB50" s="4">
        <v>21.11</v>
      </c>
      <c r="BC50" s="4">
        <v>1.53</v>
      </c>
      <c r="BD50" s="4">
        <v>8.3640000000000008</v>
      </c>
      <c r="BE50" s="4">
        <v>3087.431</v>
      </c>
      <c r="BF50" s="4">
        <v>1.994</v>
      </c>
      <c r="BG50" s="4">
        <v>13.035</v>
      </c>
      <c r="BH50" s="4">
        <v>5.9169999999999998</v>
      </c>
      <c r="BI50" s="4">
        <v>18.952000000000002</v>
      </c>
      <c r="BJ50" s="4">
        <v>11.236000000000001</v>
      </c>
      <c r="BK50" s="4">
        <v>5.0999999999999996</v>
      </c>
      <c r="BL50" s="4">
        <v>16.335999999999999</v>
      </c>
      <c r="BM50" s="4">
        <v>8.0000000000000002E-3</v>
      </c>
      <c r="BQ50" s="4">
        <v>1839.7260000000001</v>
      </c>
      <c r="BR50" s="4">
        <v>0.215528</v>
      </c>
      <c r="BS50" s="4">
        <v>-5</v>
      </c>
      <c r="BT50" s="4">
        <v>1.0914779999999999</v>
      </c>
      <c r="BU50" s="4">
        <v>5.266966</v>
      </c>
      <c r="BV50" s="4">
        <v>22.047855999999999</v>
      </c>
      <c r="BW50" s="4">
        <f t="shared" si="11"/>
        <v>1.3915324171999999</v>
      </c>
      <c r="BY50" s="4">
        <f t="shared" si="7"/>
        <v>13929.510189782784</v>
      </c>
      <c r="BZ50" s="4">
        <f t="shared" si="8"/>
        <v>8.9962960527464002</v>
      </c>
      <c r="CA50" s="4">
        <f t="shared" si="9"/>
        <v>50.693271037441605</v>
      </c>
      <c r="CB50" s="4">
        <f t="shared" si="10"/>
        <v>3.6093464604800007E-2</v>
      </c>
    </row>
    <row r="51" spans="1:80" x14ac:dyDescent="0.25">
      <c r="A51" s="2">
        <v>42801</v>
      </c>
      <c r="B51" s="3">
        <v>0.65956988425925933</v>
      </c>
      <c r="C51" s="4">
        <v>10.292</v>
      </c>
      <c r="D51" s="4">
        <v>7.1000000000000004E-3</v>
      </c>
      <c r="E51" s="4">
        <v>70.565724000000003</v>
      </c>
      <c r="F51" s="4">
        <v>387.5</v>
      </c>
      <c r="G51" s="4">
        <v>177.2</v>
      </c>
      <c r="H51" s="4">
        <v>2.6</v>
      </c>
      <c r="J51" s="4">
        <v>7.27</v>
      </c>
      <c r="K51" s="4">
        <v>0.92049999999999998</v>
      </c>
      <c r="L51" s="4">
        <v>9.4741999999999997</v>
      </c>
      <c r="M51" s="4">
        <v>6.4999999999999997E-3</v>
      </c>
      <c r="N51" s="4">
        <v>356.75020000000001</v>
      </c>
      <c r="O51" s="4">
        <v>163.15299999999999</v>
      </c>
      <c r="P51" s="4">
        <v>519.9</v>
      </c>
      <c r="Q51" s="4">
        <v>307.79660000000001</v>
      </c>
      <c r="R51" s="4">
        <v>140.76499999999999</v>
      </c>
      <c r="S51" s="4">
        <v>448.6</v>
      </c>
      <c r="T51" s="4">
        <v>2.6221000000000001</v>
      </c>
      <c r="W51" s="4">
        <v>0</v>
      </c>
      <c r="X51" s="4">
        <v>6.6883999999999997</v>
      </c>
      <c r="Y51" s="4">
        <v>11.9</v>
      </c>
      <c r="Z51" s="4">
        <v>808</v>
      </c>
      <c r="AA51" s="4">
        <v>824</v>
      </c>
      <c r="AB51" s="4">
        <v>844</v>
      </c>
      <c r="AC51" s="4">
        <v>30.8</v>
      </c>
      <c r="AD51" s="4">
        <v>16.09</v>
      </c>
      <c r="AE51" s="4">
        <v>0.37</v>
      </c>
      <c r="AF51" s="4">
        <v>958</v>
      </c>
      <c r="AG51" s="4">
        <v>9</v>
      </c>
      <c r="AH51" s="4">
        <v>28</v>
      </c>
      <c r="AI51" s="4">
        <v>30</v>
      </c>
      <c r="AJ51" s="4">
        <v>191</v>
      </c>
      <c r="AK51" s="4">
        <v>190</v>
      </c>
      <c r="AL51" s="4">
        <v>4</v>
      </c>
      <c r="AM51" s="4">
        <v>196</v>
      </c>
      <c r="AN51" s="4" t="s">
        <v>155</v>
      </c>
      <c r="AO51" s="4">
        <v>1</v>
      </c>
      <c r="AP51" s="5">
        <v>0.86791666666666656</v>
      </c>
      <c r="AQ51" s="4">
        <v>47.159045999999996</v>
      </c>
      <c r="AR51" s="4">
        <v>-88.484059000000002</v>
      </c>
      <c r="AS51" s="4">
        <v>308.10000000000002</v>
      </c>
      <c r="AT51" s="4">
        <v>22.8</v>
      </c>
      <c r="AU51" s="4">
        <v>12</v>
      </c>
      <c r="AV51" s="4">
        <v>8</v>
      </c>
      <c r="AW51" s="4" t="s">
        <v>424</v>
      </c>
      <c r="AX51" s="4">
        <v>1.3121879999999999</v>
      </c>
      <c r="AY51" s="4">
        <v>1.387812</v>
      </c>
      <c r="AZ51" s="4">
        <v>2.1768230000000002</v>
      </c>
      <c r="BA51" s="4">
        <v>13.836</v>
      </c>
      <c r="BB51" s="4">
        <v>20.55</v>
      </c>
      <c r="BC51" s="4">
        <v>1.48</v>
      </c>
      <c r="BD51" s="4">
        <v>8.6319999999999997</v>
      </c>
      <c r="BE51" s="4">
        <v>3088.04</v>
      </c>
      <c r="BF51" s="4">
        <v>1.3480000000000001</v>
      </c>
      <c r="BG51" s="4">
        <v>12.177</v>
      </c>
      <c r="BH51" s="4">
        <v>5.569</v>
      </c>
      <c r="BI51" s="4">
        <v>17.745999999999999</v>
      </c>
      <c r="BJ51" s="4">
        <v>10.506</v>
      </c>
      <c r="BK51" s="4">
        <v>4.8049999999999997</v>
      </c>
      <c r="BL51" s="4">
        <v>15.311</v>
      </c>
      <c r="BM51" s="4">
        <v>2.7799999999999998E-2</v>
      </c>
      <c r="BQ51" s="4">
        <v>1585.1030000000001</v>
      </c>
      <c r="BR51" s="4">
        <v>0.186667</v>
      </c>
      <c r="BS51" s="4">
        <v>-5</v>
      </c>
      <c r="BT51" s="4">
        <v>1.091761</v>
      </c>
      <c r="BU51" s="4">
        <v>4.5616750000000001</v>
      </c>
      <c r="BV51" s="4">
        <v>22.053571999999999</v>
      </c>
      <c r="BW51" s="4">
        <f t="shared" si="11"/>
        <v>1.205194535</v>
      </c>
      <c r="BY51" s="4">
        <f t="shared" si="7"/>
        <v>12066.611427072201</v>
      </c>
      <c r="BZ51" s="4">
        <f t="shared" si="8"/>
        <v>5.2673515251400005</v>
      </c>
      <c r="CA51" s="4">
        <f t="shared" si="9"/>
        <v>41.052518637330003</v>
      </c>
      <c r="CB51" s="4">
        <f t="shared" si="10"/>
        <v>0.10862935637899999</v>
      </c>
    </row>
    <row r="52" spans="1:80" x14ac:dyDescent="0.25">
      <c r="A52" s="2">
        <v>42801</v>
      </c>
      <c r="B52" s="3">
        <v>0.65958145833333337</v>
      </c>
      <c r="C52" s="4">
        <v>9.7780000000000005</v>
      </c>
      <c r="D52" s="4">
        <v>3.5000000000000001E-3</v>
      </c>
      <c r="E52" s="4">
        <v>35.063505999999997</v>
      </c>
      <c r="F52" s="4">
        <v>381.7</v>
      </c>
      <c r="G52" s="4">
        <v>172.8</v>
      </c>
      <c r="H52" s="4">
        <v>0.7</v>
      </c>
      <c r="J52" s="4">
        <v>6.35</v>
      </c>
      <c r="K52" s="4">
        <v>0.92449999999999999</v>
      </c>
      <c r="L52" s="4">
        <v>9.0397999999999996</v>
      </c>
      <c r="M52" s="4">
        <v>3.2000000000000002E-3</v>
      </c>
      <c r="N52" s="4">
        <v>352.87830000000002</v>
      </c>
      <c r="O52" s="4">
        <v>159.77430000000001</v>
      </c>
      <c r="P52" s="4">
        <v>512.70000000000005</v>
      </c>
      <c r="Q52" s="4">
        <v>304.54500000000002</v>
      </c>
      <c r="R52" s="4">
        <v>137.89019999999999</v>
      </c>
      <c r="S52" s="4">
        <v>442.4</v>
      </c>
      <c r="T52" s="4">
        <v>0.71970000000000001</v>
      </c>
      <c r="W52" s="4">
        <v>0</v>
      </c>
      <c r="X52" s="4">
        <v>5.8680000000000003</v>
      </c>
      <c r="Y52" s="4">
        <v>11.9</v>
      </c>
      <c r="Z52" s="4">
        <v>808</v>
      </c>
      <c r="AA52" s="4">
        <v>825</v>
      </c>
      <c r="AB52" s="4">
        <v>845</v>
      </c>
      <c r="AC52" s="4">
        <v>31</v>
      </c>
      <c r="AD52" s="4">
        <v>16.22</v>
      </c>
      <c r="AE52" s="4">
        <v>0.37</v>
      </c>
      <c r="AF52" s="4">
        <v>958</v>
      </c>
      <c r="AG52" s="4">
        <v>9</v>
      </c>
      <c r="AH52" s="4">
        <v>28</v>
      </c>
      <c r="AI52" s="4">
        <v>30</v>
      </c>
      <c r="AJ52" s="4">
        <v>191</v>
      </c>
      <c r="AK52" s="4">
        <v>189.2</v>
      </c>
      <c r="AL52" s="4">
        <v>4.0999999999999996</v>
      </c>
      <c r="AM52" s="4">
        <v>196</v>
      </c>
      <c r="AN52" s="4" t="s">
        <v>155</v>
      </c>
      <c r="AO52" s="4">
        <v>1</v>
      </c>
      <c r="AP52" s="5">
        <v>0.86792824074074071</v>
      </c>
      <c r="AQ52" s="4">
        <v>47.159146999999997</v>
      </c>
      <c r="AR52" s="4">
        <v>-88.484066999999996</v>
      </c>
      <c r="AS52" s="4">
        <v>308</v>
      </c>
      <c r="AT52" s="4">
        <v>23.6</v>
      </c>
      <c r="AU52" s="4">
        <v>12</v>
      </c>
      <c r="AV52" s="4">
        <v>8</v>
      </c>
      <c r="AW52" s="4" t="s">
        <v>424</v>
      </c>
      <c r="AX52" s="4">
        <v>1.4879880000000001</v>
      </c>
      <c r="AY52" s="4">
        <v>1.0353349999999999</v>
      </c>
      <c r="AZ52" s="4">
        <v>2.4646650000000001</v>
      </c>
      <c r="BA52" s="4">
        <v>13.836</v>
      </c>
      <c r="BB52" s="4">
        <v>21.59</v>
      </c>
      <c r="BC52" s="4">
        <v>1.56</v>
      </c>
      <c r="BD52" s="4">
        <v>8.1679999999999993</v>
      </c>
      <c r="BE52" s="4">
        <v>3089.741</v>
      </c>
      <c r="BF52" s="4">
        <v>0.70499999999999996</v>
      </c>
      <c r="BG52" s="4">
        <v>12.631</v>
      </c>
      <c r="BH52" s="4">
        <v>5.7190000000000003</v>
      </c>
      <c r="BI52" s="4">
        <v>18.349</v>
      </c>
      <c r="BJ52" s="4">
        <v>10.901</v>
      </c>
      <c r="BK52" s="4">
        <v>4.9359999999999999</v>
      </c>
      <c r="BL52" s="4">
        <v>15.836</v>
      </c>
      <c r="BM52" s="4">
        <v>8.0000000000000002E-3</v>
      </c>
      <c r="BQ52" s="4">
        <v>1458.309</v>
      </c>
      <c r="BR52" s="4">
        <v>0.20139599999999999</v>
      </c>
      <c r="BS52" s="4">
        <v>-5</v>
      </c>
      <c r="BT52" s="4">
        <v>1.0904780000000001</v>
      </c>
      <c r="BU52" s="4">
        <v>4.9216150000000001</v>
      </c>
      <c r="BV52" s="4">
        <v>22.027656</v>
      </c>
      <c r="BW52" s="4">
        <f t="shared" si="11"/>
        <v>1.3002906830000001</v>
      </c>
      <c r="BY52" s="4">
        <f t="shared" si="7"/>
        <v>13025.90130725907</v>
      </c>
      <c r="BZ52" s="4">
        <f t="shared" si="8"/>
        <v>2.9721780633450003</v>
      </c>
      <c r="CA52" s="4">
        <f t="shared" si="9"/>
        <v>45.957039813508999</v>
      </c>
      <c r="CB52" s="4">
        <f t="shared" si="10"/>
        <v>3.3726843271999998E-2</v>
      </c>
    </row>
    <row r="53" spans="1:80" x14ac:dyDescent="0.25">
      <c r="A53" s="2">
        <v>42801</v>
      </c>
      <c r="B53" s="3">
        <v>0.65959303240740741</v>
      </c>
      <c r="C53" s="4">
        <v>9.77</v>
      </c>
      <c r="D53" s="4">
        <v>4.7999999999999996E-3</v>
      </c>
      <c r="E53" s="4">
        <v>47.663550999999998</v>
      </c>
      <c r="F53" s="4">
        <v>381.9</v>
      </c>
      <c r="G53" s="4">
        <v>188.4</v>
      </c>
      <c r="H53" s="4">
        <v>-0.4</v>
      </c>
      <c r="J53" s="4">
        <v>6.69</v>
      </c>
      <c r="K53" s="4">
        <v>0.92449999999999999</v>
      </c>
      <c r="L53" s="4">
        <v>9.0326000000000004</v>
      </c>
      <c r="M53" s="4">
        <v>4.4000000000000003E-3</v>
      </c>
      <c r="N53" s="4">
        <v>353.06209999999999</v>
      </c>
      <c r="O53" s="4">
        <v>174.2097</v>
      </c>
      <c r="P53" s="4">
        <v>527.29999999999995</v>
      </c>
      <c r="Q53" s="4">
        <v>304.70359999999999</v>
      </c>
      <c r="R53" s="4">
        <v>150.3484</v>
      </c>
      <c r="S53" s="4">
        <v>455.1</v>
      </c>
      <c r="T53" s="4">
        <v>0</v>
      </c>
      <c r="W53" s="4">
        <v>0</v>
      </c>
      <c r="X53" s="4">
        <v>6.1863000000000001</v>
      </c>
      <c r="Y53" s="4">
        <v>11.8</v>
      </c>
      <c r="Z53" s="4">
        <v>808</v>
      </c>
      <c r="AA53" s="4">
        <v>824</v>
      </c>
      <c r="AB53" s="4">
        <v>844</v>
      </c>
      <c r="AC53" s="4">
        <v>31</v>
      </c>
      <c r="AD53" s="4">
        <v>16.22</v>
      </c>
      <c r="AE53" s="4">
        <v>0.37</v>
      </c>
      <c r="AF53" s="4">
        <v>958</v>
      </c>
      <c r="AG53" s="4">
        <v>9</v>
      </c>
      <c r="AH53" s="4">
        <v>28</v>
      </c>
      <c r="AI53" s="4">
        <v>30</v>
      </c>
      <c r="AJ53" s="4">
        <v>191</v>
      </c>
      <c r="AK53" s="4">
        <v>189</v>
      </c>
      <c r="AL53" s="4">
        <v>4</v>
      </c>
      <c r="AM53" s="4">
        <v>196</v>
      </c>
      <c r="AN53" s="4" t="s">
        <v>155</v>
      </c>
      <c r="AO53" s="4">
        <v>1</v>
      </c>
      <c r="AP53" s="5">
        <v>0.86793981481481486</v>
      </c>
      <c r="AQ53" s="4">
        <v>47.159249000000003</v>
      </c>
      <c r="AR53" s="4">
        <v>-88.484071</v>
      </c>
      <c r="AS53" s="4">
        <v>307.8</v>
      </c>
      <c r="AT53" s="4">
        <v>24.1</v>
      </c>
      <c r="AU53" s="4">
        <v>12</v>
      </c>
      <c r="AV53" s="4">
        <v>8</v>
      </c>
      <c r="AW53" s="4" t="s">
        <v>424</v>
      </c>
      <c r="AX53" s="4">
        <v>1.3124</v>
      </c>
      <c r="AY53" s="4">
        <v>1.0646</v>
      </c>
      <c r="AZ53" s="4">
        <v>2.577</v>
      </c>
      <c r="BA53" s="4">
        <v>13.836</v>
      </c>
      <c r="BB53" s="4">
        <v>21.6</v>
      </c>
      <c r="BC53" s="4">
        <v>1.56</v>
      </c>
      <c r="BD53" s="4">
        <v>8.1639999999999997</v>
      </c>
      <c r="BE53" s="4">
        <v>3089.3760000000002</v>
      </c>
      <c r="BF53" s="4">
        <v>0.95899999999999996</v>
      </c>
      <c r="BG53" s="4">
        <v>12.646000000000001</v>
      </c>
      <c r="BH53" s="4">
        <v>6.24</v>
      </c>
      <c r="BI53" s="4">
        <v>18.885000000000002</v>
      </c>
      <c r="BJ53" s="4">
        <v>10.914</v>
      </c>
      <c r="BK53" s="4">
        <v>5.3849999999999998</v>
      </c>
      <c r="BL53" s="4">
        <v>16.298999999999999</v>
      </c>
      <c r="BM53" s="4">
        <v>0</v>
      </c>
      <c r="BQ53" s="4">
        <v>1538.4659999999999</v>
      </c>
      <c r="BR53" s="4">
        <v>0.172711</v>
      </c>
      <c r="BS53" s="4">
        <v>-5</v>
      </c>
      <c r="BT53" s="4">
        <v>1.0900000000000001</v>
      </c>
      <c r="BU53" s="4">
        <v>4.2206250000000001</v>
      </c>
      <c r="BV53" s="4">
        <v>22.018000000000001</v>
      </c>
      <c r="BW53" s="4">
        <f t="shared" si="11"/>
        <v>1.1150891249999999</v>
      </c>
      <c r="BY53" s="4">
        <f t="shared" si="7"/>
        <v>11169.290987028002</v>
      </c>
      <c r="BZ53" s="4">
        <f t="shared" si="8"/>
        <v>3.467156492625</v>
      </c>
      <c r="CA53" s="4">
        <f t="shared" si="9"/>
        <v>39.458337810750002</v>
      </c>
      <c r="CB53" s="4">
        <f t="shared" si="10"/>
        <v>0</v>
      </c>
    </row>
    <row r="54" spans="1:80" x14ac:dyDescent="0.25">
      <c r="A54" s="2">
        <v>42801</v>
      </c>
      <c r="B54" s="3">
        <v>0.65960460648148145</v>
      </c>
      <c r="C54" s="4">
        <v>10.807</v>
      </c>
      <c r="D54" s="4">
        <v>8.8999999999999999E-3</v>
      </c>
      <c r="E54" s="4">
        <v>88.716271000000006</v>
      </c>
      <c r="F54" s="4">
        <v>382</v>
      </c>
      <c r="G54" s="4">
        <v>194.1</v>
      </c>
      <c r="H54" s="4">
        <v>2</v>
      </c>
      <c r="J54" s="4">
        <v>7.3</v>
      </c>
      <c r="K54" s="4">
        <v>0.91649999999999998</v>
      </c>
      <c r="L54" s="4">
        <v>9.9055</v>
      </c>
      <c r="M54" s="4">
        <v>8.0999999999999996E-3</v>
      </c>
      <c r="N54" s="4">
        <v>350.11989999999997</v>
      </c>
      <c r="O54" s="4">
        <v>177.9417</v>
      </c>
      <c r="P54" s="4">
        <v>528.1</v>
      </c>
      <c r="Q54" s="4">
        <v>302.16449999999998</v>
      </c>
      <c r="R54" s="4">
        <v>153.5692</v>
      </c>
      <c r="S54" s="4">
        <v>455.7</v>
      </c>
      <c r="T54" s="4">
        <v>2</v>
      </c>
      <c r="W54" s="4">
        <v>0</v>
      </c>
      <c r="X54" s="4">
        <v>6.6908000000000003</v>
      </c>
      <c r="Y54" s="4">
        <v>11.9</v>
      </c>
      <c r="Z54" s="4">
        <v>808</v>
      </c>
      <c r="AA54" s="4">
        <v>823</v>
      </c>
      <c r="AB54" s="4">
        <v>846</v>
      </c>
      <c r="AC54" s="4">
        <v>31</v>
      </c>
      <c r="AD54" s="4">
        <v>16.22</v>
      </c>
      <c r="AE54" s="4">
        <v>0.37</v>
      </c>
      <c r="AF54" s="4">
        <v>958</v>
      </c>
      <c r="AG54" s="4">
        <v>9</v>
      </c>
      <c r="AH54" s="4">
        <v>28</v>
      </c>
      <c r="AI54" s="4">
        <v>30</v>
      </c>
      <c r="AJ54" s="4">
        <v>191</v>
      </c>
      <c r="AK54" s="4">
        <v>189</v>
      </c>
      <c r="AL54" s="4">
        <v>3.8</v>
      </c>
      <c r="AM54" s="4">
        <v>196</v>
      </c>
      <c r="AN54" s="4" t="s">
        <v>155</v>
      </c>
      <c r="AO54" s="4">
        <v>1</v>
      </c>
      <c r="AP54" s="5">
        <v>0.8679513888888889</v>
      </c>
      <c r="AQ54" s="4">
        <v>47.159357999999997</v>
      </c>
      <c r="AR54" s="4">
        <v>-88.484083999999996</v>
      </c>
      <c r="AS54" s="4">
        <v>307.89999999999998</v>
      </c>
      <c r="AT54" s="4">
        <v>25.1</v>
      </c>
      <c r="AU54" s="4">
        <v>12</v>
      </c>
      <c r="AV54" s="4">
        <v>8</v>
      </c>
      <c r="AW54" s="4" t="s">
        <v>424</v>
      </c>
      <c r="AX54" s="4">
        <v>1.7354000000000001</v>
      </c>
      <c r="AY54" s="4">
        <v>1.1062000000000001</v>
      </c>
      <c r="AZ54" s="4">
        <v>2.9354</v>
      </c>
      <c r="BA54" s="4">
        <v>13.836</v>
      </c>
      <c r="BB54" s="4">
        <v>19.600000000000001</v>
      </c>
      <c r="BC54" s="4">
        <v>1.42</v>
      </c>
      <c r="BD54" s="4">
        <v>9.1050000000000004</v>
      </c>
      <c r="BE54" s="4">
        <v>3087.076</v>
      </c>
      <c r="BF54" s="4">
        <v>1.613</v>
      </c>
      <c r="BG54" s="4">
        <v>11.427</v>
      </c>
      <c r="BH54" s="4">
        <v>5.8070000000000004</v>
      </c>
      <c r="BI54" s="4">
        <v>17.234000000000002</v>
      </c>
      <c r="BJ54" s="4">
        <v>9.8620000000000001</v>
      </c>
      <c r="BK54" s="4">
        <v>5.0119999999999996</v>
      </c>
      <c r="BL54" s="4">
        <v>14.874000000000001</v>
      </c>
      <c r="BM54" s="4">
        <v>2.0299999999999999E-2</v>
      </c>
      <c r="BQ54" s="4">
        <v>1516.1690000000001</v>
      </c>
      <c r="BR54" s="4">
        <v>0.27591100000000002</v>
      </c>
      <c r="BS54" s="4">
        <v>-5</v>
      </c>
      <c r="BT54" s="4">
        <v>1.0915220000000001</v>
      </c>
      <c r="BU54" s="4">
        <v>6.7425750000000004</v>
      </c>
      <c r="BV54" s="4">
        <v>22.048743999999999</v>
      </c>
      <c r="BW54" s="4">
        <f t="shared" si="11"/>
        <v>1.7813883150000001</v>
      </c>
      <c r="BY54" s="4">
        <f t="shared" si="7"/>
        <v>17829.99319523562</v>
      </c>
      <c r="BZ54" s="4">
        <f t="shared" si="8"/>
        <v>9.3161875586850016</v>
      </c>
      <c r="CA54" s="4">
        <f t="shared" si="9"/>
        <v>56.959852265190001</v>
      </c>
      <c r="CB54" s="4">
        <f t="shared" si="10"/>
        <v>0.11724650182350001</v>
      </c>
    </row>
    <row r="55" spans="1:80" x14ac:dyDescent="0.25">
      <c r="A55" s="2">
        <v>42801</v>
      </c>
      <c r="B55" s="3">
        <v>0.65961618055555549</v>
      </c>
      <c r="C55" s="4">
        <v>11.03</v>
      </c>
      <c r="D55" s="4">
        <v>4.0000000000000001E-3</v>
      </c>
      <c r="E55" s="4">
        <v>40</v>
      </c>
      <c r="F55" s="4">
        <v>377.5</v>
      </c>
      <c r="G55" s="4">
        <v>195.2</v>
      </c>
      <c r="H55" s="4">
        <v>0</v>
      </c>
      <c r="J55" s="4">
        <v>6.29</v>
      </c>
      <c r="K55" s="4">
        <v>0.91490000000000005</v>
      </c>
      <c r="L55" s="4">
        <v>10.091200000000001</v>
      </c>
      <c r="M55" s="4">
        <v>3.7000000000000002E-3</v>
      </c>
      <c r="N55" s="4">
        <v>345.35039999999998</v>
      </c>
      <c r="O55" s="4">
        <v>178.58519999999999</v>
      </c>
      <c r="P55" s="4">
        <v>523.9</v>
      </c>
      <c r="Q55" s="4">
        <v>298.32600000000002</v>
      </c>
      <c r="R55" s="4">
        <v>154.26830000000001</v>
      </c>
      <c r="S55" s="4">
        <v>452.6</v>
      </c>
      <c r="T55" s="4">
        <v>0</v>
      </c>
      <c r="W55" s="4">
        <v>0</v>
      </c>
      <c r="X55" s="4">
        <v>5.7576000000000001</v>
      </c>
      <c r="Y55" s="4">
        <v>11.8</v>
      </c>
      <c r="Z55" s="4">
        <v>809</v>
      </c>
      <c r="AA55" s="4">
        <v>825</v>
      </c>
      <c r="AB55" s="4">
        <v>846</v>
      </c>
      <c r="AC55" s="4">
        <v>31.8</v>
      </c>
      <c r="AD55" s="4">
        <v>16.62</v>
      </c>
      <c r="AE55" s="4">
        <v>0.38</v>
      </c>
      <c r="AF55" s="4">
        <v>958</v>
      </c>
      <c r="AG55" s="4">
        <v>9</v>
      </c>
      <c r="AH55" s="4">
        <v>28</v>
      </c>
      <c r="AI55" s="4">
        <v>30</v>
      </c>
      <c r="AJ55" s="4">
        <v>190.2</v>
      </c>
      <c r="AK55" s="4">
        <v>189.8</v>
      </c>
      <c r="AL55" s="4">
        <v>4</v>
      </c>
      <c r="AM55" s="4">
        <v>196</v>
      </c>
      <c r="AN55" s="4" t="s">
        <v>155</v>
      </c>
      <c r="AO55" s="4">
        <v>1</v>
      </c>
      <c r="AP55" s="5">
        <v>0.86796296296296294</v>
      </c>
      <c r="AQ55" s="4">
        <v>47.159469000000001</v>
      </c>
      <c r="AR55" s="4">
        <v>-88.484101999999993</v>
      </c>
      <c r="AS55" s="4">
        <v>308.3</v>
      </c>
      <c r="AT55" s="4">
        <v>26.2</v>
      </c>
      <c r="AU55" s="4">
        <v>12</v>
      </c>
      <c r="AV55" s="4">
        <v>8</v>
      </c>
      <c r="AW55" s="4" t="s">
        <v>424</v>
      </c>
      <c r="AX55" s="4">
        <v>1.8</v>
      </c>
      <c r="AY55" s="4">
        <v>1.3</v>
      </c>
      <c r="AZ55" s="4">
        <v>3</v>
      </c>
      <c r="BA55" s="4">
        <v>13.836</v>
      </c>
      <c r="BB55" s="4">
        <v>19.239999999999998</v>
      </c>
      <c r="BC55" s="4">
        <v>1.39</v>
      </c>
      <c r="BD55" s="4">
        <v>9.3040000000000003</v>
      </c>
      <c r="BE55" s="4">
        <v>3088.328</v>
      </c>
      <c r="BF55" s="4">
        <v>0.71299999999999997</v>
      </c>
      <c r="BG55" s="4">
        <v>11.068</v>
      </c>
      <c r="BH55" s="4">
        <v>5.7240000000000002</v>
      </c>
      <c r="BI55" s="4">
        <v>16.792000000000002</v>
      </c>
      <c r="BJ55" s="4">
        <v>9.5609999999999999</v>
      </c>
      <c r="BK55" s="4">
        <v>4.944</v>
      </c>
      <c r="BL55" s="4">
        <v>14.505000000000001</v>
      </c>
      <c r="BM55" s="4">
        <v>0</v>
      </c>
      <c r="BQ55" s="4">
        <v>1281.2239999999999</v>
      </c>
      <c r="BR55" s="4">
        <v>0.29449700000000001</v>
      </c>
      <c r="BS55" s="4">
        <v>-5</v>
      </c>
      <c r="BT55" s="4">
        <v>1.089717</v>
      </c>
      <c r="BU55" s="4">
        <v>7.1967699999999999</v>
      </c>
      <c r="BV55" s="4">
        <v>22.012283</v>
      </c>
      <c r="BW55" s="4">
        <f t="shared" si="11"/>
        <v>1.9013866339999999</v>
      </c>
      <c r="BY55" s="4">
        <f t="shared" si="7"/>
        <v>19038.779865059696</v>
      </c>
      <c r="BZ55" s="4">
        <f t="shared" si="8"/>
        <v>4.3954690187659997</v>
      </c>
      <c r="CA55" s="4">
        <f t="shared" si="9"/>
        <v>58.941205173102006</v>
      </c>
      <c r="CB55" s="4">
        <f t="shared" si="10"/>
        <v>0</v>
      </c>
    </row>
    <row r="56" spans="1:80" x14ac:dyDescent="0.25">
      <c r="A56" s="2">
        <v>42801</v>
      </c>
      <c r="B56" s="3">
        <v>0.65962775462962964</v>
      </c>
      <c r="C56" s="4">
        <v>11.3</v>
      </c>
      <c r="D56" s="4">
        <v>4.0000000000000001E-3</v>
      </c>
      <c r="E56" s="4">
        <v>40</v>
      </c>
      <c r="F56" s="4">
        <v>373.1</v>
      </c>
      <c r="G56" s="4">
        <v>191.5</v>
      </c>
      <c r="H56" s="4">
        <v>1.6</v>
      </c>
      <c r="J56" s="4">
        <v>5.64</v>
      </c>
      <c r="K56" s="4">
        <v>0.91290000000000004</v>
      </c>
      <c r="L56" s="4">
        <v>10.315300000000001</v>
      </c>
      <c r="M56" s="4">
        <v>3.7000000000000002E-3</v>
      </c>
      <c r="N56" s="4">
        <v>340.5994</v>
      </c>
      <c r="O56" s="4">
        <v>174.77269999999999</v>
      </c>
      <c r="P56" s="4">
        <v>515.4</v>
      </c>
      <c r="Q56" s="4">
        <v>294.3082</v>
      </c>
      <c r="R56" s="4">
        <v>151.01920000000001</v>
      </c>
      <c r="S56" s="4">
        <v>445.3</v>
      </c>
      <c r="T56" s="4">
        <v>1.5501</v>
      </c>
      <c r="W56" s="4">
        <v>0</v>
      </c>
      <c r="X56" s="4">
        <v>5.1524999999999999</v>
      </c>
      <c r="Y56" s="4">
        <v>11.9</v>
      </c>
      <c r="Z56" s="4">
        <v>809</v>
      </c>
      <c r="AA56" s="4">
        <v>825</v>
      </c>
      <c r="AB56" s="4">
        <v>847</v>
      </c>
      <c r="AC56" s="4">
        <v>32</v>
      </c>
      <c r="AD56" s="4">
        <v>16.75</v>
      </c>
      <c r="AE56" s="4">
        <v>0.38</v>
      </c>
      <c r="AF56" s="4">
        <v>958</v>
      </c>
      <c r="AG56" s="4">
        <v>9</v>
      </c>
      <c r="AH56" s="4">
        <v>28</v>
      </c>
      <c r="AI56" s="4">
        <v>30</v>
      </c>
      <c r="AJ56" s="4">
        <v>190</v>
      </c>
      <c r="AK56" s="4">
        <v>190</v>
      </c>
      <c r="AL56" s="4">
        <v>4</v>
      </c>
      <c r="AM56" s="4">
        <v>196</v>
      </c>
      <c r="AN56" s="4" t="s">
        <v>155</v>
      </c>
      <c r="AO56" s="4">
        <v>1</v>
      </c>
      <c r="AP56" s="5">
        <v>0.86797453703703698</v>
      </c>
      <c r="AQ56" s="4">
        <v>47.159574999999997</v>
      </c>
      <c r="AR56" s="4">
        <v>-88.484111999999996</v>
      </c>
      <c r="AS56" s="4">
        <v>308.60000000000002</v>
      </c>
      <c r="AT56" s="4">
        <v>26.3</v>
      </c>
      <c r="AU56" s="4">
        <v>12</v>
      </c>
      <c r="AV56" s="4">
        <v>8</v>
      </c>
      <c r="AW56" s="4" t="s">
        <v>424</v>
      </c>
      <c r="AX56" s="4">
        <v>1.5522</v>
      </c>
      <c r="AY56" s="4">
        <v>1.3353999999999999</v>
      </c>
      <c r="AZ56" s="4">
        <v>2.8938000000000001</v>
      </c>
      <c r="BA56" s="4">
        <v>13.836</v>
      </c>
      <c r="BB56" s="4">
        <v>18.8</v>
      </c>
      <c r="BC56" s="4">
        <v>1.36</v>
      </c>
      <c r="BD56" s="4">
        <v>9.5459999999999994</v>
      </c>
      <c r="BE56" s="4">
        <v>3088.0419999999999</v>
      </c>
      <c r="BF56" s="4">
        <v>0.69599999999999995</v>
      </c>
      <c r="BG56" s="4">
        <v>10.678000000000001</v>
      </c>
      <c r="BH56" s="4">
        <v>5.4790000000000001</v>
      </c>
      <c r="BI56" s="4">
        <v>16.157</v>
      </c>
      <c r="BJ56" s="4">
        <v>9.2270000000000003</v>
      </c>
      <c r="BK56" s="4">
        <v>4.734</v>
      </c>
      <c r="BL56" s="4">
        <v>13.961</v>
      </c>
      <c r="BM56" s="4">
        <v>1.5100000000000001E-2</v>
      </c>
      <c r="BQ56" s="4">
        <v>1121.5429999999999</v>
      </c>
      <c r="BR56" s="4">
        <v>0.28823900000000002</v>
      </c>
      <c r="BS56" s="4">
        <v>-5</v>
      </c>
      <c r="BT56" s="4">
        <v>1.090522</v>
      </c>
      <c r="BU56" s="4">
        <v>7.0438400000000003</v>
      </c>
      <c r="BV56" s="4">
        <v>22.028544</v>
      </c>
      <c r="BW56" s="4">
        <f t="shared" si="11"/>
        <v>1.8609825280000001</v>
      </c>
      <c r="BY56" s="4">
        <f t="shared" si="7"/>
        <v>18632.483743912449</v>
      </c>
      <c r="BZ56" s="4">
        <f t="shared" si="8"/>
        <v>4.1994923274240001</v>
      </c>
      <c r="CA56" s="4">
        <f t="shared" si="9"/>
        <v>55.673442105088014</v>
      </c>
      <c r="CB56" s="4">
        <f t="shared" si="10"/>
        <v>9.1109675494400008E-2</v>
      </c>
    </row>
    <row r="57" spans="1:80" x14ac:dyDescent="0.25">
      <c r="A57" s="2">
        <v>42801</v>
      </c>
      <c r="B57" s="3">
        <v>0.65963932870370368</v>
      </c>
      <c r="C57" s="4">
        <v>11.577</v>
      </c>
      <c r="D57" s="4">
        <v>2E-3</v>
      </c>
      <c r="E57" s="4">
        <v>20.089358000000001</v>
      </c>
      <c r="F57" s="4">
        <v>372.1</v>
      </c>
      <c r="G57" s="4">
        <v>191.2</v>
      </c>
      <c r="H57" s="4">
        <v>1.4</v>
      </c>
      <c r="J57" s="4">
        <v>5.39</v>
      </c>
      <c r="K57" s="4">
        <v>0.91080000000000005</v>
      </c>
      <c r="L57" s="4">
        <v>10.543799999999999</v>
      </c>
      <c r="M57" s="4">
        <v>1.8E-3</v>
      </c>
      <c r="N57" s="4">
        <v>338.91789999999997</v>
      </c>
      <c r="O57" s="4">
        <v>174.15280000000001</v>
      </c>
      <c r="P57" s="4">
        <v>513.1</v>
      </c>
      <c r="Q57" s="4">
        <v>292.85520000000002</v>
      </c>
      <c r="R57" s="4">
        <v>150.48349999999999</v>
      </c>
      <c r="S57" s="4">
        <v>443.3</v>
      </c>
      <c r="T57" s="4">
        <v>1.4429000000000001</v>
      </c>
      <c r="W57" s="4">
        <v>0</v>
      </c>
      <c r="X57" s="4">
        <v>4.9131</v>
      </c>
      <c r="Y57" s="4">
        <v>11.9</v>
      </c>
      <c r="Z57" s="4">
        <v>808</v>
      </c>
      <c r="AA57" s="4">
        <v>825</v>
      </c>
      <c r="AB57" s="4">
        <v>847</v>
      </c>
      <c r="AC57" s="4">
        <v>32</v>
      </c>
      <c r="AD57" s="4">
        <v>16.75</v>
      </c>
      <c r="AE57" s="4">
        <v>0.38</v>
      </c>
      <c r="AF57" s="4">
        <v>958</v>
      </c>
      <c r="AG57" s="4">
        <v>9</v>
      </c>
      <c r="AH57" s="4">
        <v>28</v>
      </c>
      <c r="AI57" s="4">
        <v>30</v>
      </c>
      <c r="AJ57" s="4">
        <v>190.8</v>
      </c>
      <c r="AK57" s="4">
        <v>190</v>
      </c>
      <c r="AL57" s="4">
        <v>3.9</v>
      </c>
      <c r="AM57" s="4">
        <v>195.8</v>
      </c>
      <c r="AN57" s="4" t="s">
        <v>155</v>
      </c>
      <c r="AO57" s="4">
        <v>2</v>
      </c>
      <c r="AP57" s="5">
        <v>0.86798611111111112</v>
      </c>
      <c r="AQ57" s="4">
        <v>47.159683000000001</v>
      </c>
      <c r="AR57" s="4">
        <v>-88.484122999999997</v>
      </c>
      <c r="AS57" s="4">
        <v>308.8</v>
      </c>
      <c r="AT57" s="4">
        <v>26.5</v>
      </c>
      <c r="AU57" s="4">
        <v>12</v>
      </c>
      <c r="AV57" s="4">
        <v>9</v>
      </c>
      <c r="AW57" s="4" t="s">
        <v>413</v>
      </c>
      <c r="AX57" s="4">
        <v>1.1000000000000001</v>
      </c>
      <c r="AY57" s="4">
        <v>1.4</v>
      </c>
      <c r="AZ57" s="4">
        <v>2.7</v>
      </c>
      <c r="BA57" s="4">
        <v>13.836</v>
      </c>
      <c r="BB57" s="4">
        <v>18.37</v>
      </c>
      <c r="BC57" s="4">
        <v>1.33</v>
      </c>
      <c r="BD57" s="4">
        <v>9.7949999999999999</v>
      </c>
      <c r="BE57" s="4">
        <v>3088.346</v>
      </c>
      <c r="BF57" s="4">
        <v>0.34100000000000003</v>
      </c>
      <c r="BG57" s="4">
        <v>10.396000000000001</v>
      </c>
      <c r="BH57" s="4">
        <v>5.3419999999999996</v>
      </c>
      <c r="BI57" s="4">
        <v>15.738</v>
      </c>
      <c r="BJ57" s="4">
        <v>8.9830000000000005</v>
      </c>
      <c r="BK57" s="4">
        <v>4.6159999999999997</v>
      </c>
      <c r="BL57" s="4">
        <v>13.599</v>
      </c>
      <c r="BM57" s="4">
        <v>1.37E-2</v>
      </c>
      <c r="BQ57" s="4">
        <v>1046.3520000000001</v>
      </c>
      <c r="BR57" s="4">
        <v>0.26973599999999998</v>
      </c>
      <c r="BS57" s="4">
        <v>-5</v>
      </c>
      <c r="BT57" s="4">
        <v>1.091</v>
      </c>
      <c r="BU57" s="4">
        <v>6.5916730000000001</v>
      </c>
      <c r="BV57" s="4">
        <v>22.0382</v>
      </c>
      <c r="BW57" s="4">
        <f t="shared" si="11"/>
        <v>1.7415200066000001</v>
      </c>
      <c r="BY57" s="4">
        <f t="shared" si="7"/>
        <v>17438.120523252164</v>
      </c>
      <c r="BZ57" s="4">
        <f t="shared" si="8"/>
        <v>1.9254316383038004</v>
      </c>
      <c r="CA57" s="4">
        <f t="shared" si="9"/>
        <v>50.721854565639404</v>
      </c>
      <c r="CB57" s="4">
        <f t="shared" si="10"/>
        <v>7.7356051157660005E-2</v>
      </c>
    </row>
    <row r="58" spans="1:80" x14ac:dyDescent="0.25">
      <c r="A58" s="2">
        <v>42801</v>
      </c>
      <c r="B58" s="3">
        <v>0.65965090277777783</v>
      </c>
      <c r="C58" s="4">
        <v>11.518000000000001</v>
      </c>
      <c r="D58" s="4">
        <v>1E-3</v>
      </c>
      <c r="E58" s="4">
        <v>10</v>
      </c>
      <c r="F58" s="4">
        <v>364</v>
      </c>
      <c r="G58" s="4">
        <v>178.1</v>
      </c>
      <c r="H58" s="4">
        <v>0</v>
      </c>
      <c r="J58" s="4">
        <v>4.84</v>
      </c>
      <c r="K58" s="4">
        <v>0.91120000000000001</v>
      </c>
      <c r="L58" s="4">
        <v>10.4954</v>
      </c>
      <c r="M58" s="4">
        <v>8.9999999999999998E-4</v>
      </c>
      <c r="N58" s="4">
        <v>331.69839999999999</v>
      </c>
      <c r="O58" s="4">
        <v>162.24279999999999</v>
      </c>
      <c r="P58" s="4">
        <v>493.9</v>
      </c>
      <c r="Q58" s="4">
        <v>286.62580000000003</v>
      </c>
      <c r="R58" s="4">
        <v>140.19649999999999</v>
      </c>
      <c r="S58" s="4">
        <v>426.8</v>
      </c>
      <c r="T58" s="4">
        <v>0</v>
      </c>
      <c r="W58" s="4">
        <v>0</v>
      </c>
      <c r="X58" s="4">
        <v>4.4112999999999998</v>
      </c>
      <c r="Y58" s="4">
        <v>11.8</v>
      </c>
      <c r="Z58" s="4">
        <v>809</v>
      </c>
      <c r="AA58" s="4">
        <v>825</v>
      </c>
      <c r="AB58" s="4">
        <v>846</v>
      </c>
      <c r="AC58" s="4">
        <v>32</v>
      </c>
      <c r="AD58" s="4">
        <v>16.760000000000002</v>
      </c>
      <c r="AE58" s="4">
        <v>0.38</v>
      </c>
      <c r="AF58" s="4">
        <v>957</v>
      </c>
      <c r="AG58" s="4">
        <v>9</v>
      </c>
      <c r="AH58" s="4">
        <v>28</v>
      </c>
      <c r="AI58" s="4">
        <v>30</v>
      </c>
      <c r="AJ58" s="4">
        <v>190.2</v>
      </c>
      <c r="AK58" s="4">
        <v>190</v>
      </c>
      <c r="AL58" s="4">
        <v>3.8</v>
      </c>
      <c r="AM58" s="4">
        <v>195.4</v>
      </c>
      <c r="AN58" s="4" t="s">
        <v>155</v>
      </c>
      <c r="AO58" s="4">
        <v>2</v>
      </c>
      <c r="AP58" s="5">
        <v>0.86799768518518527</v>
      </c>
      <c r="AQ58" s="4">
        <v>47.159796</v>
      </c>
      <c r="AR58" s="4">
        <v>-88.484128999999996</v>
      </c>
      <c r="AS58" s="4">
        <v>309</v>
      </c>
      <c r="AT58" s="4">
        <v>26.9</v>
      </c>
      <c r="AU58" s="4">
        <v>12</v>
      </c>
      <c r="AV58" s="4">
        <v>9</v>
      </c>
      <c r="AW58" s="4" t="s">
        <v>413</v>
      </c>
      <c r="AX58" s="4">
        <v>1.1354</v>
      </c>
      <c r="AY58" s="4">
        <v>1.2584</v>
      </c>
      <c r="AZ58" s="4">
        <v>2.5583999999999998</v>
      </c>
      <c r="BA58" s="4">
        <v>13.836</v>
      </c>
      <c r="BB58" s="4">
        <v>18.46</v>
      </c>
      <c r="BC58" s="4">
        <v>1.33</v>
      </c>
      <c r="BD58" s="4">
        <v>9.7469999999999999</v>
      </c>
      <c r="BE58" s="4">
        <v>3088.712</v>
      </c>
      <c r="BF58" s="4">
        <v>0.17100000000000001</v>
      </c>
      <c r="BG58" s="4">
        <v>10.223000000000001</v>
      </c>
      <c r="BH58" s="4">
        <v>5</v>
      </c>
      <c r="BI58" s="4">
        <v>15.223000000000001</v>
      </c>
      <c r="BJ58" s="4">
        <v>8.8330000000000002</v>
      </c>
      <c r="BK58" s="4">
        <v>4.3209999999999997</v>
      </c>
      <c r="BL58" s="4">
        <v>13.154</v>
      </c>
      <c r="BM58" s="4">
        <v>0</v>
      </c>
      <c r="BQ58" s="4">
        <v>943.94500000000005</v>
      </c>
      <c r="BR58" s="4">
        <v>0.24421399999999999</v>
      </c>
      <c r="BS58" s="4">
        <v>-5</v>
      </c>
      <c r="BT58" s="4">
        <v>1.0894779999999999</v>
      </c>
      <c r="BU58" s="4">
        <v>5.9679799999999998</v>
      </c>
      <c r="BV58" s="4">
        <v>22.007456000000001</v>
      </c>
      <c r="BW58" s="4">
        <f t="shared" si="11"/>
        <v>1.576740316</v>
      </c>
      <c r="BY58" s="4">
        <f t="shared" si="7"/>
        <v>15790.025977011615</v>
      </c>
      <c r="BZ58" s="4">
        <f t="shared" si="8"/>
        <v>0.874181355228</v>
      </c>
      <c r="CA58" s="4">
        <f t="shared" si="9"/>
        <v>45.155812343444005</v>
      </c>
      <c r="CB58" s="4">
        <f t="shared" si="10"/>
        <v>0</v>
      </c>
    </row>
    <row r="59" spans="1:80" x14ac:dyDescent="0.25">
      <c r="A59" s="2">
        <v>42801</v>
      </c>
      <c r="B59" s="3">
        <v>0.65966247685185186</v>
      </c>
      <c r="C59" s="4">
        <v>11.292999999999999</v>
      </c>
      <c r="D59" s="4">
        <v>1.4E-3</v>
      </c>
      <c r="E59" s="4">
        <v>13.567881</v>
      </c>
      <c r="F59" s="4">
        <v>362</v>
      </c>
      <c r="G59" s="4">
        <v>178.1</v>
      </c>
      <c r="H59" s="4">
        <v>4</v>
      </c>
      <c r="J59" s="4">
        <v>4.7</v>
      </c>
      <c r="K59" s="4">
        <v>0.91269999999999996</v>
      </c>
      <c r="L59" s="4">
        <v>10.306900000000001</v>
      </c>
      <c r="M59" s="4">
        <v>1.1999999999999999E-3</v>
      </c>
      <c r="N59" s="4">
        <v>330.399</v>
      </c>
      <c r="O59" s="4">
        <v>162.55260000000001</v>
      </c>
      <c r="P59" s="4">
        <v>493</v>
      </c>
      <c r="Q59" s="4">
        <v>285.77260000000001</v>
      </c>
      <c r="R59" s="4">
        <v>140.59700000000001</v>
      </c>
      <c r="S59" s="4">
        <v>426.4</v>
      </c>
      <c r="T59" s="4">
        <v>4</v>
      </c>
      <c r="W59" s="4">
        <v>0</v>
      </c>
      <c r="X59" s="4">
        <v>4.2922000000000002</v>
      </c>
      <c r="Y59" s="4">
        <v>11.9</v>
      </c>
      <c r="Z59" s="4">
        <v>809</v>
      </c>
      <c r="AA59" s="4">
        <v>825</v>
      </c>
      <c r="AB59" s="4">
        <v>847</v>
      </c>
      <c r="AC59" s="4">
        <v>32.799999999999997</v>
      </c>
      <c r="AD59" s="4">
        <v>17.16</v>
      </c>
      <c r="AE59" s="4">
        <v>0.39</v>
      </c>
      <c r="AF59" s="4">
        <v>957</v>
      </c>
      <c r="AG59" s="4">
        <v>9</v>
      </c>
      <c r="AH59" s="4">
        <v>28</v>
      </c>
      <c r="AI59" s="4">
        <v>30</v>
      </c>
      <c r="AJ59" s="4">
        <v>190</v>
      </c>
      <c r="AK59" s="4">
        <v>189.2</v>
      </c>
      <c r="AL59" s="4">
        <v>3.6</v>
      </c>
      <c r="AM59" s="4">
        <v>195.1</v>
      </c>
      <c r="AN59" s="4" t="s">
        <v>155</v>
      </c>
      <c r="AO59" s="4">
        <v>2</v>
      </c>
      <c r="AP59" s="5">
        <v>0.8680092592592592</v>
      </c>
      <c r="AQ59" s="4">
        <v>47.159914000000001</v>
      </c>
      <c r="AR59" s="4">
        <v>-88.484133999999997</v>
      </c>
      <c r="AS59" s="4">
        <v>309.10000000000002</v>
      </c>
      <c r="AT59" s="4">
        <v>27.5</v>
      </c>
      <c r="AU59" s="4">
        <v>12</v>
      </c>
      <c r="AV59" s="4">
        <v>9</v>
      </c>
      <c r="AW59" s="4" t="s">
        <v>413</v>
      </c>
      <c r="AX59" s="4">
        <v>1.2354000000000001</v>
      </c>
      <c r="AY59" s="4">
        <v>1.177</v>
      </c>
      <c r="AZ59" s="4">
        <v>2.4416000000000002</v>
      </c>
      <c r="BA59" s="4">
        <v>13.836</v>
      </c>
      <c r="BB59" s="4">
        <v>18.809999999999999</v>
      </c>
      <c r="BC59" s="4">
        <v>1.36</v>
      </c>
      <c r="BD59" s="4">
        <v>9.5649999999999995</v>
      </c>
      <c r="BE59" s="4">
        <v>3088.7020000000002</v>
      </c>
      <c r="BF59" s="4">
        <v>0.23599999999999999</v>
      </c>
      <c r="BG59" s="4">
        <v>10.369</v>
      </c>
      <c r="BH59" s="4">
        <v>5.101</v>
      </c>
      <c r="BI59" s="4">
        <v>15.47</v>
      </c>
      <c r="BJ59" s="4">
        <v>8.968</v>
      </c>
      <c r="BK59" s="4">
        <v>4.4119999999999999</v>
      </c>
      <c r="BL59" s="4">
        <v>13.38</v>
      </c>
      <c r="BM59" s="4">
        <v>3.8899999999999997E-2</v>
      </c>
      <c r="BQ59" s="4">
        <v>935.24300000000005</v>
      </c>
      <c r="BR59" s="4">
        <v>0.26463500000000001</v>
      </c>
      <c r="BS59" s="4">
        <v>-5</v>
      </c>
      <c r="BT59" s="4">
        <v>1.091283</v>
      </c>
      <c r="BU59" s="4">
        <v>6.4670180000000004</v>
      </c>
      <c r="BV59" s="4">
        <v>22.043917</v>
      </c>
      <c r="BW59" s="4">
        <f t="shared" si="11"/>
        <v>1.7085861555999999</v>
      </c>
      <c r="BY59" s="4">
        <f t="shared" si="7"/>
        <v>17110.3206794828</v>
      </c>
      <c r="BZ59" s="4">
        <f t="shared" si="8"/>
        <v>1.3073568380368001</v>
      </c>
      <c r="CA59" s="4">
        <f t="shared" si="9"/>
        <v>49.679559845398401</v>
      </c>
      <c r="CB59" s="4">
        <f t="shared" si="10"/>
        <v>0.21549229237132</v>
      </c>
    </row>
    <row r="60" spans="1:80" x14ac:dyDescent="0.25">
      <c r="A60" s="2">
        <v>42801</v>
      </c>
      <c r="B60" s="3">
        <v>0.6596740509259259</v>
      </c>
      <c r="C60" s="4">
        <v>10.006</v>
      </c>
      <c r="D60" s="4">
        <v>1.8E-3</v>
      </c>
      <c r="E60" s="4">
        <v>18.138563999999999</v>
      </c>
      <c r="F60" s="4">
        <v>362</v>
      </c>
      <c r="G60" s="4">
        <v>174.1</v>
      </c>
      <c r="H60" s="4">
        <v>-0.3</v>
      </c>
      <c r="J60" s="4">
        <v>4.75</v>
      </c>
      <c r="K60" s="4">
        <v>0.9224</v>
      </c>
      <c r="L60" s="4">
        <v>9.2289999999999992</v>
      </c>
      <c r="M60" s="4">
        <v>1.6999999999999999E-3</v>
      </c>
      <c r="N60" s="4">
        <v>333.86290000000002</v>
      </c>
      <c r="O60" s="4">
        <v>160.541</v>
      </c>
      <c r="P60" s="4">
        <v>494.4</v>
      </c>
      <c r="Q60" s="4">
        <v>288.8535</v>
      </c>
      <c r="R60" s="4">
        <v>138.89779999999999</v>
      </c>
      <c r="S60" s="4">
        <v>427.8</v>
      </c>
      <c r="T60" s="4">
        <v>0</v>
      </c>
      <c r="W60" s="4">
        <v>0</v>
      </c>
      <c r="X60" s="4">
        <v>4.3825000000000003</v>
      </c>
      <c r="Y60" s="4">
        <v>11.8</v>
      </c>
      <c r="Z60" s="4">
        <v>809</v>
      </c>
      <c r="AA60" s="4">
        <v>826</v>
      </c>
      <c r="AB60" s="4">
        <v>846</v>
      </c>
      <c r="AC60" s="4">
        <v>33</v>
      </c>
      <c r="AD60" s="4">
        <v>17.29</v>
      </c>
      <c r="AE60" s="4">
        <v>0.4</v>
      </c>
      <c r="AF60" s="4">
        <v>957</v>
      </c>
      <c r="AG60" s="4">
        <v>9</v>
      </c>
      <c r="AH60" s="4">
        <v>28</v>
      </c>
      <c r="AI60" s="4">
        <v>30</v>
      </c>
      <c r="AJ60" s="4">
        <v>190</v>
      </c>
      <c r="AK60" s="4">
        <v>189</v>
      </c>
      <c r="AL60" s="4">
        <v>3.7</v>
      </c>
      <c r="AM60" s="4">
        <v>195.3</v>
      </c>
      <c r="AN60" s="4" t="s">
        <v>155</v>
      </c>
      <c r="AO60" s="4">
        <v>2</v>
      </c>
      <c r="AP60" s="5">
        <v>0.86802083333333335</v>
      </c>
      <c r="AQ60" s="4">
        <v>47.160029999999999</v>
      </c>
      <c r="AR60" s="4">
        <v>-88.484139999999996</v>
      </c>
      <c r="AS60" s="4">
        <v>309.3</v>
      </c>
      <c r="AT60" s="4">
        <v>27.9</v>
      </c>
      <c r="AU60" s="4">
        <v>12</v>
      </c>
      <c r="AV60" s="4">
        <v>8</v>
      </c>
      <c r="AW60" s="4" t="s">
        <v>417</v>
      </c>
      <c r="AX60" s="4">
        <v>1.3</v>
      </c>
      <c r="AY60" s="4">
        <v>1.5</v>
      </c>
      <c r="AZ60" s="4">
        <v>2.7</v>
      </c>
      <c r="BA60" s="4">
        <v>13.836</v>
      </c>
      <c r="BB60" s="4">
        <v>21.12</v>
      </c>
      <c r="BC60" s="4">
        <v>1.53</v>
      </c>
      <c r="BD60" s="4">
        <v>8.4149999999999991</v>
      </c>
      <c r="BE60" s="4">
        <v>3090.0329999999999</v>
      </c>
      <c r="BF60" s="4">
        <v>0.35699999999999998</v>
      </c>
      <c r="BG60" s="4">
        <v>11.706</v>
      </c>
      <c r="BH60" s="4">
        <v>5.6289999999999996</v>
      </c>
      <c r="BI60" s="4">
        <v>17.335000000000001</v>
      </c>
      <c r="BJ60" s="4">
        <v>10.128</v>
      </c>
      <c r="BK60" s="4">
        <v>4.87</v>
      </c>
      <c r="BL60" s="4">
        <v>14.997999999999999</v>
      </c>
      <c r="BM60" s="4">
        <v>0</v>
      </c>
      <c r="BQ60" s="4">
        <v>1066.9100000000001</v>
      </c>
      <c r="BR60" s="4">
        <v>0.26310699999999998</v>
      </c>
      <c r="BS60" s="4">
        <v>-5</v>
      </c>
      <c r="BT60" s="4">
        <v>1.088956</v>
      </c>
      <c r="BU60" s="4">
        <v>6.4296769999999999</v>
      </c>
      <c r="BV60" s="4">
        <v>21.996911000000001</v>
      </c>
      <c r="BW60" s="4">
        <f t="shared" si="11"/>
        <v>1.6987206633999998</v>
      </c>
      <c r="BY60" s="4">
        <f t="shared" si="7"/>
        <v>17018.8552260615</v>
      </c>
      <c r="BZ60" s="4">
        <f t="shared" si="8"/>
        <v>1.9662350905973998</v>
      </c>
      <c r="CA60" s="4">
        <f t="shared" si="9"/>
        <v>55.781593830729605</v>
      </c>
      <c r="CB60" s="4">
        <f t="shared" si="10"/>
        <v>0</v>
      </c>
    </row>
    <row r="61" spans="1:80" x14ac:dyDescent="0.25">
      <c r="A61" s="2">
        <v>42801</v>
      </c>
      <c r="B61" s="3">
        <v>0.65968562499999994</v>
      </c>
      <c r="C61" s="4">
        <v>9.1310000000000002</v>
      </c>
      <c r="D61" s="4">
        <v>8.9999999999999998E-4</v>
      </c>
      <c r="E61" s="4">
        <v>9.3941839999999992</v>
      </c>
      <c r="F61" s="4">
        <v>370.7</v>
      </c>
      <c r="G61" s="4">
        <v>185.3</v>
      </c>
      <c r="H61" s="4">
        <v>1.6</v>
      </c>
      <c r="J61" s="4">
        <v>5.54</v>
      </c>
      <c r="K61" s="4">
        <v>0.92910000000000004</v>
      </c>
      <c r="L61" s="4">
        <v>8.4840999999999998</v>
      </c>
      <c r="M61" s="4">
        <v>8.9999999999999998E-4</v>
      </c>
      <c r="N61" s="4">
        <v>344.4255</v>
      </c>
      <c r="O61" s="4">
        <v>172.20769999999999</v>
      </c>
      <c r="P61" s="4">
        <v>516.6</v>
      </c>
      <c r="Q61" s="4">
        <v>297.99209999999999</v>
      </c>
      <c r="R61" s="4">
        <v>148.99170000000001</v>
      </c>
      <c r="S61" s="4">
        <v>447</v>
      </c>
      <c r="T61" s="4">
        <v>1.5613999999999999</v>
      </c>
      <c r="W61" s="4">
        <v>0</v>
      </c>
      <c r="X61" s="4">
        <v>5.1513999999999998</v>
      </c>
      <c r="Y61" s="4">
        <v>11.9</v>
      </c>
      <c r="Z61" s="4">
        <v>808</v>
      </c>
      <c r="AA61" s="4">
        <v>825</v>
      </c>
      <c r="AB61" s="4">
        <v>845</v>
      </c>
      <c r="AC61" s="4">
        <v>33</v>
      </c>
      <c r="AD61" s="4">
        <v>17.29</v>
      </c>
      <c r="AE61" s="4">
        <v>0.4</v>
      </c>
      <c r="AF61" s="4">
        <v>957</v>
      </c>
      <c r="AG61" s="4">
        <v>9</v>
      </c>
      <c r="AH61" s="4">
        <v>28</v>
      </c>
      <c r="AI61" s="4">
        <v>30</v>
      </c>
      <c r="AJ61" s="4">
        <v>190</v>
      </c>
      <c r="AK61" s="4">
        <v>189</v>
      </c>
      <c r="AL61" s="4">
        <v>3.8</v>
      </c>
      <c r="AM61" s="4">
        <v>195.7</v>
      </c>
      <c r="AN61" s="4" t="s">
        <v>155</v>
      </c>
      <c r="AO61" s="4">
        <v>2</v>
      </c>
      <c r="AP61" s="5">
        <v>0.86803240740740739</v>
      </c>
      <c r="AQ61" s="4">
        <v>47.160159</v>
      </c>
      <c r="AR61" s="4">
        <v>-88.484138000000002</v>
      </c>
      <c r="AS61" s="4">
        <v>309.5</v>
      </c>
      <c r="AT61" s="4">
        <v>29.1</v>
      </c>
      <c r="AU61" s="4">
        <v>12</v>
      </c>
      <c r="AV61" s="4">
        <v>8</v>
      </c>
      <c r="AW61" s="4" t="s">
        <v>417</v>
      </c>
      <c r="AX61" s="4">
        <v>1.3</v>
      </c>
      <c r="AY61" s="4">
        <v>1.5</v>
      </c>
      <c r="AZ61" s="4">
        <v>2.7</v>
      </c>
      <c r="BA61" s="4">
        <v>13.836</v>
      </c>
      <c r="BB61" s="4">
        <v>23.06</v>
      </c>
      <c r="BC61" s="4">
        <v>1.67</v>
      </c>
      <c r="BD61" s="4">
        <v>7.6269999999999998</v>
      </c>
      <c r="BE61" s="4">
        <v>3091.3960000000002</v>
      </c>
      <c r="BF61" s="4">
        <v>0.20200000000000001</v>
      </c>
      <c r="BG61" s="4">
        <v>13.143000000000001</v>
      </c>
      <c r="BH61" s="4">
        <v>6.5709999999999997</v>
      </c>
      <c r="BI61" s="4">
        <v>19.713999999999999</v>
      </c>
      <c r="BJ61" s="4">
        <v>11.371</v>
      </c>
      <c r="BK61" s="4">
        <v>5.6849999999999996</v>
      </c>
      <c r="BL61" s="4">
        <v>17.056000000000001</v>
      </c>
      <c r="BM61" s="4">
        <v>1.8499999999999999E-2</v>
      </c>
      <c r="BQ61" s="4">
        <v>1364.8140000000001</v>
      </c>
      <c r="BR61" s="4">
        <v>0.20977399999999999</v>
      </c>
      <c r="BS61" s="4">
        <v>-5</v>
      </c>
      <c r="BT61" s="4">
        <v>1.0880000000000001</v>
      </c>
      <c r="BU61" s="4">
        <v>5.1263519999999998</v>
      </c>
      <c r="BV61" s="4">
        <v>21.977599999999999</v>
      </c>
      <c r="BW61" s="4">
        <f t="shared" si="11"/>
        <v>1.3543821984</v>
      </c>
      <c r="BY61" s="4">
        <f t="shared" si="7"/>
        <v>13575.040512127989</v>
      </c>
      <c r="BZ61" s="4">
        <f t="shared" si="8"/>
        <v>0.88702909088639992</v>
      </c>
      <c r="CA61" s="4">
        <f t="shared" si="9"/>
        <v>49.9327118439072</v>
      </c>
      <c r="CB61" s="4">
        <f t="shared" si="10"/>
        <v>8.1237812779199989E-2</v>
      </c>
    </row>
    <row r="62" spans="1:80" x14ac:dyDescent="0.25">
      <c r="A62" s="2">
        <v>42801</v>
      </c>
      <c r="B62" s="3">
        <v>0.65969719907407409</v>
      </c>
      <c r="C62" s="4">
        <v>7.9219999999999997</v>
      </c>
      <c r="D62" s="4">
        <v>-1.5E-3</v>
      </c>
      <c r="E62" s="4">
        <v>-14.838449000000001</v>
      </c>
      <c r="F62" s="4">
        <v>380.5</v>
      </c>
      <c r="G62" s="4">
        <v>210.5</v>
      </c>
      <c r="H62" s="4">
        <v>2.4</v>
      </c>
      <c r="J62" s="4">
        <v>7.11</v>
      </c>
      <c r="K62" s="4">
        <v>0.93859999999999999</v>
      </c>
      <c r="L62" s="4">
        <v>7.4360999999999997</v>
      </c>
      <c r="M62" s="4">
        <v>0</v>
      </c>
      <c r="N62" s="4">
        <v>357.12689999999998</v>
      </c>
      <c r="O62" s="4">
        <v>197.61859999999999</v>
      </c>
      <c r="P62" s="4">
        <v>554.70000000000005</v>
      </c>
      <c r="Q62" s="4">
        <v>308.9812</v>
      </c>
      <c r="R62" s="4">
        <v>170.9768</v>
      </c>
      <c r="S62" s="4">
        <v>480</v>
      </c>
      <c r="T62" s="4">
        <v>2.4474999999999998</v>
      </c>
      <c r="W62" s="4">
        <v>0</v>
      </c>
      <c r="X62" s="4">
        <v>6.6760999999999999</v>
      </c>
      <c r="Y62" s="4">
        <v>11.9</v>
      </c>
      <c r="Z62" s="4">
        <v>807</v>
      </c>
      <c r="AA62" s="4">
        <v>824</v>
      </c>
      <c r="AB62" s="4">
        <v>844</v>
      </c>
      <c r="AC62" s="4">
        <v>33</v>
      </c>
      <c r="AD62" s="4">
        <v>17.29</v>
      </c>
      <c r="AE62" s="4">
        <v>0.4</v>
      </c>
      <c r="AF62" s="4">
        <v>957</v>
      </c>
      <c r="AG62" s="4">
        <v>9</v>
      </c>
      <c r="AH62" s="4">
        <v>27.239000000000001</v>
      </c>
      <c r="AI62" s="4">
        <v>30</v>
      </c>
      <c r="AJ62" s="4">
        <v>190</v>
      </c>
      <c r="AK62" s="4">
        <v>189</v>
      </c>
      <c r="AL62" s="4">
        <v>3.9</v>
      </c>
      <c r="AM62" s="4">
        <v>195.9</v>
      </c>
      <c r="AN62" s="4" t="s">
        <v>155</v>
      </c>
      <c r="AO62" s="4">
        <v>2</v>
      </c>
      <c r="AP62" s="5">
        <v>0.86804398148148154</v>
      </c>
      <c r="AQ62" s="4">
        <v>47.160286999999997</v>
      </c>
      <c r="AR62" s="4">
        <v>-88.484123999999994</v>
      </c>
      <c r="AS62" s="4">
        <v>309.7</v>
      </c>
      <c r="AT62" s="4">
        <v>30</v>
      </c>
      <c r="AU62" s="4">
        <v>12</v>
      </c>
      <c r="AV62" s="4">
        <v>7</v>
      </c>
      <c r="AW62" s="4" t="s">
        <v>406</v>
      </c>
      <c r="AX62" s="4">
        <v>1.3</v>
      </c>
      <c r="AY62" s="4">
        <v>1.5354000000000001</v>
      </c>
      <c r="AZ62" s="4">
        <v>2.7</v>
      </c>
      <c r="BA62" s="4">
        <v>13.836</v>
      </c>
      <c r="BB62" s="4">
        <v>26.45</v>
      </c>
      <c r="BC62" s="4">
        <v>1.91</v>
      </c>
      <c r="BD62" s="4">
        <v>6.5410000000000004</v>
      </c>
      <c r="BE62" s="4">
        <v>3093.7269999999999</v>
      </c>
      <c r="BF62" s="4">
        <v>0</v>
      </c>
      <c r="BG62" s="4">
        <v>15.558999999999999</v>
      </c>
      <c r="BH62" s="4">
        <v>8.61</v>
      </c>
      <c r="BI62" s="4">
        <v>24.169</v>
      </c>
      <c r="BJ62" s="4">
        <v>13.462</v>
      </c>
      <c r="BK62" s="4">
        <v>7.4489999999999998</v>
      </c>
      <c r="BL62" s="4">
        <v>20.911000000000001</v>
      </c>
      <c r="BM62" s="4">
        <v>3.3099999999999997E-2</v>
      </c>
      <c r="BQ62" s="4">
        <v>2019.577</v>
      </c>
      <c r="BR62" s="4">
        <v>0.16888700000000001</v>
      </c>
      <c r="BS62" s="4">
        <v>-5</v>
      </c>
      <c r="BT62" s="4">
        <v>1.0880000000000001</v>
      </c>
      <c r="BU62" s="4">
        <v>4.1271760000000004</v>
      </c>
      <c r="BV62" s="4">
        <v>21.977599999999999</v>
      </c>
      <c r="BW62" s="4">
        <f t="shared" si="11"/>
        <v>1.0903998992000001</v>
      </c>
      <c r="BY62" s="4">
        <f t="shared" si="7"/>
        <v>10937.373599653885</v>
      </c>
      <c r="BZ62" s="4">
        <f t="shared" si="8"/>
        <v>0</v>
      </c>
      <c r="CA62" s="4">
        <f t="shared" si="9"/>
        <v>47.592733101059203</v>
      </c>
      <c r="CB62" s="4">
        <f t="shared" si="10"/>
        <v>0.11701971962896</v>
      </c>
    </row>
    <row r="63" spans="1:80" x14ac:dyDescent="0.25">
      <c r="A63" s="2">
        <v>42801</v>
      </c>
      <c r="B63" s="3">
        <v>0.65970877314814813</v>
      </c>
      <c r="C63" s="4">
        <v>7.2489999999999997</v>
      </c>
      <c r="D63" s="4">
        <v>5.4999999999999997E-3</v>
      </c>
      <c r="E63" s="4">
        <v>54.56503</v>
      </c>
      <c r="F63" s="4">
        <v>382.3</v>
      </c>
      <c r="G63" s="4">
        <v>210.9</v>
      </c>
      <c r="H63" s="4">
        <v>0</v>
      </c>
      <c r="J63" s="4">
        <v>8.44</v>
      </c>
      <c r="K63" s="4">
        <v>0.94379999999999997</v>
      </c>
      <c r="L63" s="4">
        <v>6.8422000000000001</v>
      </c>
      <c r="M63" s="4">
        <v>5.1999999999999998E-3</v>
      </c>
      <c r="N63" s="4">
        <v>360.82780000000002</v>
      </c>
      <c r="O63" s="4">
        <v>199.05459999999999</v>
      </c>
      <c r="P63" s="4">
        <v>559.9</v>
      </c>
      <c r="Q63" s="4">
        <v>312.18310000000002</v>
      </c>
      <c r="R63" s="4">
        <v>172.2193</v>
      </c>
      <c r="S63" s="4">
        <v>484.4</v>
      </c>
      <c r="T63" s="4">
        <v>0</v>
      </c>
      <c r="W63" s="4">
        <v>0</v>
      </c>
      <c r="X63" s="4">
        <v>7.9649000000000001</v>
      </c>
      <c r="Y63" s="4">
        <v>11.8</v>
      </c>
      <c r="Z63" s="4">
        <v>807</v>
      </c>
      <c r="AA63" s="4">
        <v>823</v>
      </c>
      <c r="AB63" s="4">
        <v>843</v>
      </c>
      <c r="AC63" s="4">
        <v>33</v>
      </c>
      <c r="AD63" s="4">
        <v>17.29</v>
      </c>
      <c r="AE63" s="4">
        <v>0.4</v>
      </c>
      <c r="AF63" s="4">
        <v>957</v>
      </c>
      <c r="AG63" s="4">
        <v>9</v>
      </c>
      <c r="AH63" s="4">
        <v>27</v>
      </c>
      <c r="AI63" s="4">
        <v>30</v>
      </c>
      <c r="AJ63" s="4">
        <v>190</v>
      </c>
      <c r="AK63" s="4">
        <v>189</v>
      </c>
      <c r="AL63" s="4">
        <v>3.7</v>
      </c>
      <c r="AM63" s="4">
        <v>195.6</v>
      </c>
      <c r="AN63" s="4" t="s">
        <v>155</v>
      </c>
      <c r="AO63" s="4">
        <v>2</v>
      </c>
      <c r="AP63" s="5">
        <v>0.86805555555555547</v>
      </c>
      <c r="AQ63" s="4">
        <v>47.160412000000001</v>
      </c>
      <c r="AR63" s="4">
        <v>-88.484110999999999</v>
      </c>
      <c r="AS63" s="4">
        <v>309.89999999999998</v>
      </c>
      <c r="AT63" s="4">
        <v>30.5</v>
      </c>
      <c r="AU63" s="4">
        <v>12</v>
      </c>
      <c r="AV63" s="4">
        <v>7</v>
      </c>
      <c r="AW63" s="4" t="s">
        <v>406</v>
      </c>
      <c r="AX63" s="4">
        <v>1.3</v>
      </c>
      <c r="AY63" s="4">
        <v>1.6708000000000001</v>
      </c>
      <c r="AZ63" s="4">
        <v>2.7707999999999999</v>
      </c>
      <c r="BA63" s="4">
        <v>13.836</v>
      </c>
      <c r="BB63" s="4">
        <v>28.8</v>
      </c>
      <c r="BC63" s="4">
        <v>2.08</v>
      </c>
      <c r="BD63" s="4">
        <v>5.9509999999999996</v>
      </c>
      <c r="BE63" s="4">
        <v>3092.9349999999999</v>
      </c>
      <c r="BF63" s="4">
        <v>1.482</v>
      </c>
      <c r="BG63" s="4">
        <v>17.081</v>
      </c>
      <c r="BH63" s="4">
        <v>9.423</v>
      </c>
      <c r="BI63" s="4">
        <v>26.504000000000001</v>
      </c>
      <c r="BJ63" s="4">
        <v>14.778</v>
      </c>
      <c r="BK63" s="4">
        <v>8.1519999999999992</v>
      </c>
      <c r="BL63" s="4">
        <v>22.931000000000001</v>
      </c>
      <c r="BM63" s="4">
        <v>0</v>
      </c>
      <c r="BQ63" s="4">
        <v>2617.895</v>
      </c>
      <c r="BR63" s="4">
        <v>0.12146800000000001</v>
      </c>
      <c r="BS63" s="4">
        <v>-5</v>
      </c>
      <c r="BT63" s="4">
        <v>1.0864799999999999</v>
      </c>
      <c r="BU63" s="4">
        <v>2.9683630000000001</v>
      </c>
      <c r="BV63" s="4">
        <v>21.946885999999999</v>
      </c>
      <c r="BW63" s="4">
        <f t="shared" si="11"/>
        <v>0.78424150459999997</v>
      </c>
      <c r="BY63" s="4">
        <f t="shared" si="7"/>
        <v>7864.4050382759242</v>
      </c>
      <c r="BZ63" s="4">
        <f t="shared" si="8"/>
        <v>3.7682810232756001</v>
      </c>
      <c r="CA63" s="4">
        <f t="shared" si="9"/>
        <v>37.576016843432406</v>
      </c>
      <c r="CB63" s="4">
        <f t="shared" si="10"/>
        <v>0</v>
      </c>
    </row>
    <row r="64" spans="1:80" x14ac:dyDescent="0.25">
      <c r="A64" s="2">
        <v>42801</v>
      </c>
      <c r="B64" s="3">
        <v>0.65972034722222228</v>
      </c>
      <c r="C64" s="4">
        <v>7.7679999999999998</v>
      </c>
      <c r="D64" s="4">
        <v>6.8999999999999999E-3</v>
      </c>
      <c r="E64" s="4">
        <v>69.133332999999993</v>
      </c>
      <c r="F64" s="4">
        <v>382</v>
      </c>
      <c r="G64" s="4">
        <v>214.2</v>
      </c>
      <c r="H64" s="4">
        <v>3.3</v>
      </c>
      <c r="J64" s="4">
        <v>10.01</v>
      </c>
      <c r="K64" s="4">
        <v>0.93959999999999999</v>
      </c>
      <c r="L64" s="4">
        <v>7.2987000000000002</v>
      </c>
      <c r="M64" s="4">
        <v>6.4999999999999997E-3</v>
      </c>
      <c r="N64" s="4">
        <v>358.91230000000002</v>
      </c>
      <c r="O64" s="4">
        <v>201.24639999999999</v>
      </c>
      <c r="P64" s="4">
        <v>560.20000000000005</v>
      </c>
      <c r="Q64" s="4">
        <v>310.81639999999999</v>
      </c>
      <c r="R64" s="4">
        <v>174.27850000000001</v>
      </c>
      <c r="S64" s="4">
        <v>485.1</v>
      </c>
      <c r="T64" s="4">
        <v>3.2797999999999998</v>
      </c>
      <c r="W64" s="4">
        <v>0</v>
      </c>
      <c r="X64" s="4">
        <v>9.4025999999999996</v>
      </c>
      <c r="Y64" s="4">
        <v>11.9</v>
      </c>
      <c r="Z64" s="4">
        <v>806</v>
      </c>
      <c r="AA64" s="4">
        <v>823</v>
      </c>
      <c r="AB64" s="4">
        <v>843</v>
      </c>
      <c r="AC64" s="4">
        <v>33.799999999999997</v>
      </c>
      <c r="AD64" s="4">
        <v>17.690000000000001</v>
      </c>
      <c r="AE64" s="4">
        <v>0.41</v>
      </c>
      <c r="AF64" s="4">
        <v>957</v>
      </c>
      <c r="AG64" s="4">
        <v>9</v>
      </c>
      <c r="AH64" s="4">
        <v>27.760760999999999</v>
      </c>
      <c r="AI64" s="4">
        <v>30</v>
      </c>
      <c r="AJ64" s="4">
        <v>190</v>
      </c>
      <c r="AK64" s="4">
        <v>189</v>
      </c>
      <c r="AL64" s="4">
        <v>3.7</v>
      </c>
      <c r="AM64" s="4">
        <v>195.2</v>
      </c>
      <c r="AN64" s="4" t="s">
        <v>155</v>
      </c>
      <c r="AO64" s="4">
        <v>2</v>
      </c>
      <c r="AP64" s="5">
        <v>0.86806712962962962</v>
      </c>
      <c r="AQ64" s="4">
        <v>47.160532000000003</v>
      </c>
      <c r="AR64" s="4">
        <v>-88.484082000000001</v>
      </c>
      <c r="AS64" s="4">
        <v>310.10000000000002</v>
      </c>
      <c r="AT64" s="4">
        <v>29.3</v>
      </c>
      <c r="AU64" s="4">
        <v>12</v>
      </c>
      <c r="AV64" s="4">
        <v>7</v>
      </c>
      <c r="AW64" s="4" t="s">
        <v>406</v>
      </c>
      <c r="AX64" s="4">
        <v>1.3</v>
      </c>
      <c r="AY64" s="4">
        <v>1.8353999999999999</v>
      </c>
      <c r="AZ64" s="4">
        <v>2.8645999999999998</v>
      </c>
      <c r="BA64" s="4">
        <v>13.836</v>
      </c>
      <c r="BB64" s="4">
        <v>26.93</v>
      </c>
      <c r="BC64" s="4">
        <v>1.95</v>
      </c>
      <c r="BD64" s="4">
        <v>6.4279999999999999</v>
      </c>
      <c r="BE64" s="4">
        <v>3091.2359999999999</v>
      </c>
      <c r="BF64" s="4">
        <v>1.7509999999999999</v>
      </c>
      <c r="BG64" s="4">
        <v>15.919</v>
      </c>
      <c r="BH64" s="4">
        <v>8.9260000000000002</v>
      </c>
      <c r="BI64" s="4">
        <v>24.844999999999999</v>
      </c>
      <c r="BJ64" s="4">
        <v>13.786</v>
      </c>
      <c r="BK64" s="4">
        <v>7.73</v>
      </c>
      <c r="BL64" s="4">
        <v>21.515000000000001</v>
      </c>
      <c r="BM64" s="4">
        <v>4.5100000000000001E-2</v>
      </c>
      <c r="BQ64" s="4">
        <v>2895.5650000000001</v>
      </c>
      <c r="BR64" s="4">
        <v>0.120411</v>
      </c>
      <c r="BS64" s="4">
        <v>-5</v>
      </c>
      <c r="BT64" s="4">
        <v>1.0875220000000001</v>
      </c>
      <c r="BU64" s="4">
        <v>2.9425539999999999</v>
      </c>
      <c r="BV64" s="4">
        <v>21.967935000000001</v>
      </c>
      <c r="BW64" s="4">
        <f t="shared" si="11"/>
        <v>0.7774227668</v>
      </c>
      <c r="BY64" s="4">
        <f t="shared" si="7"/>
        <v>7791.7439786869099</v>
      </c>
      <c r="BZ64" s="4">
        <f t="shared" si="8"/>
        <v>4.4135561654563995</v>
      </c>
      <c r="CA64" s="4">
        <f t="shared" si="9"/>
        <v>34.7488779537304</v>
      </c>
      <c r="CB64" s="4">
        <f t="shared" si="10"/>
        <v>0.11367868821363999</v>
      </c>
    </row>
    <row r="65" spans="1:80" x14ac:dyDescent="0.25">
      <c r="A65" s="2">
        <v>42801</v>
      </c>
      <c r="B65" s="3">
        <v>0.65973192129629632</v>
      </c>
      <c r="C65" s="4">
        <v>8.0269999999999992</v>
      </c>
      <c r="D65" s="4">
        <v>4.5999999999999999E-3</v>
      </c>
      <c r="E65" s="4">
        <v>46.438127000000001</v>
      </c>
      <c r="F65" s="4">
        <v>385.3</v>
      </c>
      <c r="G65" s="4">
        <v>220.8</v>
      </c>
      <c r="H65" s="4">
        <v>1</v>
      </c>
      <c r="J65" s="4">
        <v>10.199999999999999</v>
      </c>
      <c r="K65" s="4">
        <v>0.9375</v>
      </c>
      <c r="L65" s="4">
        <v>7.5254000000000003</v>
      </c>
      <c r="M65" s="4">
        <v>4.4000000000000003E-3</v>
      </c>
      <c r="N65" s="4">
        <v>361.23790000000002</v>
      </c>
      <c r="O65" s="4">
        <v>206.98699999999999</v>
      </c>
      <c r="P65" s="4">
        <v>568.20000000000005</v>
      </c>
      <c r="Q65" s="4">
        <v>312.92250000000001</v>
      </c>
      <c r="R65" s="4">
        <v>179.30260000000001</v>
      </c>
      <c r="S65" s="4">
        <v>492.2</v>
      </c>
      <c r="T65" s="4">
        <v>1.0358000000000001</v>
      </c>
      <c r="W65" s="4">
        <v>0</v>
      </c>
      <c r="X65" s="4">
        <v>9.5648</v>
      </c>
      <c r="Y65" s="4">
        <v>11.8</v>
      </c>
      <c r="Z65" s="4">
        <v>807</v>
      </c>
      <c r="AA65" s="4">
        <v>824</v>
      </c>
      <c r="AB65" s="4">
        <v>844</v>
      </c>
      <c r="AC65" s="4">
        <v>34</v>
      </c>
      <c r="AD65" s="4">
        <v>17.809999999999999</v>
      </c>
      <c r="AE65" s="4">
        <v>0.41</v>
      </c>
      <c r="AF65" s="4">
        <v>957</v>
      </c>
      <c r="AG65" s="4">
        <v>9</v>
      </c>
      <c r="AH65" s="4">
        <v>28</v>
      </c>
      <c r="AI65" s="4">
        <v>30</v>
      </c>
      <c r="AJ65" s="4">
        <v>190</v>
      </c>
      <c r="AK65" s="4">
        <v>189</v>
      </c>
      <c r="AL65" s="4">
        <v>3.5</v>
      </c>
      <c r="AM65" s="4">
        <v>195.1</v>
      </c>
      <c r="AN65" s="4" t="s">
        <v>155</v>
      </c>
      <c r="AO65" s="4">
        <v>2</v>
      </c>
      <c r="AP65" s="5">
        <v>0.86807870370370377</v>
      </c>
      <c r="AQ65" s="4">
        <v>47.160643</v>
      </c>
      <c r="AR65" s="4">
        <v>-88.484037999999998</v>
      </c>
      <c r="AS65" s="4">
        <v>310.3</v>
      </c>
      <c r="AT65" s="4">
        <v>27.3</v>
      </c>
      <c r="AU65" s="4">
        <v>12</v>
      </c>
      <c r="AV65" s="4">
        <v>7</v>
      </c>
      <c r="AW65" s="4" t="s">
        <v>406</v>
      </c>
      <c r="AX65" s="4">
        <v>1.2292000000000001</v>
      </c>
      <c r="AY65" s="4">
        <v>1.9</v>
      </c>
      <c r="AZ65" s="4">
        <v>2.7646000000000002</v>
      </c>
      <c r="BA65" s="4">
        <v>13.836</v>
      </c>
      <c r="BB65" s="4">
        <v>26.1</v>
      </c>
      <c r="BC65" s="4">
        <v>1.89</v>
      </c>
      <c r="BD65" s="4">
        <v>6.6680000000000001</v>
      </c>
      <c r="BE65" s="4">
        <v>3091.7890000000002</v>
      </c>
      <c r="BF65" s="4">
        <v>1.1379999999999999</v>
      </c>
      <c r="BG65" s="4">
        <v>15.542</v>
      </c>
      <c r="BH65" s="4">
        <v>8.9060000000000006</v>
      </c>
      <c r="BI65" s="4">
        <v>24.448</v>
      </c>
      <c r="BJ65" s="4">
        <v>13.462999999999999</v>
      </c>
      <c r="BK65" s="4">
        <v>7.7140000000000004</v>
      </c>
      <c r="BL65" s="4">
        <v>21.178000000000001</v>
      </c>
      <c r="BM65" s="4">
        <v>1.38E-2</v>
      </c>
      <c r="BQ65" s="4">
        <v>2857.2910000000002</v>
      </c>
      <c r="BR65" s="4">
        <v>0.14530799999999999</v>
      </c>
      <c r="BS65" s="4">
        <v>-5</v>
      </c>
      <c r="BT65" s="4">
        <v>1.085717</v>
      </c>
      <c r="BU65" s="4">
        <v>3.550964</v>
      </c>
      <c r="BV65" s="4">
        <v>21.931483</v>
      </c>
      <c r="BW65" s="4">
        <f t="shared" si="11"/>
        <v>0.93816468879999992</v>
      </c>
      <c r="BY65" s="4">
        <f t="shared" si="7"/>
        <v>9404.4670068749347</v>
      </c>
      <c r="BZ65" s="4">
        <f t="shared" si="8"/>
        <v>3.4615180576112001</v>
      </c>
      <c r="CA65" s="4">
        <f t="shared" si="9"/>
        <v>40.951157829191196</v>
      </c>
      <c r="CB65" s="4">
        <f t="shared" si="10"/>
        <v>4.1976229521120005E-2</v>
      </c>
    </row>
    <row r="66" spans="1:80" x14ac:dyDescent="0.25">
      <c r="A66" s="2">
        <v>42801</v>
      </c>
      <c r="B66" s="3">
        <v>0.65974349537037036</v>
      </c>
      <c r="C66" s="4">
        <v>8.4749999999999996</v>
      </c>
      <c r="D66" s="4">
        <v>3.3999999999999998E-3</v>
      </c>
      <c r="E66" s="4">
        <v>34.278607000000001</v>
      </c>
      <c r="F66" s="4">
        <v>392.4</v>
      </c>
      <c r="G66" s="4">
        <v>220.9</v>
      </c>
      <c r="H66" s="4">
        <v>-0.6</v>
      </c>
      <c r="J66" s="4">
        <v>9.75</v>
      </c>
      <c r="K66" s="4">
        <v>0.93400000000000005</v>
      </c>
      <c r="L66" s="4">
        <v>7.9154999999999998</v>
      </c>
      <c r="M66" s="4">
        <v>3.2000000000000002E-3</v>
      </c>
      <c r="N66" s="4">
        <v>366.48050000000001</v>
      </c>
      <c r="O66" s="4">
        <v>206.315</v>
      </c>
      <c r="P66" s="4">
        <v>572.79999999999995</v>
      </c>
      <c r="Q66" s="4">
        <v>317.46379999999999</v>
      </c>
      <c r="R66" s="4">
        <v>178.72040000000001</v>
      </c>
      <c r="S66" s="4">
        <v>496.2</v>
      </c>
      <c r="T66" s="4">
        <v>0</v>
      </c>
      <c r="W66" s="4">
        <v>0</v>
      </c>
      <c r="X66" s="4">
        <v>9.1042000000000005</v>
      </c>
      <c r="Y66" s="4">
        <v>11.8</v>
      </c>
      <c r="Z66" s="4">
        <v>808</v>
      </c>
      <c r="AA66" s="4">
        <v>824</v>
      </c>
      <c r="AB66" s="4">
        <v>844</v>
      </c>
      <c r="AC66" s="4">
        <v>34</v>
      </c>
      <c r="AD66" s="4">
        <v>17.809999999999999</v>
      </c>
      <c r="AE66" s="4">
        <v>0.41</v>
      </c>
      <c r="AF66" s="4">
        <v>957</v>
      </c>
      <c r="AG66" s="4">
        <v>9</v>
      </c>
      <c r="AH66" s="4">
        <v>27.239000000000001</v>
      </c>
      <c r="AI66" s="4">
        <v>30</v>
      </c>
      <c r="AJ66" s="4">
        <v>190</v>
      </c>
      <c r="AK66" s="4">
        <v>189</v>
      </c>
      <c r="AL66" s="4">
        <v>3.5</v>
      </c>
      <c r="AM66" s="4">
        <v>195.5</v>
      </c>
      <c r="AN66" s="4" t="s">
        <v>155</v>
      </c>
      <c r="AO66" s="4">
        <v>2</v>
      </c>
      <c r="AP66" s="5">
        <v>0.86809027777777781</v>
      </c>
      <c r="AQ66" s="4">
        <v>47.160747999999998</v>
      </c>
      <c r="AR66" s="4">
        <v>-88.483994999999993</v>
      </c>
      <c r="AS66" s="4">
        <v>310.5</v>
      </c>
      <c r="AT66" s="4">
        <v>26.9</v>
      </c>
      <c r="AU66" s="4">
        <v>12</v>
      </c>
      <c r="AV66" s="4">
        <v>7</v>
      </c>
      <c r="AW66" s="4" t="s">
        <v>406</v>
      </c>
      <c r="AX66" s="4">
        <v>1.1708000000000001</v>
      </c>
      <c r="AY66" s="4">
        <v>2.077</v>
      </c>
      <c r="AZ66" s="4">
        <v>2.8769999999999998</v>
      </c>
      <c r="BA66" s="4">
        <v>13.836</v>
      </c>
      <c r="BB66" s="4">
        <v>24.77</v>
      </c>
      <c r="BC66" s="4">
        <v>1.79</v>
      </c>
      <c r="BD66" s="4">
        <v>7.069</v>
      </c>
      <c r="BE66" s="4">
        <v>3091.5619999999999</v>
      </c>
      <c r="BF66" s="4">
        <v>0.79600000000000004</v>
      </c>
      <c r="BG66" s="4">
        <v>14.99</v>
      </c>
      <c r="BH66" s="4">
        <v>8.4390000000000001</v>
      </c>
      <c r="BI66" s="4">
        <v>23.428000000000001</v>
      </c>
      <c r="BJ66" s="4">
        <v>12.984999999999999</v>
      </c>
      <c r="BK66" s="4">
        <v>7.31</v>
      </c>
      <c r="BL66" s="4">
        <v>20.295000000000002</v>
      </c>
      <c r="BM66" s="4">
        <v>0</v>
      </c>
      <c r="BQ66" s="4">
        <v>2585.491</v>
      </c>
      <c r="BR66" s="4">
        <v>0.154283</v>
      </c>
      <c r="BS66" s="4">
        <v>-5</v>
      </c>
      <c r="BT66" s="4">
        <v>1.084239</v>
      </c>
      <c r="BU66" s="4">
        <v>3.7702900000000001</v>
      </c>
      <c r="BV66" s="4">
        <v>21.901627999999999</v>
      </c>
      <c r="BW66" s="4">
        <f t="shared" si="11"/>
        <v>0.996110618</v>
      </c>
      <c r="BY66" s="4">
        <f t="shared" si="7"/>
        <v>9984.6026619666682</v>
      </c>
      <c r="BZ66" s="4">
        <f t="shared" si="8"/>
        <v>2.5707858095440002</v>
      </c>
      <c r="CA66" s="4">
        <f t="shared" si="9"/>
        <v>41.936750925790001</v>
      </c>
      <c r="CB66" s="4">
        <f t="shared" si="10"/>
        <v>0</v>
      </c>
    </row>
    <row r="67" spans="1:80" x14ac:dyDescent="0.25">
      <c r="A67" s="2">
        <v>42801</v>
      </c>
      <c r="B67" s="3">
        <v>0.6597550694444444</v>
      </c>
      <c r="C67" s="4">
        <v>8.4960000000000004</v>
      </c>
      <c r="D67" s="4">
        <v>1.1000000000000001E-3</v>
      </c>
      <c r="E67" s="4">
        <v>10.776699000000001</v>
      </c>
      <c r="F67" s="4">
        <v>401.6</v>
      </c>
      <c r="G67" s="4">
        <v>216.5</v>
      </c>
      <c r="H67" s="4">
        <v>3</v>
      </c>
      <c r="J67" s="4">
        <v>9.3800000000000008</v>
      </c>
      <c r="K67" s="4">
        <v>0.93379999999999996</v>
      </c>
      <c r="L67" s="4">
        <v>7.9333999999999998</v>
      </c>
      <c r="M67" s="4">
        <v>1E-3</v>
      </c>
      <c r="N67" s="4">
        <v>375.00839999999999</v>
      </c>
      <c r="O67" s="4">
        <v>202.15549999999999</v>
      </c>
      <c r="P67" s="4">
        <v>577.20000000000005</v>
      </c>
      <c r="Q67" s="4">
        <v>324.85120000000001</v>
      </c>
      <c r="R67" s="4">
        <v>175.1172</v>
      </c>
      <c r="S67" s="4">
        <v>500</v>
      </c>
      <c r="T67" s="4">
        <v>3.0021</v>
      </c>
      <c r="W67" s="4">
        <v>0</v>
      </c>
      <c r="X67" s="4">
        <v>8.7611000000000008</v>
      </c>
      <c r="Y67" s="4">
        <v>11.9</v>
      </c>
      <c r="Z67" s="4">
        <v>807</v>
      </c>
      <c r="AA67" s="4">
        <v>822</v>
      </c>
      <c r="AB67" s="4">
        <v>844</v>
      </c>
      <c r="AC67" s="4">
        <v>34</v>
      </c>
      <c r="AD67" s="4">
        <v>17.809999999999999</v>
      </c>
      <c r="AE67" s="4">
        <v>0.41</v>
      </c>
      <c r="AF67" s="4">
        <v>957</v>
      </c>
      <c r="AG67" s="4">
        <v>9</v>
      </c>
      <c r="AH67" s="4">
        <v>27</v>
      </c>
      <c r="AI67" s="4">
        <v>30</v>
      </c>
      <c r="AJ67" s="4">
        <v>190</v>
      </c>
      <c r="AK67" s="4">
        <v>189.8</v>
      </c>
      <c r="AL67" s="4">
        <v>3.4</v>
      </c>
      <c r="AM67" s="4">
        <v>195.9</v>
      </c>
      <c r="AN67" s="4" t="s">
        <v>155</v>
      </c>
      <c r="AO67" s="4">
        <v>2</v>
      </c>
      <c r="AP67" s="5">
        <v>0.86810185185185185</v>
      </c>
      <c r="AQ67" s="4">
        <v>47.160850000000003</v>
      </c>
      <c r="AR67" s="4">
        <v>-88.483958999999999</v>
      </c>
      <c r="AS67" s="4">
        <v>310.7</v>
      </c>
      <c r="AT67" s="4">
        <v>26</v>
      </c>
      <c r="AU67" s="4">
        <v>12</v>
      </c>
      <c r="AV67" s="4">
        <v>7</v>
      </c>
      <c r="AW67" s="4" t="s">
        <v>406</v>
      </c>
      <c r="AX67" s="4">
        <v>1.229271</v>
      </c>
      <c r="AY67" s="4">
        <v>2.4</v>
      </c>
      <c r="AZ67" s="4">
        <v>3.023177</v>
      </c>
      <c r="BA67" s="4">
        <v>13.836</v>
      </c>
      <c r="BB67" s="4">
        <v>24.72</v>
      </c>
      <c r="BC67" s="4">
        <v>1.79</v>
      </c>
      <c r="BD67" s="4">
        <v>7.09</v>
      </c>
      <c r="BE67" s="4">
        <v>3092.2719999999999</v>
      </c>
      <c r="BF67" s="4">
        <v>0.25</v>
      </c>
      <c r="BG67" s="4">
        <v>15.307</v>
      </c>
      <c r="BH67" s="4">
        <v>8.2520000000000007</v>
      </c>
      <c r="BI67" s="4">
        <v>23.559000000000001</v>
      </c>
      <c r="BJ67" s="4">
        <v>13.26</v>
      </c>
      <c r="BK67" s="4">
        <v>7.1479999999999997</v>
      </c>
      <c r="BL67" s="4">
        <v>20.408000000000001</v>
      </c>
      <c r="BM67" s="4">
        <v>3.7999999999999999E-2</v>
      </c>
      <c r="BQ67" s="4">
        <v>2482.9929999999999</v>
      </c>
      <c r="BR67" s="4">
        <v>0.15956600000000001</v>
      </c>
      <c r="BS67" s="4">
        <v>-5</v>
      </c>
      <c r="BT67" s="4">
        <v>1.0855220000000001</v>
      </c>
      <c r="BU67" s="4">
        <v>3.899394</v>
      </c>
      <c r="BV67" s="4">
        <v>21.927544000000001</v>
      </c>
      <c r="BW67" s="4">
        <f t="shared" si="11"/>
        <v>1.0302198947999999</v>
      </c>
      <c r="BY67" s="4">
        <f t="shared" si="7"/>
        <v>10328.87156412171</v>
      </c>
      <c r="BZ67" s="4">
        <f t="shared" si="8"/>
        <v>0.83505522510000008</v>
      </c>
      <c r="CA67" s="4">
        <f t="shared" si="9"/>
        <v>44.291329139304004</v>
      </c>
      <c r="CB67" s="4">
        <f t="shared" si="10"/>
        <v>0.1269283942152</v>
      </c>
    </row>
    <row r="68" spans="1:80" x14ac:dyDescent="0.25">
      <c r="A68" s="2">
        <v>42801</v>
      </c>
      <c r="B68" s="3">
        <v>0.65976664351851855</v>
      </c>
      <c r="C68" s="4">
        <v>8.4600000000000009</v>
      </c>
      <c r="D68" s="4">
        <v>4.3E-3</v>
      </c>
      <c r="E68" s="4">
        <v>43.139158999999999</v>
      </c>
      <c r="F68" s="4">
        <v>408</v>
      </c>
      <c r="G68" s="4">
        <v>211</v>
      </c>
      <c r="H68" s="4">
        <v>-1.3</v>
      </c>
      <c r="J68" s="4">
        <v>8.9499999999999993</v>
      </c>
      <c r="K68" s="4">
        <v>0.93400000000000005</v>
      </c>
      <c r="L68" s="4">
        <v>7.9020000000000001</v>
      </c>
      <c r="M68" s="4">
        <v>4.0000000000000001E-3</v>
      </c>
      <c r="N68" s="4">
        <v>381.10640000000001</v>
      </c>
      <c r="O68" s="4">
        <v>197.08240000000001</v>
      </c>
      <c r="P68" s="4">
        <v>578.20000000000005</v>
      </c>
      <c r="Q68" s="4">
        <v>330.13350000000003</v>
      </c>
      <c r="R68" s="4">
        <v>170.7227</v>
      </c>
      <c r="S68" s="4">
        <v>500.9</v>
      </c>
      <c r="T68" s="4">
        <v>0</v>
      </c>
      <c r="W68" s="4">
        <v>0</v>
      </c>
      <c r="X68" s="4">
        <v>8.3575999999999997</v>
      </c>
      <c r="Y68" s="4">
        <v>11.8</v>
      </c>
      <c r="Z68" s="4">
        <v>808</v>
      </c>
      <c r="AA68" s="4">
        <v>824</v>
      </c>
      <c r="AB68" s="4">
        <v>844</v>
      </c>
      <c r="AC68" s="4">
        <v>34</v>
      </c>
      <c r="AD68" s="4">
        <v>17.809999999999999</v>
      </c>
      <c r="AE68" s="4">
        <v>0.41</v>
      </c>
      <c r="AF68" s="4">
        <v>957</v>
      </c>
      <c r="AG68" s="4">
        <v>9</v>
      </c>
      <c r="AH68" s="4">
        <v>27</v>
      </c>
      <c r="AI68" s="4">
        <v>30</v>
      </c>
      <c r="AJ68" s="4">
        <v>190</v>
      </c>
      <c r="AK68" s="4">
        <v>190</v>
      </c>
      <c r="AL68" s="4">
        <v>3.4</v>
      </c>
      <c r="AM68" s="4">
        <v>195.8</v>
      </c>
      <c r="AN68" s="4" t="s">
        <v>155</v>
      </c>
      <c r="AO68" s="4">
        <v>2</v>
      </c>
      <c r="AP68" s="5">
        <v>0.86811342592592589</v>
      </c>
      <c r="AQ68" s="4">
        <v>47.160952000000002</v>
      </c>
      <c r="AR68" s="4">
        <v>-88.483940000000004</v>
      </c>
      <c r="AS68" s="4">
        <v>310.8</v>
      </c>
      <c r="AT68" s="4">
        <v>25.4</v>
      </c>
      <c r="AU68" s="4">
        <v>12</v>
      </c>
      <c r="AV68" s="4">
        <v>7</v>
      </c>
      <c r="AW68" s="4" t="s">
        <v>406</v>
      </c>
      <c r="AX68" s="4">
        <v>1.135335</v>
      </c>
      <c r="AY68" s="4">
        <v>2.4353349999999998</v>
      </c>
      <c r="AZ68" s="4">
        <v>2.7706710000000001</v>
      </c>
      <c r="BA68" s="4">
        <v>13.836</v>
      </c>
      <c r="BB68" s="4">
        <v>24.81</v>
      </c>
      <c r="BC68" s="4">
        <v>1.79</v>
      </c>
      <c r="BD68" s="4">
        <v>7.0620000000000003</v>
      </c>
      <c r="BE68" s="4">
        <v>3091.261</v>
      </c>
      <c r="BF68" s="4">
        <v>1.0029999999999999</v>
      </c>
      <c r="BG68" s="4">
        <v>15.613</v>
      </c>
      <c r="BH68" s="4">
        <v>8.0739999999999998</v>
      </c>
      <c r="BI68" s="4">
        <v>23.687000000000001</v>
      </c>
      <c r="BJ68" s="4">
        <v>13.525</v>
      </c>
      <c r="BK68" s="4">
        <v>6.9939999999999998</v>
      </c>
      <c r="BL68" s="4">
        <v>20.518999999999998</v>
      </c>
      <c r="BM68" s="4">
        <v>0</v>
      </c>
      <c r="BQ68" s="4">
        <v>2377.2649999999999</v>
      </c>
      <c r="BR68" s="4">
        <v>0.14197499999999999</v>
      </c>
      <c r="BS68" s="4">
        <v>-5</v>
      </c>
      <c r="BT68" s="4">
        <v>1.083717</v>
      </c>
      <c r="BU68" s="4">
        <v>3.4695140000000002</v>
      </c>
      <c r="BV68" s="4">
        <v>21.891082999999998</v>
      </c>
      <c r="BW68" s="4">
        <f t="shared" si="11"/>
        <v>0.91664559880000007</v>
      </c>
      <c r="BY68" s="4">
        <f t="shared" si="7"/>
        <v>9187.1834634741172</v>
      </c>
      <c r="BZ68" s="4">
        <f t="shared" si="8"/>
        <v>2.9809016494771998</v>
      </c>
      <c r="CA68" s="4">
        <f t="shared" si="9"/>
        <v>40.196106489710004</v>
      </c>
      <c r="CB68" s="4">
        <f t="shared" si="10"/>
        <v>0</v>
      </c>
    </row>
    <row r="69" spans="1:80" x14ac:dyDescent="0.25">
      <c r="A69" s="2">
        <v>42801</v>
      </c>
      <c r="B69" s="3">
        <v>0.65977821759259259</v>
      </c>
      <c r="C69" s="4">
        <v>8.4529999999999994</v>
      </c>
      <c r="D69" s="4">
        <v>5.0000000000000001E-3</v>
      </c>
      <c r="E69" s="4">
        <v>50</v>
      </c>
      <c r="F69" s="4">
        <v>417.3</v>
      </c>
      <c r="G69" s="4">
        <v>209.4</v>
      </c>
      <c r="H69" s="4">
        <v>0.8</v>
      </c>
      <c r="J69" s="4">
        <v>8.9</v>
      </c>
      <c r="K69" s="4">
        <v>0.93420000000000003</v>
      </c>
      <c r="L69" s="4">
        <v>7.8970000000000002</v>
      </c>
      <c r="M69" s="4">
        <v>4.7000000000000002E-3</v>
      </c>
      <c r="N69" s="4">
        <v>389.86020000000002</v>
      </c>
      <c r="O69" s="4">
        <v>195.6009</v>
      </c>
      <c r="P69" s="4">
        <v>585.5</v>
      </c>
      <c r="Q69" s="4">
        <v>337.7165</v>
      </c>
      <c r="R69" s="4">
        <v>169.43940000000001</v>
      </c>
      <c r="S69" s="4">
        <v>507.2</v>
      </c>
      <c r="T69" s="4">
        <v>0.77939999999999998</v>
      </c>
      <c r="W69" s="4">
        <v>0</v>
      </c>
      <c r="X69" s="4">
        <v>8.3142999999999994</v>
      </c>
      <c r="Y69" s="4">
        <v>11.9</v>
      </c>
      <c r="Z69" s="4">
        <v>808</v>
      </c>
      <c r="AA69" s="4">
        <v>824</v>
      </c>
      <c r="AB69" s="4">
        <v>845</v>
      </c>
      <c r="AC69" s="4">
        <v>34</v>
      </c>
      <c r="AD69" s="4">
        <v>17.809999999999999</v>
      </c>
      <c r="AE69" s="4">
        <v>0.41</v>
      </c>
      <c r="AF69" s="4">
        <v>957</v>
      </c>
      <c r="AG69" s="4">
        <v>9</v>
      </c>
      <c r="AH69" s="4">
        <v>27</v>
      </c>
      <c r="AI69" s="4">
        <v>30</v>
      </c>
      <c r="AJ69" s="4">
        <v>190</v>
      </c>
      <c r="AK69" s="4">
        <v>190</v>
      </c>
      <c r="AL69" s="4">
        <v>3.6</v>
      </c>
      <c r="AM69" s="4">
        <v>195.4</v>
      </c>
      <c r="AN69" s="4" t="s">
        <v>155</v>
      </c>
      <c r="AO69" s="4">
        <v>2</v>
      </c>
      <c r="AP69" s="5">
        <v>0.86812500000000004</v>
      </c>
      <c r="AQ69" s="4">
        <v>47.161053000000003</v>
      </c>
      <c r="AR69" s="4">
        <v>-88.483945000000006</v>
      </c>
      <c r="AS69" s="4">
        <v>310.89999999999998</v>
      </c>
      <c r="AT69" s="4">
        <v>24.9</v>
      </c>
      <c r="AU69" s="4">
        <v>12</v>
      </c>
      <c r="AV69" s="4">
        <v>7</v>
      </c>
      <c r="AW69" s="4" t="s">
        <v>406</v>
      </c>
      <c r="AX69" s="4">
        <v>1.4124000000000001</v>
      </c>
      <c r="AY69" s="4">
        <v>1.9690000000000001</v>
      </c>
      <c r="AZ69" s="4">
        <v>3.0415999999999999</v>
      </c>
      <c r="BA69" s="4">
        <v>13.836</v>
      </c>
      <c r="BB69" s="4">
        <v>24.83</v>
      </c>
      <c r="BC69" s="4">
        <v>1.79</v>
      </c>
      <c r="BD69" s="4">
        <v>7.0449999999999999</v>
      </c>
      <c r="BE69" s="4">
        <v>3090.9870000000001</v>
      </c>
      <c r="BF69" s="4">
        <v>1.1639999999999999</v>
      </c>
      <c r="BG69" s="4">
        <v>15.98</v>
      </c>
      <c r="BH69" s="4">
        <v>8.0180000000000007</v>
      </c>
      <c r="BI69" s="4">
        <v>23.998000000000001</v>
      </c>
      <c r="BJ69" s="4">
        <v>13.843</v>
      </c>
      <c r="BK69" s="4">
        <v>6.9450000000000003</v>
      </c>
      <c r="BL69" s="4">
        <v>20.788</v>
      </c>
      <c r="BM69" s="4">
        <v>9.9000000000000008E-3</v>
      </c>
      <c r="BQ69" s="4">
        <v>2366.241</v>
      </c>
      <c r="BR69" s="4">
        <v>0.18698699999999999</v>
      </c>
      <c r="BS69" s="4">
        <v>-5</v>
      </c>
      <c r="BT69" s="4">
        <v>1.084522</v>
      </c>
      <c r="BU69" s="4">
        <v>4.5694949999999999</v>
      </c>
      <c r="BV69" s="4">
        <v>21.907343999999998</v>
      </c>
      <c r="BW69" s="4">
        <f t="shared" si="11"/>
        <v>1.2072605789999999</v>
      </c>
      <c r="BY69" s="4">
        <f t="shared" si="7"/>
        <v>12098.83224296458</v>
      </c>
      <c r="BZ69" s="4">
        <f t="shared" si="8"/>
        <v>4.5561630413880003</v>
      </c>
      <c r="CA69" s="4">
        <f t="shared" si="9"/>
        <v>54.184677819531004</v>
      </c>
      <c r="CB69" s="4">
        <f t="shared" si="10"/>
        <v>3.8750871228300003E-2</v>
      </c>
    </row>
    <row r="70" spans="1:80" x14ac:dyDescent="0.25">
      <c r="A70" s="2">
        <v>42801</v>
      </c>
      <c r="B70" s="3">
        <v>0.65978979166666674</v>
      </c>
      <c r="C70" s="4">
        <v>8.5749999999999993</v>
      </c>
      <c r="D70" s="4">
        <v>5.0000000000000001E-3</v>
      </c>
      <c r="E70" s="4">
        <v>50</v>
      </c>
      <c r="F70" s="4">
        <v>421.8</v>
      </c>
      <c r="G70" s="4">
        <v>201.7</v>
      </c>
      <c r="H70" s="4">
        <v>-0.5</v>
      </c>
      <c r="J70" s="4">
        <v>8.9</v>
      </c>
      <c r="K70" s="4">
        <v>0.93330000000000002</v>
      </c>
      <c r="L70" s="4">
        <v>8.0025999999999993</v>
      </c>
      <c r="M70" s="4">
        <v>4.7000000000000002E-3</v>
      </c>
      <c r="N70" s="4">
        <v>393.6551</v>
      </c>
      <c r="O70" s="4">
        <v>188.2414</v>
      </c>
      <c r="P70" s="4">
        <v>581.9</v>
      </c>
      <c r="Q70" s="4">
        <v>341.00380000000001</v>
      </c>
      <c r="R70" s="4">
        <v>163.0642</v>
      </c>
      <c r="S70" s="4">
        <v>504.1</v>
      </c>
      <c r="T70" s="4">
        <v>0</v>
      </c>
      <c r="W70" s="4">
        <v>0</v>
      </c>
      <c r="X70" s="4">
        <v>8.3061000000000007</v>
      </c>
      <c r="Y70" s="4">
        <v>11.9</v>
      </c>
      <c r="Z70" s="4">
        <v>808</v>
      </c>
      <c r="AA70" s="4">
        <v>824</v>
      </c>
      <c r="AB70" s="4">
        <v>845</v>
      </c>
      <c r="AC70" s="4">
        <v>34</v>
      </c>
      <c r="AD70" s="4">
        <v>17.809999999999999</v>
      </c>
      <c r="AE70" s="4">
        <v>0.41</v>
      </c>
      <c r="AF70" s="4">
        <v>957</v>
      </c>
      <c r="AG70" s="4">
        <v>9</v>
      </c>
      <c r="AH70" s="4">
        <v>27</v>
      </c>
      <c r="AI70" s="4">
        <v>30</v>
      </c>
      <c r="AJ70" s="4">
        <v>190</v>
      </c>
      <c r="AK70" s="4">
        <v>190</v>
      </c>
      <c r="AL70" s="4">
        <v>3.7</v>
      </c>
      <c r="AM70" s="4">
        <v>195.1</v>
      </c>
      <c r="AN70" s="4" t="s">
        <v>155</v>
      </c>
      <c r="AO70" s="4">
        <v>2</v>
      </c>
      <c r="AP70" s="5">
        <v>0.86813657407407396</v>
      </c>
      <c r="AQ70" s="4">
        <v>47.161154000000003</v>
      </c>
      <c r="AR70" s="4">
        <v>-88.483947999999998</v>
      </c>
      <c r="AS70" s="4">
        <v>311.10000000000002</v>
      </c>
      <c r="AT70" s="4">
        <v>25</v>
      </c>
      <c r="AU70" s="4">
        <v>12</v>
      </c>
      <c r="AV70" s="4">
        <v>8</v>
      </c>
      <c r="AW70" s="4" t="s">
        <v>417</v>
      </c>
      <c r="AX70" s="4">
        <v>1.8</v>
      </c>
      <c r="AY70" s="4">
        <v>1</v>
      </c>
      <c r="AZ70" s="4">
        <v>3.3</v>
      </c>
      <c r="BA70" s="4">
        <v>13.836</v>
      </c>
      <c r="BB70" s="4">
        <v>24.49</v>
      </c>
      <c r="BC70" s="4">
        <v>1.77</v>
      </c>
      <c r="BD70" s="4">
        <v>7.15</v>
      </c>
      <c r="BE70" s="4">
        <v>3090.837</v>
      </c>
      <c r="BF70" s="4">
        <v>1.147</v>
      </c>
      <c r="BG70" s="4">
        <v>15.922000000000001</v>
      </c>
      <c r="BH70" s="4">
        <v>7.6139999999999999</v>
      </c>
      <c r="BI70" s="4">
        <v>23.536000000000001</v>
      </c>
      <c r="BJ70" s="4">
        <v>13.792</v>
      </c>
      <c r="BK70" s="4">
        <v>6.5949999999999998</v>
      </c>
      <c r="BL70" s="4">
        <v>20.388000000000002</v>
      </c>
      <c r="BM70" s="4">
        <v>0</v>
      </c>
      <c r="BQ70" s="4">
        <v>2332.62</v>
      </c>
      <c r="BR70" s="4">
        <v>0.16875499999999999</v>
      </c>
      <c r="BS70" s="4">
        <v>-5</v>
      </c>
      <c r="BT70" s="4">
        <v>1.0827169999999999</v>
      </c>
      <c r="BU70" s="4">
        <v>4.1239499999999998</v>
      </c>
      <c r="BV70" s="4">
        <v>21.870882999999999</v>
      </c>
      <c r="BW70" s="4">
        <f t="shared" si="11"/>
        <v>1.08954759</v>
      </c>
      <c r="BY70" s="4">
        <f t="shared" si="7"/>
        <v>10918.615277052089</v>
      </c>
      <c r="BZ70" s="4">
        <f t="shared" si="8"/>
        <v>4.0518641787899998</v>
      </c>
      <c r="CA70" s="4">
        <f t="shared" si="9"/>
        <v>48.721282261440003</v>
      </c>
      <c r="CB70" s="4">
        <f t="shared" si="10"/>
        <v>0</v>
      </c>
    </row>
    <row r="71" spans="1:80" x14ac:dyDescent="0.25">
      <c r="A71" s="2">
        <v>42801</v>
      </c>
      <c r="B71" s="3">
        <v>0.65980136574074078</v>
      </c>
      <c r="C71" s="4">
        <v>9.1530000000000005</v>
      </c>
      <c r="D71" s="4">
        <v>6.0000000000000001E-3</v>
      </c>
      <c r="E71" s="4">
        <v>60.034661999999997</v>
      </c>
      <c r="F71" s="4">
        <v>421.9</v>
      </c>
      <c r="G71" s="4">
        <v>209.3</v>
      </c>
      <c r="H71" s="4">
        <v>-2.2000000000000002</v>
      </c>
      <c r="J71" s="4">
        <v>9</v>
      </c>
      <c r="K71" s="4">
        <v>0.92879999999999996</v>
      </c>
      <c r="L71" s="4">
        <v>8.5010999999999992</v>
      </c>
      <c r="M71" s="4">
        <v>5.5999999999999999E-3</v>
      </c>
      <c r="N71" s="4">
        <v>391.85449999999997</v>
      </c>
      <c r="O71" s="4">
        <v>194.3947</v>
      </c>
      <c r="P71" s="4">
        <v>586.20000000000005</v>
      </c>
      <c r="Q71" s="4">
        <v>339.44409999999999</v>
      </c>
      <c r="R71" s="4">
        <v>168.39449999999999</v>
      </c>
      <c r="S71" s="4">
        <v>507.8</v>
      </c>
      <c r="T71" s="4">
        <v>0</v>
      </c>
      <c r="W71" s="4">
        <v>0</v>
      </c>
      <c r="X71" s="4">
        <v>8.3590999999999998</v>
      </c>
      <c r="Y71" s="4">
        <v>11.8</v>
      </c>
      <c r="Z71" s="4">
        <v>808</v>
      </c>
      <c r="AA71" s="4">
        <v>824</v>
      </c>
      <c r="AB71" s="4">
        <v>845</v>
      </c>
      <c r="AC71" s="4">
        <v>34</v>
      </c>
      <c r="AD71" s="4">
        <v>17.809999999999999</v>
      </c>
      <c r="AE71" s="4">
        <v>0.41</v>
      </c>
      <c r="AF71" s="4">
        <v>957</v>
      </c>
      <c r="AG71" s="4">
        <v>9</v>
      </c>
      <c r="AH71" s="4">
        <v>27</v>
      </c>
      <c r="AI71" s="4">
        <v>30</v>
      </c>
      <c r="AJ71" s="4">
        <v>190</v>
      </c>
      <c r="AK71" s="4">
        <v>190</v>
      </c>
      <c r="AL71" s="4">
        <v>3.7</v>
      </c>
      <c r="AM71" s="4">
        <v>195.3</v>
      </c>
      <c r="AN71" s="4" t="s">
        <v>155</v>
      </c>
      <c r="AO71" s="4">
        <v>2</v>
      </c>
      <c r="AP71" s="5">
        <v>0.86814814814814811</v>
      </c>
      <c r="AQ71" s="4">
        <v>47.161256999999999</v>
      </c>
      <c r="AR71" s="4">
        <v>-88.483953</v>
      </c>
      <c r="AS71" s="4">
        <v>311.2</v>
      </c>
      <c r="AT71" s="4">
        <v>25.1</v>
      </c>
      <c r="AU71" s="4">
        <v>12</v>
      </c>
      <c r="AV71" s="4">
        <v>8</v>
      </c>
      <c r="AW71" s="4" t="s">
        <v>417</v>
      </c>
      <c r="AX71" s="4">
        <v>1.8</v>
      </c>
      <c r="AY71" s="4">
        <v>1.177</v>
      </c>
      <c r="AZ71" s="4">
        <v>3.4062000000000001</v>
      </c>
      <c r="BA71" s="4">
        <v>13.836</v>
      </c>
      <c r="BB71" s="4">
        <v>22.99</v>
      </c>
      <c r="BC71" s="4">
        <v>1.66</v>
      </c>
      <c r="BD71" s="4">
        <v>7.6680000000000001</v>
      </c>
      <c r="BE71" s="4">
        <v>3089.7049999999999</v>
      </c>
      <c r="BF71" s="4">
        <v>1.29</v>
      </c>
      <c r="BG71" s="4">
        <v>14.914</v>
      </c>
      <c r="BH71" s="4">
        <v>7.399</v>
      </c>
      <c r="BI71" s="4">
        <v>22.312999999999999</v>
      </c>
      <c r="BJ71" s="4">
        <v>12.92</v>
      </c>
      <c r="BK71" s="4">
        <v>6.4089999999999998</v>
      </c>
      <c r="BL71" s="4">
        <v>19.329000000000001</v>
      </c>
      <c r="BM71" s="4">
        <v>0</v>
      </c>
      <c r="BQ71" s="4">
        <v>2209.0120000000002</v>
      </c>
      <c r="BR71" s="4">
        <v>0.179308</v>
      </c>
      <c r="BS71" s="4">
        <v>-5</v>
      </c>
      <c r="BT71" s="4">
        <v>1.0812390000000001</v>
      </c>
      <c r="BU71" s="4">
        <v>4.3818390000000003</v>
      </c>
      <c r="BV71" s="4">
        <v>21.841028000000001</v>
      </c>
      <c r="BW71" s="4">
        <f t="shared" si="11"/>
        <v>1.1576818637999999</v>
      </c>
      <c r="BY71" s="4">
        <f t="shared" si="7"/>
        <v>11597.156080496217</v>
      </c>
      <c r="BZ71" s="4">
        <f t="shared" si="8"/>
        <v>4.841993440746001</v>
      </c>
      <c r="CA71" s="4">
        <f t="shared" si="9"/>
        <v>48.495004073208008</v>
      </c>
      <c r="CB71" s="4">
        <f t="shared" si="10"/>
        <v>0</v>
      </c>
    </row>
    <row r="72" spans="1:80" x14ac:dyDescent="0.25">
      <c r="A72" s="2">
        <v>42801</v>
      </c>
      <c r="B72" s="3">
        <v>0.65981293981481481</v>
      </c>
      <c r="C72" s="4">
        <v>9.3160000000000007</v>
      </c>
      <c r="D72" s="4">
        <v>8.3999999999999995E-3</v>
      </c>
      <c r="E72" s="4">
        <v>83.818929999999995</v>
      </c>
      <c r="F72" s="4">
        <v>421.6</v>
      </c>
      <c r="G72" s="4">
        <v>202.9</v>
      </c>
      <c r="H72" s="4">
        <v>1.4</v>
      </c>
      <c r="J72" s="4">
        <v>8.74</v>
      </c>
      <c r="K72" s="4">
        <v>0.92749999999999999</v>
      </c>
      <c r="L72" s="4">
        <v>8.6402999999999999</v>
      </c>
      <c r="M72" s="4">
        <v>7.7999999999999996E-3</v>
      </c>
      <c r="N72" s="4">
        <v>391.03440000000001</v>
      </c>
      <c r="O72" s="4">
        <v>188.23099999999999</v>
      </c>
      <c r="P72" s="4">
        <v>579.29999999999995</v>
      </c>
      <c r="Q72" s="4">
        <v>338.7337</v>
      </c>
      <c r="R72" s="4">
        <v>163.05520000000001</v>
      </c>
      <c r="S72" s="4">
        <v>501.8</v>
      </c>
      <c r="T72" s="4">
        <v>1.4480999999999999</v>
      </c>
      <c r="W72" s="4">
        <v>0</v>
      </c>
      <c r="X72" s="4">
        <v>8.1095000000000006</v>
      </c>
      <c r="Y72" s="4">
        <v>11.9</v>
      </c>
      <c r="Z72" s="4">
        <v>808</v>
      </c>
      <c r="AA72" s="4">
        <v>823</v>
      </c>
      <c r="AB72" s="4">
        <v>845</v>
      </c>
      <c r="AC72" s="4">
        <v>34</v>
      </c>
      <c r="AD72" s="4">
        <v>17.809999999999999</v>
      </c>
      <c r="AE72" s="4">
        <v>0.41</v>
      </c>
      <c r="AF72" s="4">
        <v>957</v>
      </c>
      <c r="AG72" s="4">
        <v>9</v>
      </c>
      <c r="AH72" s="4">
        <v>27</v>
      </c>
      <c r="AI72" s="4">
        <v>30</v>
      </c>
      <c r="AJ72" s="4">
        <v>190</v>
      </c>
      <c r="AK72" s="4">
        <v>189.2</v>
      </c>
      <c r="AL72" s="4">
        <v>3.7</v>
      </c>
      <c r="AM72" s="4">
        <v>195.7</v>
      </c>
      <c r="AN72" s="4" t="s">
        <v>155</v>
      </c>
      <c r="AO72" s="4">
        <v>2</v>
      </c>
      <c r="AP72" s="5">
        <v>0.86815972222222226</v>
      </c>
      <c r="AQ72" s="4">
        <v>47.161360999999999</v>
      </c>
      <c r="AR72" s="4">
        <v>-88.483965999999995</v>
      </c>
      <c r="AS72" s="4">
        <v>311.39999999999998</v>
      </c>
      <c r="AT72" s="4">
        <v>25.3</v>
      </c>
      <c r="AU72" s="4">
        <v>12</v>
      </c>
      <c r="AV72" s="4">
        <v>8</v>
      </c>
      <c r="AW72" s="4" t="s">
        <v>417</v>
      </c>
      <c r="AX72" s="4">
        <v>1.8</v>
      </c>
      <c r="AY72" s="4">
        <v>1.5708</v>
      </c>
      <c r="AZ72" s="4">
        <v>3.6</v>
      </c>
      <c r="BA72" s="4">
        <v>13.836</v>
      </c>
      <c r="BB72" s="4">
        <v>22.6</v>
      </c>
      <c r="BC72" s="4">
        <v>1.63</v>
      </c>
      <c r="BD72" s="4">
        <v>7.8150000000000004</v>
      </c>
      <c r="BE72" s="4">
        <v>3088.663</v>
      </c>
      <c r="BF72" s="4">
        <v>1.7689999999999999</v>
      </c>
      <c r="BG72" s="4">
        <v>14.638</v>
      </c>
      <c r="BH72" s="4">
        <v>7.0460000000000003</v>
      </c>
      <c r="BI72" s="4">
        <v>21.684999999999999</v>
      </c>
      <c r="BJ72" s="4">
        <v>12.680999999999999</v>
      </c>
      <c r="BK72" s="4">
        <v>6.1040000000000001</v>
      </c>
      <c r="BL72" s="4">
        <v>18.785</v>
      </c>
      <c r="BM72" s="4">
        <v>1.6799999999999999E-2</v>
      </c>
      <c r="BQ72" s="4">
        <v>2107.8229999999999</v>
      </c>
      <c r="BR72" s="4">
        <v>0.186</v>
      </c>
      <c r="BS72" s="4">
        <v>-5</v>
      </c>
      <c r="BT72" s="4">
        <v>1.081761</v>
      </c>
      <c r="BU72" s="4">
        <v>4.5453749999999999</v>
      </c>
      <c r="BV72" s="4">
        <v>21.851572000000001</v>
      </c>
      <c r="BW72" s="4">
        <f t="shared" si="11"/>
        <v>1.2008880749999999</v>
      </c>
      <c r="BY72" s="4">
        <f t="shared" si="7"/>
        <v>12025.920114533175</v>
      </c>
      <c r="BZ72" s="4">
        <f t="shared" si="8"/>
        <v>6.8877221900249994</v>
      </c>
      <c r="CA72" s="4">
        <f t="shared" si="9"/>
        <v>49.374338661224996</v>
      </c>
      <c r="CB72" s="4">
        <f t="shared" si="10"/>
        <v>6.541194618E-2</v>
      </c>
    </row>
    <row r="73" spans="1:80" x14ac:dyDescent="0.25">
      <c r="A73" s="2">
        <v>42801</v>
      </c>
      <c r="B73" s="3">
        <v>0.65982451388888885</v>
      </c>
      <c r="C73" s="4">
        <v>10.305999999999999</v>
      </c>
      <c r="D73" s="4">
        <v>9.9000000000000008E-3</v>
      </c>
      <c r="E73" s="4">
        <v>99.031733000000003</v>
      </c>
      <c r="F73" s="4">
        <v>419.1</v>
      </c>
      <c r="G73" s="4">
        <v>179.8</v>
      </c>
      <c r="H73" s="4">
        <v>-2.2000000000000002</v>
      </c>
      <c r="J73" s="4">
        <v>8</v>
      </c>
      <c r="K73" s="4">
        <v>0.91990000000000005</v>
      </c>
      <c r="L73" s="4">
        <v>9.4804999999999993</v>
      </c>
      <c r="M73" s="4">
        <v>9.1000000000000004E-3</v>
      </c>
      <c r="N73" s="4">
        <v>385.48599999999999</v>
      </c>
      <c r="O73" s="4">
        <v>165.40379999999999</v>
      </c>
      <c r="P73" s="4">
        <v>550.9</v>
      </c>
      <c r="Q73" s="4">
        <v>333.92739999999998</v>
      </c>
      <c r="R73" s="4">
        <v>143.28110000000001</v>
      </c>
      <c r="S73" s="4">
        <v>477.2</v>
      </c>
      <c r="T73" s="4">
        <v>0</v>
      </c>
      <c r="W73" s="4">
        <v>0</v>
      </c>
      <c r="X73" s="4">
        <v>7.3554000000000004</v>
      </c>
      <c r="Y73" s="4">
        <v>11.8</v>
      </c>
      <c r="Z73" s="4">
        <v>809</v>
      </c>
      <c r="AA73" s="4">
        <v>823</v>
      </c>
      <c r="AB73" s="4">
        <v>846</v>
      </c>
      <c r="AC73" s="4">
        <v>34</v>
      </c>
      <c r="AD73" s="4">
        <v>17.809999999999999</v>
      </c>
      <c r="AE73" s="4">
        <v>0.41</v>
      </c>
      <c r="AF73" s="4">
        <v>957</v>
      </c>
      <c r="AG73" s="4">
        <v>9</v>
      </c>
      <c r="AH73" s="4">
        <v>27</v>
      </c>
      <c r="AI73" s="4">
        <v>30</v>
      </c>
      <c r="AJ73" s="4">
        <v>190</v>
      </c>
      <c r="AK73" s="4">
        <v>188.2</v>
      </c>
      <c r="AL73" s="4">
        <v>3.5</v>
      </c>
      <c r="AM73" s="4">
        <v>196</v>
      </c>
      <c r="AN73" s="4" t="s">
        <v>155</v>
      </c>
      <c r="AO73" s="4">
        <v>2</v>
      </c>
      <c r="AP73" s="5">
        <v>0.8681712962962963</v>
      </c>
      <c r="AQ73" s="4">
        <v>47.161465</v>
      </c>
      <c r="AR73" s="4">
        <v>-88.483964999999998</v>
      </c>
      <c r="AS73" s="4">
        <v>312</v>
      </c>
      <c r="AT73" s="4">
        <v>25.3</v>
      </c>
      <c r="AU73" s="4">
        <v>12</v>
      </c>
      <c r="AV73" s="4">
        <v>8</v>
      </c>
      <c r="AW73" s="4" t="s">
        <v>417</v>
      </c>
      <c r="AX73" s="4">
        <v>1.5522</v>
      </c>
      <c r="AY73" s="4">
        <v>1.6292</v>
      </c>
      <c r="AZ73" s="4">
        <v>2.9982000000000002</v>
      </c>
      <c r="BA73" s="4">
        <v>13.836</v>
      </c>
      <c r="BB73" s="4">
        <v>20.51</v>
      </c>
      <c r="BC73" s="4">
        <v>1.48</v>
      </c>
      <c r="BD73" s="4">
        <v>8.7110000000000003</v>
      </c>
      <c r="BE73" s="4">
        <v>3087.259</v>
      </c>
      <c r="BF73" s="4">
        <v>1.8879999999999999</v>
      </c>
      <c r="BG73" s="4">
        <v>13.146000000000001</v>
      </c>
      <c r="BH73" s="4">
        <v>5.641</v>
      </c>
      <c r="BI73" s="4">
        <v>18.786000000000001</v>
      </c>
      <c r="BJ73" s="4">
        <v>11.388</v>
      </c>
      <c r="BK73" s="4">
        <v>4.8860000000000001</v>
      </c>
      <c r="BL73" s="4">
        <v>16.274000000000001</v>
      </c>
      <c r="BM73" s="4">
        <v>0</v>
      </c>
      <c r="BQ73" s="4">
        <v>1741.58</v>
      </c>
      <c r="BR73" s="4">
        <v>0.162409</v>
      </c>
      <c r="BS73" s="4">
        <v>-5</v>
      </c>
      <c r="BT73" s="4">
        <v>1.079717</v>
      </c>
      <c r="BU73" s="4">
        <v>3.9688699999999999</v>
      </c>
      <c r="BV73" s="4">
        <v>21.810282999999998</v>
      </c>
      <c r="BW73" s="4">
        <f t="shared" si="11"/>
        <v>1.0485754539999999</v>
      </c>
      <c r="BY73" s="4">
        <f t="shared" si="7"/>
        <v>10495.85951877088</v>
      </c>
      <c r="BZ73" s="4">
        <f t="shared" si="8"/>
        <v>6.4186978712959997</v>
      </c>
      <c r="CA73" s="4">
        <f t="shared" si="9"/>
        <v>38.716171270295995</v>
      </c>
      <c r="CB73" s="4">
        <f t="shared" si="10"/>
        <v>0</v>
      </c>
    </row>
    <row r="74" spans="1:80" x14ac:dyDescent="0.25">
      <c r="A74" s="2">
        <v>42801</v>
      </c>
      <c r="B74" s="3">
        <v>0.65983608796296289</v>
      </c>
      <c r="C74" s="4">
        <v>10.763999999999999</v>
      </c>
      <c r="D74" s="4">
        <v>4.1999999999999997E-3</v>
      </c>
      <c r="E74" s="4">
        <v>42.074857999999999</v>
      </c>
      <c r="F74" s="4">
        <v>412.1</v>
      </c>
      <c r="G74" s="4">
        <v>168.8</v>
      </c>
      <c r="H74" s="4">
        <v>-0.7</v>
      </c>
      <c r="J74" s="4">
        <v>7.39</v>
      </c>
      <c r="K74" s="4">
        <v>0.91649999999999998</v>
      </c>
      <c r="L74" s="4">
        <v>9.8658000000000001</v>
      </c>
      <c r="M74" s="4">
        <v>3.8999999999999998E-3</v>
      </c>
      <c r="N74" s="4">
        <v>377.68279999999999</v>
      </c>
      <c r="O74" s="4">
        <v>154.73390000000001</v>
      </c>
      <c r="P74" s="4">
        <v>532.4</v>
      </c>
      <c r="Q74" s="4">
        <v>327.16789999999997</v>
      </c>
      <c r="R74" s="4">
        <v>134.03829999999999</v>
      </c>
      <c r="S74" s="4">
        <v>461.2</v>
      </c>
      <c r="T74" s="4">
        <v>0</v>
      </c>
      <c r="W74" s="4">
        <v>0</v>
      </c>
      <c r="X74" s="4">
        <v>6.7727000000000004</v>
      </c>
      <c r="Y74" s="4">
        <v>11.8</v>
      </c>
      <c r="Z74" s="4">
        <v>809</v>
      </c>
      <c r="AA74" s="4">
        <v>823</v>
      </c>
      <c r="AB74" s="4">
        <v>846</v>
      </c>
      <c r="AC74" s="4">
        <v>34</v>
      </c>
      <c r="AD74" s="4">
        <v>17.809999999999999</v>
      </c>
      <c r="AE74" s="4">
        <v>0.41</v>
      </c>
      <c r="AF74" s="4">
        <v>957</v>
      </c>
      <c r="AG74" s="4">
        <v>9</v>
      </c>
      <c r="AH74" s="4">
        <v>27</v>
      </c>
      <c r="AI74" s="4">
        <v>30</v>
      </c>
      <c r="AJ74" s="4">
        <v>190</v>
      </c>
      <c r="AK74" s="4">
        <v>188</v>
      </c>
      <c r="AL74" s="4">
        <v>3.7</v>
      </c>
      <c r="AM74" s="4">
        <v>196</v>
      </c>
      <c r="AN74" s="4" t="s">
        <v>155</v>
      </c>
      <c r="AO74" s="4">
        <v>2</v>
      </c>
      <c r="AP74" s="5">
        <v>0.86818287037037034</v>
      </c>
      <c r="AQ74" s="4">
        <v>47.161572999999997</v>
      </c>
      <c r="AR74" s="4">
        <v>-88.483971999999994</v>
      </c>
      <c r="AS74" s="4">
        <v>312.2</v>
      </c>
      <c r="AT74" s="4">
        <v>25.9</v>
      </c>
      <c r="AU74" s="4">
        <v>12</v>
      </c>
      <c r="AV74" s="4">
        <v>9</v>
      </c>
      <c r="AW74" s="4" t="s">
        <v>413</v>
      </c>
      <c r="AX74" s="4">
        <v>1.3124</v>
      </c>
      <c r="AY74" s="4">
        <v>1.323</v>
      </c>
      <c r="AZ74" s="4">
        <v>2.077</v>
      </c>
      <c r="BA74" s="4">
        <v>13.836</v>
      </c>
      <c r="BB74" s="4">
        <v>19.690000000000001</v>
      </c>
      <c r="BC74" s="4">
        <v>1.42</v>
      </c>
      <c r="BD74" s="4">
        <v>9.11</v>
      </c>
      <c r="BE74" s="4">
        <v>3088.5169999999998</v>
      </c>
      <c r="BF74" s="4">
        <v>0.76800000000000002</v>
      </c>
      <c r="BG74" s="4">
        <v>12.382</v>
      </c>
      <c r="BH74" s="4">
        <v>5.0730000000000004</v>
      </c>
      <c r="BI74" s="4">
        <v>17.454999999999998</v>
      </c>
      <c r="BJ74" s="4">
        <v>10.726000000000001</v>
      </c>
      <c r="BK74" s="4">
        <v>4.3940000000000001</v>
      </c>
      <c r="BL74" s="4">
        <v>15.12</v>
      </c>
      <c r="BM74" s="4">
        <v>0</v>
      </c>
      <c r="BQ74" s="4">
        <v>1541.6379999999999</v>
      </c>
      <c r="BR74" s="4">
        <v>0.2311</v>
      </c>
      <c r="BS74" s="4">
        <v>-5</v>
      </c>
      <c r="BT74" s="4">
        <v>1.079</v>
      </c>
      <c r="BU74" s="4">
        <v>5.6475059999999999</v>
      </c>
      <c r="BV74" s="4">
        <v>21.7958</v>
      </c>
      <c r="BW74" s="4">
        <f t="shared" si="11"/>
        <v>1.4920710851999999</v>
      </c>
      <c r="BY74" s="4">
        <f t="shared" si="7"/>
        <v>14941.175506016472</v>
      </c>
      <c r="BZ74" s="4">
        <f t="shared" si="8"/>
        <v>3.7153179952128004</v>
      </c>
      <c r="CA74" s="4">
        <f t="shared" si="9"/>
        <v>51.888672938349607</v>
      </c>
      <c r="CB74" s="4">
        <f t="shared" si="10"/>
        <v>0</v>
      </c>
    </row>
    <row r="75" spans="1:80" x14ac:dyDescent="0.25">
      <c r="A75" s="2">
        <v>42801</v>
      </c>
      <c r="B75" s="3">
        <v>0.65984766203703704</v>
      </c>
      <c r="C75" s="4">
        <v>11.036</v>
      </c>
      <c r="D75" s="4">
        <v>3.7000000000000002E-3</v>
      </c>
      <c r="E75" s="4">
        <v>36.566667000000002</v>
      </c>
      <c r="F75" s="4">
        <v>400.4</v>
      </c>
      <c r="G75" s="4">
        <v>156.69999999999999</v>
      </c>
      <c r="H75" s="4">
        <v>-0.9</v>
      </c>
      <c r="J75" s="4">
        <v>6.11</v>
      </c>
      <c r="K75" s="4">
        <v>0.91449999999999998</v>
      </c>
      <c r="L75" s="4">
        <v>10.091900000000001</v>
      </c>
      <c r="M75" s="4">
        <v>3.3E-3</v>
      </c>
      <c r="N75" s="4">
        <v>366.1524</v>
      </c>
      <c r="O75" s="4">
        <v>143.3366</v>
      </c>
      <c r="P75" s="4">
        <v>509.5</v>
      </c>
      <c r="Q75" s="4">
        <v>317.17959999999999</v>
      </c>
      <c r="R75" s="4">
        <v>124.16540000000001</v>
      </c>
      <c r="S75" s="4">
        <v>441.3</v>
      </c>
      <c r="T75" s="4">
        <v>0</v>
      </c>
      <c r="W75" s="4">
        <v>0</v>
      </c>
      <c r="X75" s="4">
        <v>5.5907</v>
      </c>
      <c r="Y75" s="4">
        <v>11.8</v>
      </c>
      <c r="Z75" s="4">
        <v>808</v>
      </c>
      <c r="AA75" s="4">
        <v>823</v>
      </c>
      <c r="AB75" s="4">
        <v>844</v>
      </c>
      <c r="AC75" s="4">
        <v>34</v>
      </c>
      <c r="AD75" s="4">
        <v>17.809999999999999</v>
      </c>
      <c r="AE75" s="4">
        <v>0.41</v>
      </c>
      <c r="AF75" s="4">
        <v>957</v>
      </c>
      <c r="AG75" s="4">
        <v>9</v>
      </c>
      <c r="AH75" s="4">
        <v>27</v>
      </c>
      <c r="AI75" s="4">
        <v>30</v>
      </c>
      <c r="AJ75" s="4">
        <v>190</v>
      </c>
      <c r="AK75" s="4">
        <v>188</v>
      </c>
      <c r="AL75" s="4">
        <v>3.6</v>
      </c>
      <c r="AM75" s="4">
        <v>196</v>
      </c>
      <c r="AN75" s="4" t="s">
        <v>155</v>
      </c>
      <c r="AO75" s="4">
        <v>2</v>
      </c>
      <c r="AP75" s="5">
        <v>0.86819444444444438</v>
      </c>
      <c r="AQ75" s="4">
        <v>47.161684999999999</v>
      </c>
      <c r="AR75" s="4">
        <v>-88.483991000000003</v>
      </c>
      <c r="AS75" s="4">
        <v>312.3</v>
      </c>
      <c r="AT75" s="4">
        <v>26.8</v>
      </c>
      <c r="AU75" s="4">
        <v>12</v>
      </c>
      <c r="AV75" s="4">
        <v>9</v>
      </c>
      <c r="AW75" s="4" t="s">
        <v>413</v>
      </c>
      <c r="AX75" s="4">
        <v>1.5584</v>
      </c>
      <c r="AY75" s="4">
        <v>1.0354000000000001</v>
      </c>
      <c r="AZ75" s="4">
        <v>2.4</v>
      </c>
      <c r="BA75" s="4">
        <v>13.836</v>
      </c>
      <c r="BB75" s="4">
        <v>19.23</v>
      </c>
      <c r="BC75" s="4">
        <v>1.39</v>
      </c>
      <c r="BD75" s="4">
        <v>9.3529999999999998</v>
      </c>
      <c r="BE75" s="4">
        <v>3088.4209999999998</v>
      </c>
      <c r="BF75" s="4">
        <v>0.65100000000000002</v>
      </c>
      <c r="BG75" s="4">
        <v>11.734</v>
      </c>
      <c r="BH75" s="4">
        <v>4.5940000000000003</v>
      </c>
      <c r="BI75" s="4">
        <v>16.327999999999999</v>
      </c>
      <c r="BJ75" s="4">
        <v>10.164999999999999</v>
      </c>
      <c r="BK75" s="4">
        <v>3.9790000000000001</v>
      </c>
      <c r="BL75" s="4">
        <v>14.144</v>
      </c>
      <c r="BM75" s="4">
        <v>0</v>
      </c>
      <c r="BQ75" s="4">
        <v>1244.0239999999999</v>
      </c>
      <c r="BR75" s="4">
        <v>0.27783000000000002</v>
      </c>
      <c r="BS75" s="4">
        <v>-5</v>
      </c>
      <c r="BT75" s="4">
        <v>1.079</v>
      </c>
      <c r="BU75" s="4">
        <v>6.7894699999999997</v>
      </c>
      <c r="BV75" s="4">
        <v>21.7958</v>
      </c>
      <c r="BW75" s="4">
        <f t="shared" si="11"/>
        <v>1.7937779739999999</v>
      </c>
      <c r="BY75" s="4">
        <f t="shared" ref="BY75:BY138" si="12">BE75*$BU75*0.8566</f>
        <v>17961.824163236841</v>
      </c>
      <c r="BZ75" s="4">
        <f t="shared" ref="BZ75:BZ138" si="13">BF75*$BU75*0.8566</f>
        <v>3.7861248613019995</v>
      </c>
      <c r="CA75" s="4">
        <f t="shared" ref="CA75:CA138" si="14">BJ75*$BU75*0.8566</f>
        <v>59.118216920329999</v>
      </c>
      <c r="CB75" s="4">
        <f t="shared" ref="CB75:CB138" si="15">BM75*$BU75*0.8566</f>
        <v>0</v>
      </c>
    </row>
    <row r="76" spans="1:80" x14ac:dyDescent="0.25">
      <c r="A76" s="2">
        <v>42801</v>
      </c>
      <c r="B76" s="3">
        <v>0.65985923611111108</v>
      </c>
      <c r="C76" s="4">
        <v>11.852</v>
      </c>
      <c r="D76" s="4">
        <v>4.4999999999999997E-3</v>
      </c>
      <c r="E76" s="4">
        <v>44.887780999999997</v>
      </c>
      <c r="F76" s="4">
        <v>400.8</v>
      </c>
      <c r="G76" s="4">
        <v>169.6</v>
      </c>
      <c r="H76" s="4">
        <v>-2</v>
      </c>
      <c r="J76" s="4">
        <v>5.8</v>
      </c>
      <c r="K76" s="4">
        <v>0.90839999999999999</v>
      </c>
      <c r="L76" s="4">
        <v>10.7662</v>
      </c>
      <c r="M76" s="4">
        <v>4.1000000000000003E-3</v>
      </c>
      <c r="N76" s="4">
        <v>364.08240000000001</v>
      </c>
      <c r="O76" s="4">
        <v>154.0282</v>
      </c>
      <c r="P76" s="4">
        <v>518.1</v>
      </c>
      <c r="Q76" s="4">
        <v>315.38650000000001</v>
      </c>
      <c r="R76" s="4">
        <v>133.42699999999999</v>
      </c>
      <c r="S76" s="4">
        <v>448.8</v>
      </c>
      <c r="T76" s="4">
        <v>0</v>
      </c>
      <c r="W76" s="4">
        <v>0</v>
      </c>
      <c r="X76" s="4">
        <v>5.2687999999999997</v>
      </c>
      <c r="Y76" s="4">
        <v>11.8</v>
      </c>
      <c r="Z76" s="4">
        <v>810</v>
      </c>
      <c r="AA76" s="4">
        <v>825</v>
      </c>
      <c r="AB76" s="4">
        <v>845</v>
      </c>
      <c r="AC76" s="4">
        <v>34</v>
      </c>
      <c r="AD76" s="4">
        <v>17.809999999999999</v>
      </c>
      <c r="AE76" s="4">
        <v>0.41</v>
      </c>
      <c r="AF76" s="4">
        <v>957</v>
      </c>
      <c r="AG76" s="4">
        <v>9</v>
      </c>
      <c r="AH76" s="4">
        <v>27</v>
      </c>
      <c r="AI76" s="4">
        <v>30</v>
      </c>
      <c r="AJ76" s="4">
        <v>190</v>
      </c>
      <c r="AK76" s="4">
        <v>188</v>
      </c>
      <c r="AL76" s="4">
        <v>3.7</v>
      </c>
      <c r="AM76" s="4">
        <v>196</v>
      </c>
      <c r="AN76" s="4" t="s">
        <v>155</v>
      </c>
      <c r="AO76" s="4">
        <v>2</v>
      </c>
      <c r="AP76" s="5">
        <v>0.86820601851851853</v>
      </c>
      <c r="AQ76" s="4">
        <v>47.161791000000001</v>
      </c>
      <c r="AR76" s="4">
        <v>-88.484020999999998</v>
      </c>
      <c r="AS76" s="4">
        <v>312.2</v>
      </c>
      <c r="AT76" s="4">
        <v>26.8</v>
      </c>
      <c r="AU76" s="4">
        <v>12</v>
      </c>
      <c r="AV76" s="4">
        <v>9</v>
      </c>
      <c r="AW76" s="4" t="s">
        <v>413</v>
      </c>
      <c r="AX76" s="4">
        <v>1.2292000000000001</v>
      </c>
      <c r="AY76" s="4">
        <v>1.1708000000000001</v>
      </c>
      <c r="AZ76" s="4">
        <v>2.4354</v>
      </c>
      <c r="BA76" s="4">
        <v>13.836</v>
      </c>
      <c r="BB76" s="4">
        <v>17.96</v>
      </c>
      <c r="BC76" s="4">
        <v>1.3</v>
      </c>
      <c r="BD76" s="4">
        <v>10.081</v>
      </c>
      <c r="BE76" s="4">
        <v>3087.5079999999998</v>
      </c>
      <c r="BF76" s="4">
        <v>0.74399999999999999</v>
      </c>
      <c r="BG76" s="4">
        <v>10.933999999999999</v>
      </c>
      <c r="BH76" s="4">
        <v>4.6260000000000003</v>
      </c>
      <c r="BI76" s="4">
        <v>15.56</v>
      </c>
      <c r="BJ76" s="4">
        <v>9.4719999999999995</v>
      </c>
      <c r="BK76" s="4">
        <v>4.0069999999999997</v>
      </c>
      <c r="BL76" s="4">
        <v>13.478999999999999</v>
      </c>
      <c r="BM76" s="4">
        <v>0</v>
      </c>
      <c r="BQ76" s="4">
        <v>1098.6469999999999</v>
      </c>
      <c r="BR76" s="4">
        <v>0.32381100000000002</v>
      </c>
      <c r="BS76" s="4">
        <v>-5</v>
      </c>
      <c r="BT76" s="4">
        <v>1.079</v>
      </c>
      <c r="BU76" s="4">
        <v>7.9131309999999999</v>
      </c>
      <c r="BV76" s="4">
        <v>21.7958</v>
      </c>
      <c r="BW76" s="4">
        <f t="shared" ref="BW76:BW139" si="16">BU76*0.2642</f>
        <v>2.0906492102000001</v>
      </c>
      <c r="BY76" s="4">
        <f t="shared" si="12"/>
        <v>20928.327222181615</v>
      </c>
      <c r="BZ76" s="4">
        <f t="shared" si="13"/>
        <v>5.0431206828624005</v>
      </c>
      <c r="CA76" s="4">
        <f t="shared" si="14"/>
        <v>64.204891274291199</v>
      </c>
      <c r="CB76" s="4">
        <f t="shared" si="15"/>
        <v>0</v>
      </c>
    </row>
    <row r="77" spans="1:80" x14ac:dyDescent="0.25">
      <c r="A77" s="2">
        <v>42801</v>
      </c>
      <c r="B77" s="3">
        <v>0.65987081018518523</v>
      </c>
      <c r="C77" s="4">
        <v>12.923</v>
      </c>
      <c r="D77" s="4">
        <v>3.0000000000000001E-3</v>
      </c>
      <c r="E77" s="4">
        <v>30</v>
      </c>
      <c r="F77" s="4">
        <v>394.5</v>
      </c>
      <c r="G77" s="4">
        <v>148.9</v>
      </c>
      <c r="H77" s="4">
        <v>-0.4</v>
      </c>
      <c r="J77" s="4">
        <v>5.19</v>
      </c>
      <c r="K77" s="4">
        <v>0.90049999999999997</v>
      </c>
      <c r="L77" s="4">
        <v>11.6373</v>
      </c>
      <c r="M77" s="4">
        <v>2.7000000000000001E-3</v>
      </c>
      <c r="N77" s="4">
        <v>355.27229999999997</v>
      </c>
      <c r="O77" s="4">
        <v>134.0581</v>
      </c>
      <c r="P77" s="4">
        <v>489.3</v>
      </c>
      <c r="Q77" s="4">
        <v>307.75479999999999</v>
      </c>
      <c r="R77" s="4">
        <v>116.1279</v>
      </c>
      <c r="S77" s="4">
        <v>423.9</v>
      </c>
      <c r="T77" s="4">
        <v>0</v>
      </c>
      <c r="W77" s="4">
        <v>0</v>
      </c>
      <c r="X77" s="4">
        <v>4.6710000000000003</v>
      </c>
      <c r="Y77" s="4">
        <v>11.8</v>
      </c>
      <c r="Z77" s="4">
        <v>811</v>
      </c>
      <c r="AA77" s="4">
        <v>826</v>
      </c>
      <c r="AB77" s="4">
        <v>847</v>
      </c>
      <c r="AC77" s="4">
        <v>34</v>
      </c>
      <c r="AD77" s="4">
        <v>17.809999999999999</v>
      </c>
      <c r="AE77" s="4">
        <v>0.41</v>
      </c>
      <c r="AF77" s="4">
        <v>957</v>
      </c>
      <c r="AG77" s="4">
        <v>9</v>
      </c>
      <c r="AH77" s="4">
        <v>27</v>
      </c>
      <c r="AI77" s="4">
        <v>30</v>
      </c>
      <c r="AJ77" s="4">
        <v>190</v>
      </c>
      <c r="AK77" s="4">
        <v>188.8</v>
      </c>
      <c r="AL77" s="4">
        <v>3.5</v>
      </c>
      <c r="AM77" s="4">
        <v>196</v>
      </c>
      <c r="AN77" s="4" t="s">
        <v>155</v>
      </c>
      <c r="AO77" s="4">
        <v>2</v>
      </c>
      <c r="AP77" s="5">
        <v>0.86821759259259268</v>
      </c>
      <c r="AQ77" s="4">
        <v>47.161898999999998</v>
      </c>
      <c r="AR77" s="4">
        <v>-88.484067999999994</v>
      </c>
      <c r="AS77" s="4">
        <v>312.2</v>
      </c>
      <c r="AT77" s="4">
        <v>27.7</v>
      </c>
      <c r="AU77" s="4">
        <v>12</v>
      </c>
      <c r="AV77" s="4">
        <v>9</v>
      </c>
      <c r="AW77" s="4" t="s">
        <v>413</v>
      </c>
      <c r="AX77" s="4">
        <v>1.1000000000000001</v>
      </c>
      <c r="AY77" s="4">
        <v>1.3353999999999999</v>
      </c>
      <c r="AZ77" s="4">
        <v>2.5</v>
      </c>
      <c r="BA77" s="4">
        <v>13.836</v>
      </c>
      <c r="BB77" s="4">
        <v>16.55</v>
      </c>
      <c r="BC77" s="4">
        <v>1.2</v>
      </c>
      <c r="BD77" s="4">
        <v>11.05</v>
      </c>
      <c r="BE77" s="4">
        <v>3087.1039999999998</v>
      </c>
      <c r="BF77" s="4">
        <v>0.45600000000000002</v>
      </c>
      <c r="BG77" s="4">
        <v>9.8699999999999992</v>
      </c>
      <c r="BH77" s="4">
        <v>3.7240000000000002</v>
      </c>
      <c r="BI77" s="4">
        <v>13.593999999999999</v>
      </c>
      <c r="BJ77" s="4">
        <v>8.5489999999999995</v>
      </c>
      <c r="BK77" s="4">
        <v>3.226</v>
      </c>
      <c r="BL77" s="4">
        <v>11.776</v>
      </c>
      <c r="BM77" s="4">
        <v>0</v>
      </c>
      <c r="BQ77" s="4">
        <v>900.96400000000006</v>
      </c>
      <c r="BR77" s="4">
        <v>0.51711799999999997</v>
      </c>
      <c r="BS77" s="4">
        <v>-5</v>
      </c>
      <c r="BT77" s="4">
        <v>1.081283</v>
      </c>
      <c r="BU77" s="4">
        <v>12.637071000000001</v>
      </c>
      <c r="BV77" s="4">
        <v>21.841916999999999</v>
      </c>
      <c r="BW77" s="4">
        <f t="shared" si="16"/>
        <v>3.3387141582000002</v>
      </c>
      <c r="BY77" s="4">
        <f t="shared" si="12"/>
        <v>33417.638453580134</v>
      </c>
      <c r="BZ77" s="4">
        <f t="shared" si="13"/>
        <v>4.9361612484816009</v>
      </c>
      <c r="CA77" s="4">
        <f t="shared" si="14"/>
        <v>92.542198494011402</v>
      </c>
      <c r="CB77" s="4">
        <f t="shared" si="15"/>
        <v>0</v>
      </c>
    </row>
    <row r="78" spans="1:80" x14ac:dyDescent="0.25">
      <c r="A78" s="2">
        <v>42801</v>
      </c>
      <c r="B78" s="3">
        <v>0.65988238425925927</v>
      </c>
      <c r="C78" s="4">
        <v>12.179</v>
      </c>
      <c r="D78" s="4">
        <v>1E-4</v>
      </c>
      <c r="E78" s="4">
        <v>1.2195119999999999</v>
      </c>
      <c r="F78" s="4">
        <v>385.3</v>
      </c>
      <c r="G78" s="4">
        <v>139.9</v>
      </c>
      <c r="H78" s="4">
        <v>-2.2999999999999998</v>
      </c>
      <c r="J78" s="4">
        <v>3.69</v>
      </c>
      <c r="K78" s="4">
        <v>0.90600000000000003</v>
      </c>
      <c r="L78" s="4">
        <v>11.033300000000001</v>
      </c>
      <c r="M78" s="4">
        <v>1E-4</v>
      </c>
      <c r="N78" s="4">
        <v>349.0729</v>
      </c>
      <c r="O78" s="4">
        <v>126.7405</v>
      </c>
      <c r="P78" s="4">
        <v>475.8</v>
      </c>
      <c r="Q78" s="4">
        <v>302.38459999999998</v>
      </c>
      <c r="R78" s="4">
        <v>109.789</v>
      </c>
      <c r="S78" s="4">
        <v>412.2</v>
      </c>
      <c r="T78" s="4">
        <v>0</v>
      </c>
      <c r="W78" s="4">
        <v>0</v>
      </c>
      <c r="X78" s="4">
        <v>3.3451</v>
      </c>
      <c r="Y78" s="4">
        <v>11.8</v>
      </c>
      <c r="Z78" s="4">
        <v>812</v>
      </c>
      <c r="AA78" s="4">
        <v>827</v>
      </c>
      <c r="AB78" s="4">
        <v>847</v>
      </c>
      <c r="AC78" s="4">
        <v>34</v>
      </c>
      <c r="AD78" s="4">
        <v>17.809999999999999</v>
      </c>
      <c r="AE78" s="4">
        <v>0.41</v>
      </c>
      <c r="AF78" s="4">
        <v>957</v>
      </c>
      <c r="AG78" s="4">
        <v>9</v>
      </c>
      <c r="AH78" s="4">
        <v>27</v>
      </c>
      <c r="AI78" s="4">
        <v>30</v>
      </c>
      <c r="AJ78" s="4">
        <v>190</v>
      </c>
      <c r="AK78" s="4">
        <v>189</v>
      </c>
      <c r="AL78" s="4">
        <v>3.5</v>
      </c>
      <c r="AM78" s="4">
        <v>196</v>
      </c>
      <c r="AN78" s="4" t="s">
        <v>155</v>
      </c>
      <c r="AO78" s="4">
        <v>2</v>
      </c>
      <c r="AP78" s="5">
        <v>0.86822916666666661</v>
      </c>
      <c r="AQ78" s="4">
        <v>47.162011</v>
      </c>
      <c r="AR78" s="4">
        <v>-88.484099000000001</v>
      </c>
      <c r="AS78" s="4">
        <v>312.39999999999998</v>
      </c>
      <c r="AT78" s="4">
        <v>28.3</v>
      </c>
      <c r="AU78" s="4">
        <v>12</v>
      </c>
      <c r="AV78" s="4">
        <v>9</v>
      </c>
      <c r="AW78" s="4" t="s">
        <v>413</v>
      </c>
      <c r="AX78" s="4">
        <v>1.1354</v>
      </c>
      <c r="AY78" s="4">
        <v>1.5416000000000001</v>
      </c>
      <c r="AZ78" s="4">
        <v>2.6061999999999999</v>
      </c>
      <c r="BA78" s="4">
        <v>13.836</v>
      </c>
      <c r="BB78" s="4">
        <v>17.510000000000002</v>
      </c>
      <c r="BC78" s="4">
        <v>1.27</v>
      </c>
      <c r="BD78" s="4">
        <v>10.38</v>
      </c>
      <c r="BE78" s="4">
        <v>3088.373</v>
      </c>
      <c r="BF78" s="4">
        <v>0.02</v>
      </c>
      <c r="BG78" s="4">
        <v>10.231999999999999</v>
      </c>
      <c r="BH78" s="4">
        <v>3.7149999999999999</v>
      </c>
      <c r="BI78" s="4">
        <v>13.948</v>
      </c>
      <c r="BJ78" s="4">
        <v>8.8640000000000008</v>
      </c>
      <c r="BK78" s="4">
        <v>3.218</v>
      </c>
      <c r="BL78" s="4">
        <v>12.082000000000001</v>
      </c>
      <c r="BM78" s="4">
        <v>0</v>
      </c>
      <c r="BQ78" s="4">
        <v>680.81700000000001</v>
      </c>
      <c r="BR78" s="4">
        <v>0.42180000000000001</v>
      </c>
      <c r="BS78" s="4">
        <v>-5</v>
      </c>
      <c r="BT78" s="4">
        <v>1.0812390000000001</v>
      </c>
      <c r="BU78" s="4">
        <v>10.307738000000001</v>
      </c>
      <c r="BV78" s="4">
        <v>21.841028000000001</v>
      </c>
      <c r="BW78" s="4">
        <f t="shared" si="16"/>
        <v>2.7233043796</v>
      </c>
      <c r="BY78" s="4">
        <f t="shared" si="12"/>
        <v>27269.124092952708</v>
      </c>
      <c r="BZ78" s="4">
        <f t="shared" si="13"/>
        <v>0.17659216741600003</v>
      </c>
      <c r="CA78" s="4">
        <f t="shared" si="14"/>
        <v>78.265648598771207</v>
      </c>
      <c r="CB78" s="4">
        <f t="shared" si="15"/>
        <v>0</v>
      </c>
    </row>
    <row r="79" spans="1:80" x14ac:dyDescent="0.25">
      <c r="A79" s="2">
        <v>42801</v>
      </c>
      <c r="B79" s="3">
        <v>0.65989395833333331</v>
      </c>
      <c r="C79" s="4">
        <v>12.670999999999999</v>
      </c>
      <c r="D79" s="4">
        <v>5.0000000000000001E-3</v>
      </c>
      <c r="E79" s="4">
        <v>50</v>
      </c>
      <c r="F79" s="4">
        <v>370.7</v>
      </c>
      <c r="G79" s="4">
        <v>129.9</v>
      </c>
      <c r="H79" s="4">
        <v>-0.4</v>
      </c>
      <c r="J79" s="4">
        <v>3.6</v>
      </c>
      <c r="K79" s="4">
        <v>0.90229999999999999</v>
      </c>
      <c r="L79" s="4">
        <v>11.433199999999999</v>
      </c>
      <c r="M79" s="4">
        <v>4.4999999999999997E-3</v>
      </c>
      <c r="N79" s="4">
        <v>334.53590000000003</v>
      </c>
      <c r="O79" s="4">
        <v>117.20610000000001</v>
      </c>
      <c r="P79" s="4">
        <v>451.7</v>
      </c>
      <c r="Q79" s="4">
        <v>289.7919</v>
      </c>
      <c r="R79" s="4">
        <v>101.5299</v>
      </c>
      <c r="S79" s="4">
        <v>391.3</v>
      </c>
      <c r="T79" s="4">
        <v>0</v>
      </c>
      <c r="W79" s="4">
        <v>0</v>
      </c>
      <c r="X79" s="4">
        <v>3.2484000000000002</v>
      </c>
      <c r="Y79" s="4">
        <v>11.8</v>
      </c>
      <c r="Z79" s="4">
        <v>812</v>
      </c>
      <c r="AA79" s="4">
        <v>827</v>
      </c>
      <c r="AB79" s="4">
        <v>848</v>
      </c>
      <c r="AC79" s="4">
        <v>34</v>
      </c>
      <c r="AD79" s="4">
        <v>17.809999999999999</v>
      </c>
      <c r="AE79" s="4">
        <v>0.41</v>
      </c>
      <c r="AF79" s="4">
        <v>957</v>
      </c>
      <c r="AG79" s="4">
        <v>9</v>
      </c>
      <c r="AH79" s="4">
        <v>27</v>
      </c>
      <c r="AI79" s="4">
        <v>30</v>
      </c>
      <c r="AJ79" s="4">
        <v>190</v>
      </c>
      <c r="AK79" s="4">
        <v>189</v>
      </c>
      <c r="AL79" s="4">
        <v>3.5</v>
      </c>
      <c r="AM79" s="4">
        <v>196</v>
      </c>
      <c r="AN79" s="4" t="s">
        <v>155</v>
      </c>
      <c r="AO79" s="4">
        <v>2</v>
      </c>
      <c r="AP79" s="5">
        <v>0.86824074074074076</v>
      </c>
      <c r="AQ79" s="4">
        <v>47.162128000000003</v>
      </c>
      <c r="AR79" s="4">
        <v>-88.484116</v>
      </c>
      <c r="AS79" s="4">
        <v>312.8</v>
      </c>
      <c r="AT79" s="4">
        <v>28.7</v>
      </c>
      <c r="AU79" s="4">
        <v>12</v>
      </c>
      <c r="AV79" s="4">
        <v>9</v>
      </c>
      <c r="AW79" s="4" t="s">
        <v>413</v>
      </c>
      <c r="AX79" s="4">
        <v>1.1292</v>
      </c>
      <c r="AY79" s="4">
        <v>1.8</v>
      </c>
      <c r="AZ79" s="4">
        <v>2.6230000000000002</v>
      </c>
      <c r="BA79" s="4">
        <v>13.836</v>
      </c>
      <c r="BB79" s="4">
        <v>16.86</v>
      </c>
      <c r="BC79" s="4">
        <v>1.22</v>
      </c>
      <c r="BD79" s="4">
        <v>10.824999999999999</v>
      </c>
      <c r="BE79" s="4">
        <v>3086.7910000000002</v>
      </c>
      <c r="BF79" s="4">
        <v>0.77500000000000002</v>
      </c>
      <c r="BG79" s="4">
        <v>9.4580000000000002</v>
      </c>
      <c r="BH79" s="4">
        <v>3.3140000000000001</v>
      </c>
      <c r="BI79" s="4">
        <v>12.772</v>
      </c>
      <c r="BJ79" s="4">
        <v>8.1929999999999996</v>
      </c>
      <c r="BK79" s="4">
        <v>2.871</v>
      </c>
      <c r="BL79" s="4">
        <v>11.064</v>
      </c>
      <c r="BM79" s="4">
        <v>0</v>
      </c>
      <c r="BQ79" s="4">
        <v>637.68499999999995</v>
      </c>
      <c r="BR79" s="4">
        <v>0.38084200000000001</v>
      </c>
      <c r="BS79" s="4">
        <v>-5</v>
      </c>
      <c r="BT79" s="4">
        <v>1.0825199999999999</v>
      </c>
      <c r="BU79" s="4">
        <v>9.3068310000000007</v>
      </c>
      <c r="BV79" s="4">
        <v>21.866914000000001</v>
      </c>
      <c r="BW79" s="4">
        <f t="shared" si="16"/>
        <v>2.4588647502000001</v>
      </c>
      <c r="BY79" s="4">
        <f t="shared" si="12"/>
        <v>24608.612242240375</v>
      </c>
      <c r="BZ79" s="4">
        <f t="shared" si="13"/>
        <v>6.1784793618150013</v>
      </c>
      <c r="CA79" s="4">
        <f t="shared" si="14"/>
        <v>65.316492143677806</v>
      </c>
      <c r="CB79" s="4">
        <f t="shared" si="15"/>
        <v>0</v>
      </c>
    </row>
    <row r="80" spans="1:80" x14ac:dyDescent="0.25">
      <c r="A80" s="2">
        <v>42801</v>
      </c>
      <c r="B80" s="3">
        <v>0.65990553240740735</v>
      </c>
      <c r="C80" s="4">
        <v>12.647</v>
      </c>
      <c r="D80" s="4">
        <v>1.6999999999999999E-3</v>
      </c>
      <c r="E80" s="4">
        <v>16.583124000000002</v>
      </c>
      <c r="F80" s="4">
        <v>367.7</v>
      </c>
      <c r="G80" s="4">
        <v>121.4</v>
      </c>
      <c r="H80" s="4">
        <v>0.8</v>
      </c>
      <c r="J80" s="4">
        <v>3.38</v>
      </c>
      <c r="K80" s="4">
        <v>0.90259999999999996</v>
      </c>
      <c r="L80" s="4">
        <v>11.4156</v>
      </c>
      <c r="M80" s="4">
        <v>1.5E-3</v>
      </c>
      <c r="N80" s="4">
        <v>331.91219999999998</v>
      </c>
      <c r="O80" s="4">
        <v>109.5787</v>
      </c>
      <c r="P80" s="4">
        <v>441.5</v>
      </c>
      <c r="Q80" s="4">
        <v>287.51909999999998</v>
      </c>
      <c r="R80" s="4">
        <v>94.922600000000003</v>
      </c>
      <c r="S80" s="4">
        <v>382.4</v>
      </c>
      <c r="T80" s="4">
        <v>0.75980000000000003</v>
      </c>
      <c r="W80" s="4">
        <v>0</v>
      </c>
      <c r="X80" s="4">
        <v>3.0550000000000002</v>
      </c>
      <c r="Y80" s="4">
        <v>11.8</v>
      </c>
      <c r="Z80" s="4">
        <v>812</v>
      </c>
      <c r="AA80" s="4">
        <v>829</v>
      </c>
      <c r="AB80" s="4">
        <v>849</v>
      </c>
      <c r="AC80" s="4">
        <v>34</v>
      </c>
      <c r="AD80" s="4">
        <v>17.809999999999999</v>
      </c>
      <c r="AE80" s="4">
        <v>0.41</v>
      </c>
      <c r="AF80" s="4">
        <v>957</v>
      </c>
      <c r="AG80" s="4">
        <v>9</v>
      </c>
      <c r="AH80" s="4">
        <v>27</v>
      </c>
      <c r="AI80" s="4">
        <v>30</v>
      </c>
      <c r="AJ80" s="4">
        <v>190</v>
      </c>
      <c r="AK80" s="4">
        <v>189</v>
      </c>
      <c r="AL80" s="4">
        <v>3.7</v>
      </c>
      <c r="AM80" s="4">
        <v>196</v>
      </c>
      <c r="AN80" s="4" t="s">
        <v>155</v>
      </c>
      <c r="AO80" s="4">
        <v>2</v>
      </c>
      <c r="AP80" s="5">
        <v>0.8682523148148148</v>
      </c>
      <c r="AQ80" s="4">
        <v>47.162244999999999</v>
      </c>
      <c r="AR80" s="4">
        <v>-88.484129999999993</v>
      </c>
      <c r="AS80" s="4">
        <v>313.10000000000002</v>
      </c>
      <c r="AT80" s="4">
        <v>29.3</v>
      </c>
      <c r="AU80" s="4">
        <v>12</v>
      </c>
      <c r="AV80" s="4">
        <v>9</v>
      </c>
      <c r="AW80" s="4" t="s">
        <v>413</v>
      </c>
      <c r="AX80" s="4">
        <v>1</v>
      </c>
      <c r="AY80" s="4">
        <v>1.8353999999999999</v>
      </c>
      <c r="AZ80" s="4">
        <v>2.3353999999999999</v>
      </c>
      <c r="BA80" s="4">
        <v>13.836</v>
      </c>
      <c r="BB80" s="4">
        <v>16.89</v>
      </c>
      <c r="BC80" s="4">
        <v>1.22</v>
      </c>
      <c r="BD80" s="4">
        <v>10.788</v>
      </c>
      <c r="BE80" s="4">
        <v>3087.6030000000001</v>
      </c>
      <c r="BF80" s="4">
        <v>0.25800000000000001</v>
      </c>
      <c r="BG80" s="4">
        <v>9.4009999999999998</v>
      </c>
      <c r="BH80" s="4">
        <v>3.1040000000000001</v>
      </c>
      <c r="BI80" s="4">
        <v>12.505000000000001</v>
      </c>
      <c r="BJ80" s="4">
        <v>8.1440000000000001</v>
      </c>
      <c r="BK80" s="4">
        <v>2.6890000000000001</v>
      </c>
      <c r="BL80" s="4">
        <v>10.832000000000001</v>
      </c>
      <c r="BM80" s="4">
        <v>6.7000000000000002E-3</v>
      </c>
      <c r="BQ80" s="4">
        <v>600.79999999999995</v>
      </c>
      <c r="BR80" s="4">
        <v>0.43549199999999999</v>
      </c>
      <c r="BS80" s="4">
        <v>-5</v>
      </c>
      <c r="BT80" s="4">
        <v>1.083761</v>
      </c>
      <c r="BU80" s="4">
        <v>10.642348</v>
      </c>
      <c r="BV80" s="4">
        <v>21.891967000000001</v>
      </c>
      <c r="BW80" s="4">
        <f t="shared" si="16"/>
        <v>2.8117083415999997</v>
      </c>
      <c r="BY80" s="4">
        <f t="shared" si="12"/>
        <v>28147.315451105573</v>
      </c>
      <c r="BZ80" s="4">
        <f t="shared" si="13"/>
        <v>2.3519887065744003</v>
      </c>
      <c r="CA80" s="4">
        <f t="shared" si="14"/>
        <v>74.242620257139208</v>
      </c>
      <c r="CB80" s="4">
        <f t="shared" si="15"/>
        <v>6.1078776488560006E-2</v>
      </c>
    </row>
    <row r="81" spans="1:80" x14ac:dyDescent="0.25">
      <c r="A81" s="2">
        <v>42801</v>
      </c>
      <c r="B81" s="3">
        <v>0.6599171064814815</v>
      </c>
      <c r="C81" s="4">
        <v>12.522</v>
      </c>
      <c r="D81" s="4">
        <v>3.0000000000000001E-3</v>
      </c>
      <c r="E81" s="4">
        <v>29.585366</v>
      </c>
      <c r="F81" s="4">
        <v>378.2</v>
      </c>
      <c r="G81" s="4">
        <v>121.4</v>
      </c>
      <c r="H81" s="4">
        <v>-1.7</v>
      </c>
      <c r="J81" s="4">
        <v>2.8</v>
      </c>
      <c r="K81" s="4">
        <v>0.90349999999999997</v>
      </c>
      <c r="L81" s="4">
        <v>11.312900000000001</v>
      </c>
      <c r="M81" s="4">
        <v>2.7000000000000001E-3</v>
      </c>
      <c r="N81" s="4">
        <v>341.70740000000001</v>
      </c>
      <c r="O81" s="4">
        <v>109.72</v>
      </c>
      <c r="P81" s="4">
        <v>451.4</v>
      </c>
      <c r="Q81" s="4">
        <v>296.00409999999999</v>
      </c>
      <c r="R81" s="4">
        <v>95.045000000000002</v>
      </c>
      <c r="S81" s="4">
        <v>391</v>
      </c>
      <c r="T81" s="4">
        <v>0</v>
      </c>
      <c r="W81" s="4">
        <v>0</v>
      </c>
      <c r="X81" s="4">
        <v>2.5324</v>
      </c>
      <c r="Y81" s="4">
        <v>11.8</v>
      </c>
      <c r="Z81" s="4">
        <v>813</v>
      </c>
      <c r="AA81" s="4">
        <v>829</v>
      </c>
      <c r="AB81" s="4">
        <v>848</v>
      </c>
      <c r="AC81" s="4">
        <v>34</v>
      </c>
      <c r="AD81" s="4">
        <v>17.809999999999999</v>
      </c>
      <c r="AE81" s="4">
        <v>0.41</v>
      </c>
      <c r="AF81" s="4">
        <v>957</v>
      </c>
      <c r="AG81" s="4">
        <v>9</v>
      </c>
      <c r="AH81" s="4">
        <v>27</v>
      </c>
      <c r="AI81" s="4">
        <v>30</v>
      </c>
      <c r="AJ81" s="4">
        <v>190</v>
      </c>
      <c r="AK81" s="4">
        <v>189</v>
      </c>
      <c r="AL81" s="4">
        <v>3.6</v>
      </c>
      <c r="AM81" s="4">
        <v>196</v>
      </c>
      <c r="AN81" s="4" t="s">
        <v>155</v>
      </c>
      <c r="AO81" s="4">
        <v>2</v>
      </c>
      <c r="AP81" s="5">
        <v>0.86826388888888895</v>
      </c>
      <c r="AQ81" s="4">
        <v>47.162365000000001</v>
      </c>
      <c r="AR81" s="4">
        <v>-88.484134999999995</v>
      </c>
      <c r="AS81" s="4">
        <v>313.3</v>
      </c>
      <c r="AT81" s="4">
        <v>29.4</v>
      </c>
      <c r="AU81" s="4">
        <v>12</v>
      </c>
      <c r="AV81" s="4">
        <v>9</v>
      </c>
      <c r="AW81" s="4" t="s">
        <v>413</v>
      </c>
      <c r="AX81" s="4">
        <v>1</v>
      </c>
      <c r="AY81" s="4">
        <v>1.9</v>
      </c>
      <c r="AZ81" s="4">
        <v>2.3645999999999998</v>
      </c>
      <c r="BA81" s="4">
        <v>13.836</v>
      </c>
      <c r="BB81" s="4">
        <v>17.05</v>
      </c>
      <c r="BC81" s="4">
        <v>1.23</v>
      </c>
      <c r="BD81" s="4">
        <v>10.685</v>
      </c>
      <c r="BE81" s="4">
        <v>3087.3960000000002</v>
      </c>
      <c r="BF81" s="4">
        <v>0.46400000000000002</v>
      </c>
      <c r="BG81" s="4">
        <v>9.766</v>
      </c>
      <c r="BH81" s="4">
        <v>3.1360000000000001</v>
      </c>
      <c r="BI81" s="4">
        <v>12.901999999999999</v>
      </c>
      <c r="BJ81" s="4">
        <v>8.4600000000000009</v>
      </c>
      <c r="BK81" s="4">
        <v>2.7160000000000002</v>
      </c>
      <c r="BL81" s="4">
        <v>11.176</v>
      </c>
      <c r="BM81" s="4">
        <v>0</v>
      </c>
      <c r="BQ81" s="4">
        <v>502.50599999999997</v>
      </c>
      <c r="BR81" s="4">
        <v>0.35459200000000002</v>
      </c>
      <c r="BS81" s="4">
        <v>-5</v>
      </c>
      <c r="BT81" s="4">
        <v>1.081717</v>
      </c>
      <c r="BU81" s="4">
        <v>8.6653420000000008</v>
      </c>
      <c r="BV81" s="4">
        <v>21.850683</v>
      </c>
      <c r="BW81" s="4">
        <f t="shared" si="16"/>
        <v>2.2893833564000001</v>
      </c>
      <c r="BY81" s="4">
        <f t="shared" si="12"/>
        <v>22916.912953731455</v>
      </c>
      <c r="BZ81" s="4">
        <f t="shared" si="13"/>
        <v>3.4441476281408008</v>
      </c>
      <c r="CA81" s="4">
        <f t="shared" si="14"/>
        <v>62.796312357912022</v>
      </c>
      <c r="CB81" s="4">
        <f t="shared" si="15"/>
        <v>0</v>
      </c>
    </row>
    <row r="82" spans="1:80" x14ac:dyDescent="0.25">
      <c r="A82" s="2">
        <v>42801</v>
      </c>
      <c r="B82" s="3">
        <v>0.65992868055555554</v>
      </c>
      <c r="C82" s="4">
        <v>12.932</v>
      </c>
      <c r="D82" s="4">
        <v>2.5000000000000001E-3</v>
      </c>
      <c r="E82" s="4">
        <v>25.395071999999999</v>
      </c>
      <c r="F82" s="4">
        <v>386.2</v>
      </c>
      <c r="G82" s="4">
        <v>125.2</v>
      </c>
      <c r="H82" s="4">
        <v>2</v>
      </c>
      <c r="J82" s="4">
        <v>3.15</v>
      </c>
      <c r="K82" s="4">
        <v>0.90049999999999997</v>
      </c>
      <c r="L82" s="4">
        <v>11.645200000000001</v>
      </c>
      <c r="M82" s="4">
        <v>2.3E-3</v>
      </c>
      <c r="N82" s="4">
        <v>347.81740000000002</v>
      </c>
      <c r="O82" s="4">
        <v>112.7441</v>
      </c>
      <c r="P82" s="4">
        <v>460.6</v>
      </c>
      <c r="Q82" s="4">
        <v>301.29700000000003</v>
      </c>
      <c r="R82" s="4">
        <v>97.664599999999993</v>
      </c>
      <c r="S82" s="4">
        <v>399</v>
      </c>
      <c r="T82" s="4">
        <v>2</v>
      </c>
      <c r="W82" s="4">
        <v>0</v>
      </c>
      <c r="X82" s="4">
        <v>2.8374999999999999</v>
      </c>
      <c r="Y82" s="4">
        <v>11.9</v>
      </c>
      <c r="Z82" s="4">
        <v>813</v>
      </c>
      <c r="AA82" s="4">
        <v>828</v>
      </c>
      <c r="AB82" s="4">
        <v>848</v>
      </c>
      <c r="AC82" s="4">
        <v>34</v>
      </c>
      <c r="AD82" s="4">
        <v>17.809999999999999</v>
      </c>
      <c r="AE82" s="4">
        <v>0.41</v>
      </c>
      <c r="AF82" s="4">
        <v>957</v>
      </c>
      <c r="AG82" s="4">
        <v>9</v>
      </c>
      <c r="AH82" s="4">
        <v>27</v>
      </c>
      <c r="AI82" s="4">
        <v>30</v>
      </c>
      <c r="AJ82" s="4">
        <v>190</v>
      </c>
      <c r="AK82" s="4">
        <v>188.2</v>
      </c>
      <c r="AL82" s="4">
        <v>3.7</v>
      </c>
      <c r="AM82" s="4">
        <v>196</v>
      </c>
      <c r="AN82" s="4" t="s">
        <v>155</v>
      </c>
      <c r="AO82" s="4">
        <v>2</v>
      </c>
      <c r="AP82" s="5">
        <v>0.86827546296296287</v>
      </c>
      <c r="AQ82" s="4">
        <v>47.162489000000001</v>
      </c>
      <c r="AR82" s="4">
        <v>-88.484123999999994</v>
      </c>
      <c r="AS82" s="4">
        <v>313.39999999999998</v>
      </c>
      <c r="AT82" s="4">
        <v>30</v>
      </c>
      <c r="AU82" s="4">
        <v>12</v>
      </c>
      <c r="AV82" s="4">
        <v>9</v>
      </c>
      <c r="AW82" s="4" t="s">
        <v>413</v>
      </c>
      <c r="AX82" s="4">
        <v>1.2123999999999999</v>
      </c>
      <c r="AY82" s="4">
        <v>1.5813999999999999</v>
      </c>
      <c r="AZ82" s="4">
        <v>2.4769999999999999</v>
      </c>
      <c r="BA82" s="4">
        <v>13.836</v>
      </c>
      <c r="BB82" s="4">
        <v>16.54</v>
      </c>
      <c r="BC82" s="4">
        <v>1.2</v>
      </c>
      <c r="BD82" s="4">
        <v>11.048</v>
      </c>
      <c r="BE82" s="4">
        <v>3087.1550000000002</v>
      </c>
      <c r="BF82" s="4">
        <v>0.38600000000000001</v>
      </c>
      <c r="BG82" s="4">
        <v>9.6560000000000006</v>
      </c>
      <c r="BH82" s="4">
        <v>3.13</v>
      </c>
      <c r="BI82" s="4">
        <v>12.786</v>
      </c>
      <c r="BJ82" s="4">
        <v>8.3650000000000002</v>
      </c>
      <c r="BK82" s="4">
        <v>2.7109999999999999</v>
      </c>
      <c r="BL82" s="4">
        <v>11.076000000000001</v>
      </c>
      <c r="BM82" s="4">
        <v>1.72E-2</v>
      </c>
      <c r="BQ82" s="4">
        <v>546.95600000000002</v>
      </c>
      <c r="BR82" s="4">
        <v>0.44347700000000001</v>
      </c>
      <c r="BS82" s="4">
        <v>-5</v>
      </c>
      <c r="BT82" s="4">
        <v>1.083283</v>
      </c>
      <c r="BU82" s="4">
        <v>10.83747</v>
      </c>
      <c r="BV82" s="4">
        <v>21.882317</v>
      </c>
      <c r="BW82" s="4">
        <f t="shared" si="16"/>
        <v>2.8632595739999998</v>
      </c>
      <c r="BY82" s="4">
        <f t="shared" si="12"/>
        <v>28659.223111178315</v>
      </c>
      <c r="BZ82" s="4">
        <f t="shared" si="13"/>
        <v>3.5833834455720002</v>
      </c>
      <c r="CA82" s="4">
        <f t="shared" si="14"/>
        <v>77.655446948730003</v>
      </c>
      <c r="CB82" s="4">
        <f t="shared" si="15"/>
        <v>0.1596740809944</v>
      </c>
    </row>
    <row r="83" spans="1:80" x14ac:dyDescent="0.25">
      <c r="A83" s="2">
        <v>42801</v>
      </c>
      <c r="B83" s="3">
        <v>0.65994025462962969</v>
      </c>
      <c r="C83" s="4">
        <v>12.94</v>
      </c>
      <c r="D83" s="4">
        <v>2.7000000000000001E-3</v>
      </c>
      <c r="E83" s="4">
        <v>26.981131999999999</v>
      </c>
      <c r="F83" s="4">
        <v>386.4</v>
      </c>
      <c r="G83" s="4">
        <v>125.2</v>
      </c>
      <c r="H83" s="4">
        <v>-0.3</v>
      </c>
      <c r="J83" s="4">
        <v>3.01</v>
      </c>
      <c r="K83" s="4">
        <v>0.90049999999999997</v>
      </c>
      <c r="L83" s="4">
        <v>11.6524</v>
      </c>
      <c r="M83" s="4">
        <v>2.3999999999999998E-3</v>
      </c>
      <c r="N83" s="4">
        <v>347.99579999999997</v>
      </c>
      <c r="O83" s="4">
        <v>112.7436</v>
      </c>
      <c r="P83" s="4">
        <v>460.7</v>
      </c>
      <c r="Q83" s="4">
        <v>301.45150000000001</v>
      </c>
      <c r="R83" s="4">
        <v>97.664199999999994</v>
      </c>
      <c r="S83" s="4">
        <v>399.1</v>
      </c>
      <c r="T83" s="4">
        <v>0</v>
      </c>
      <c r="W83" s="4">
        <v>0</v>
      </c>
      <c r="X83" s="4">
        <v>2.7109999999999999</v>
      </c>
      <c r="Y83" s="4">
        <v>11.8</v>
      </c>
      <c r="Z83" s="4">
        <v>814</v>
      </c>
      <c r="AA83" s="4">
        <v>829</v>
      </c>
      <c r="AB83" s="4">
        <v>849</v>
      </c>
      <c r="AC83" s="4">
        <v>34</v>
      </c>
      <c r="AD83" s="4">
        <v>17.809999999999999</v>
      </c>
      <c r="AE83" s="4">
        <v>0.41</v>
      </c>
      <c r="AF83" s="4">
        <v>957</v>
      </c>
      <c r="AG83" s="4">
        <v>9</v>
      </c>
      <c r="AH83" s="4">
        <v>27</v>
      </c>
      <c r="AI83" s="4">
        <v>30</v>
      </c>
      <c r="AJ83" s="4">
        <v>190</v>
      </c>
      <c r="AK83" s="4">
        <v>188.8</v>
      </c>
      <c r="AL83" s="4">
        <v>3.8</v>
      </c>
      <c r="AM83" s="4">
        <v>196</v>
      </c>
      <c r="AN83" s="4" t="s">
        <v>155</v>
      </c>
      <c r="AO83" s="4">
        <v>2</v>
      </c>
      <c r="AP83" s="5">
        <v>0.86828703703703702</v>
      </c>
      <c r="AQ83" s="4">
        <v>47.162616999999997</v>
      </c>
      <c r="AR83" s="4">
        <v>-88.484099999999998</v>
      </c>
      <c r="AS83" s="4">
        <v>313.39999999999998</v>
      </c>
      <c r="AT83" s="4">
        <v>30.8</v>
      </c>
      <c r="AU83" s="4">
        <v>12</v>
      </c>
      <c r="AV83" s="4">
        <v>9</v>
      </c>
      <c r="AW83" s="4" t="s">
        <v>413</v>
      </c>
      <c r="AX83" s="4">
        <v>1.493906</v>
      </c>
      <c r="AY83" s="4">
        <v>1.0353650000000001</v>
      </c>
      <c r="AZ83" s="4">
        <v>2.8</v>
      </c>
      <c r="BA83" s="4">
        <v>13.836</v>
      </c>
      <c r="BB83" s="4">
        <v>16.53</v>
      </c>
      <c r="BC83" s="4">
        <v>1.19</v>
      </c>
      <c r="BD83" s="4">
        <v>11.048</v>
      </c>
      <c r="BE83" s="4">
        <v>3087.1640000000002</v>
      </c>
      <c r="BF83" s="4">
        <v>0.41</v>
      </c>
      <c r="BG83" s="4">
        <v>9.6549999999999994</v>
      </c>
      <c r="BH83" s="4">
        <v>3.1280000000000001</v>
      </c>
      <c r="BI83" s="4">
        <v>12.782999999999999</v>
      </c>
      <c r="BJ83" s="4">
        <v>8.3640000000000008</v>
      </c>
      <c r="BK83" s="4">
        <v>2.71</v>
      </c>
      <c r="BL83" s="4">
        <v>11.073</v>
      </c>
      <c r="BM83" s="4">
        <v>0</v>
      </c>
      <c r="BQ83" s="4">
        <v>522.24300000000005</v>
      </c>
      <c r="BR83" s="4">
        <v>0.40033400000000002</v>
      </c>
      <c r="BS83" s="4">
        <v>-5</v>
      </c>
      <c r="BT83" s="4">
        <v>1.0824780000000001</v>
      </c>
      <c r="BU83" s="4">
        <v>9.7831630000000001</v>
      </c>
      <c r="BV83" s="4">
        <v>21.866056</v>
      </c>
      <c r="BW83" s="4">
        <f t="shared" si="16"/>
        <v>2.5847116645999999</v>
      </c>
      <c r="BY83" s="4">
        <f t="shared" si="12"/>
        <v>25871.229035662433</v>
      </c>
      <c r="BZ83" s="4">
        <f t="shared" si="13"/>
        <v>3.4359055445779996</v>
      </c>
      <c r="CA83" s="4">
        <f t="shared" si="14"/>
        <v>70.092473109391207</v>
      </c>
      <c r="CB83" s="4">
        <f t="shared" si="15"/>
        <v>0</v>
      </c>
    </row>
    <row r="84" spans="1:80" x14ac:dyDescent="0.25">
      <c r="A84" s="2">
        <v>42801</v>
      </c>
      <c r="B84" s="3">
        <v>0.65995182870370372</v>
      </c>
      <c r="C84" s="4">
        <v>12.94</v>
      </c>
      <c r="D84" s="4">
        <v>4.8999999999999998E-3</v>
      </c>
      <c r="E84" s="4">
        <v>48.725490000000001</v>
      </c>
      <c r="F84" s="4">
        <v>388.1</v>
      </c>
      <c r="G84" s="4">
        <v>129.19999999999999</v>
      </c>
      <c r="H84" s="4">
        <v>-0.8</v>
      </c>
      <c r="J84" s="4">
        <v>2.7</v>
      </c>
      <c r="K84" s="4">
        <v>0.90039999999999998</v>
      </c>
      <c r="L84" s="4">
        <v>11.6516</v>
      </c>
      <c r="M84" s="4">
        <v>4.4000000000000003E-3</v>
      </c>
      <c r="N84" s="4">
        <v>349.49</v>
      </c>
      <c r="O84" s="4">
        <v>116.35599999999999</v>
      </c>
      <c r="P84" s="4">
        <v>465.8</v>
      </c>
      <c r="Q84" s="4">
        <v>302.74579999999997</v>
      </c>
      <c r="R84" s="4">
        <v>100.79340000000001</v>
      </c>
      <c r="S84" s="4">
        <v>403.5</v>
      </c>
      <c r="T84" s="4">
        <v>0</v>
      </c>
      <c r="W84" s="4">
        <v>0</v>
      </c>
      <c r="X84" s="4">
        <v>2.4312</v>
      </c>
      <c r="Y84" s="4">
        <v>11.8</v>
      </c>
      <c r="Z84" s="4">
        <v>814</v>
      </c>
      <c r="AA84" s="4">
        <v>829</v>
      </c>
      <c r="AB84" s="4">
        <v>850</v>
      </c>
      <c r="AC84" s="4">
        <v>34</v>
      </c>
      <c r="AD84" s="4">
        <v>17.809999999999999</v>
      </c>
      <c r="AE84" s="4">
        <v>0.41</v>
      </c>
      <c r="AF84" s="4">
        <v>957</v>
      </c>
      <c r="AG84" s="4">
        <v>9</v>
      </c>
      <c r="AH84" s="4">
        <v>27</v>
      </c>
      <c r="AI84" s="4">
        <v>30</v>
      </c>
      <c r="AJ84" s="4">
        <v>190</v>
      </c>
      <c r="AK84" s="4">
        <v>188.2</v>
      </c>
      <c r="AL84" s="4">
        <v>3.6</v>
      </c>
      <c r="AM84" s="4">
        <v>196</v>
      </c>
      <c r="AN84" s="4" t="s">
        <v>155</v>
      </c>
      <c r="AO84" s="4">
        <v>2</v>
      </c>
      <c r="AP84" s="5">
        <v>0.86829861111111117</v>
      </c>
      <c r="AQ84" s="4">
        <v>47.162742000000001</v>
      </c>
      <c r="AR84" s="4">
        <v>-88.484083999999996</v>
      </c>
      <c r="AS84" s="4">
        <v>313.39999999999998</v>
      </c>
      <c r="AT84" s="4">
        <v>31.2</v>
      </c>
      <c r="AU84" s="4">
        <v>12</v>
      </c>
      <c r="AV84" s="4">
        <v>8</v>
      </c>
      <c r="AW84" s="4" t="s">
        <v>417</v>
      </c>
      <c r="AX84" s="4">
        <v>1.4060060000000001</v>
      </c>
      <c r="AY84" s="4">
        <v>1.064665</v>
      </c>
      <c r="AZ84" s="4">
        <v>2.8706710000000002</v>
      </c>
      <c r="BA84" s="4">
        <v>13.836</v>
      </c>
      <c r="BB84" s="4">
        <v>16.53</v>
      </c>
      <c r="BC84" s="4">
        <v>1.19</v>
      </c>
      <c r="BD84" s="4">
        <v>11.058</v>
      </c>
      <c r="BE84" s="4">
        <v>3086.6439999999998</v>
      </c>
      <c r="BF84" s="4">
        <v>0.74</v>
      </c>
      <c r="BG84" s="4">
        <v>9.6959999999999997</v>
      </c>
      <c r="BH84" s="4">
        <v>3.2280000000000002</v>
      </c>
      <c r="BI84" s="4">
        <v>12.923</v>
      </c>
      <c r="BJ84" s="4">
        <v>8.3989999999999991</v>
      </c>
      <c r="BK84" s="4">
        <v>2.7959999999999998</v>
      </c>
      <c r="BL84" s="4">
        <v>11.195</v>
      </c>
      <c r="BM84" s="4">
        <v>0</v>
      </c>
      <c r="BQ84" s="4">
        <v>468.29</v>
      </c>
      <c r="BR84" s="4">
        <v>0.385654</v>
      </c>
      <c r="BS84" s="4">
        <v>-5</v>
      </c>
      <c r="BT84" s="4">
        <v>1.0812390000000001</v>
      </c>
      <c r="BU84" s="4">
        <v>9.4244199999999996</v>
      </c>
      <c r="BV84" s="4">
        <v>21.841028000000001</v>
      </c>
      <c r="BW84" s="4">
        <f t="shared" si="16"/>
        <v>2.4899317639999996</v>
      </c>
      <c r="BY84" s="4">
        <f t="shared" si="12"/>
        <v>24918.347903854767</v>
      </c>
      <c r="BZ84" s="4">
        <f t="shared" si="13"/>
        <v>5.9739890472799999</v>
      </c>
      <c r="CA84" s="4">
        <f t="shared" si="14"/>
        <v>67.804775686627991</v>
      </c>
      <c r="CB84" s="4">
        <f t="shared" si="15"/>
        <v>0</v>
      </c>
    </row>
    <row r="85" spans="1:80" x14ac:dyDescent="0.25">
      <c r="A85" s="2">
        <v>42801</v>
      </c>
      <c r="B85" s="3">
        <v>0.65996340277777776</v>
      </c>
      <c r="C85" s="4">
        <v>12.933</v>
      </c>
      <c r="D85" s="4">
        <v>0</v>
      </c>
      <c r="E85" s="4">
        <v>4.9260999999999999E-2</v>
      </c>
      <c r="F85" s="4">
        <v>395.2</v>
      </c>
      <c r="G85" s="4">
        <v>134.30000000000001</v>
      </c>
      <c r="H85" s="4">
        <v>0.5</v>
      </c>
      <c r="J85" s="4">
        <v>2.7</v>
      </c>
      <c r="K85" s="4">
        <v>0.90049999999999997</v>
      </c>
      <c r="L85" s="4">
        <v>11.646800000000001</v>
      </c>
      <c r="M85" s="4">
        <v>0</v>
      </c>
      <c r="N85" s="4">
        <v>355.88279999999997</v>
      </c>
      <c r="O85" s="4">
        <v>120.98139999999999</v>
      </c>
      <c r="P85" s="4">
        <v>476.9</v>
      </c>
      <c r="Q85" s="4">
        <v>308.28359999999998</v>
      </c>
      <c r="R85" s="4">
        <v>104.8002</v>
      </c>
      <c r="S85" s="4">
        <v>413.1</v>
      </c>
      <c r="T85" s="4">
        <v>0.46289999999999998</v>
      </c>
      <c r="W85" s="4">
        <v>0</v>
      </c>
      <c r="X85" s="4">
        <v>2.4300000000000002</v>
      </c>
      <c r="Y85" s="4">
        <v>11.9</v>
      </c>
      <c r="Z85" s="4">
        <v>814</v>
      </c>
      <c r="AA85" s="4">
        <v>829</v>
      </c>
      <c r="AB85" s="4">
        <v>850</v>
      </c>
      <c r="AC85" s="4">
        <v>34</v>
      </c>
      <c r="AD85" s="4">
        <v>17.809999999999999</v>
      </c>
      <c r="AE85" s="4">
        <v>0.41</v>
      </c>
      <c r="AF85" s="4">
        <v>957</v>
      </c>
      <c r="AG85" s="4">
        <v>9</v>
      </c>
      <c r="AH85" s="4">
        <v>27</v>
      </c>
      <c r="AI85" s="4">
        <v>30</v>
      </c>
      <c r="AJ85" s="4">
        <v>190</v>
      </c>
      <c r="AK85" s="4">
        <v>188.8</v>
      </c>
      <c r="AL85" s="4">
        <v>3.7</v>
      </c>
      <c r="AM85" s="4">
        <v>195.6</v>
      </c>
      <c r="AN85" s="4" t="s">
        <v>155</v>
      </c>
      <c r="AO85" s="4">
        <v>2</v>
      </c>
      <c r="AP85" s="5">
        <v>0.86831018518518521</v>
      </c>
      <c r="AQ85" s="4">
        <v>47.162877000000002</v>
      </c>
      <c r="AR85" s="4">
        <v>-88.484083999999996</v>
      </c>
      <c r="AS85" s="4">
        <v>313.39999999999998</v>
      </c>
      <c r="AT85" s="4">
        <v>31.9</v>
      </c>
      <c r="AU85" s="4">
        <v>12</v>
      </c>
      <c r="AV85" s="4">
        <v>8</v>
      </c>
      <c r="AW85" s="4" t="s">
        <v>417</v>
      </c>
      <c r="AX85" s="4">
        <v>1.6</v>
      </c>
      <c r="AY85" s="4">
        <v>1</v>
      </c>
      <c r="AZ85" s="4">
        <v>3</v>
      </c>
      <c r="BA85" s="4">
        <v>13.836</v>
      </c>
      <c r="BB85" s="4">
        <v>16.54</v>
      </c>
      <c r="BC85" s="4">
        <v>1.2</v>
      </c>
      <c r="BD85" s="4">
        <v>11.045</v>
      </c>
      <c r="BE85" s="4">
        <v>3087.8020000000001</v>
      </c>
      <c r="BF85" s="4">
        <v>1E-3</v>
      </c>
      <c r="BG85" s="4">
        <v>9.8810000000000002</v>
      </c>
      <c r="BH85" s="4">
        <v>3.359</v>
      </c>
      <c r="BI85" s="4">
        <v>13.24</v>
      </c>
      <c r="BJ85" s="4">
        <v>8.5589999999999993</v>
      </c>
      <c r="BK85" s="4">
        <v>2.91</v>
      </c>
      <c r="BL85" s="4">
        <v>11.468999999999999</v>
      </c>
      <c r="BM85" s="4">
        <v>4.0000000000000001E-3</v>
      </c>
      <c r="BQ85" s="4">
        <v>468.43799999999999</v>
      </c>
      <c r="BR85" s="4">
        <v>0.359321</v>
      </c>
      <c r="BS85" s="4">
        <v>-5</v>
      </c>
      <c r="BT85" s="4">
        <v>1.081</v>
      </c>
      <c r="BU85" s="4">
        <v>8.7809069999999991</v>
      </c>
      <c r="BV85" s="4">
        <v>21.836200000000002</v>
      </c>
      <c r="BW85" s="4">
        <f t="shared" si="16"/>
        <v>2.3199156293999996</v>
      </c>
      <c r="BY85" s="4">
        <f t="shared" si="12"/>
        <v>23225.59730144823</v>
      </c>
      <c r="BZ85" s="4">
        <f t="shared" si="13"/>
        <v>7.5217249361999999E-3</v>
      </c>
      <c r="CA85" s="4">
        <f t="shared" si="14"/>
        <v>64.378443728935792</v>
      </c>
      <c r="CB85" s="4">
        <f t="shared" si="15"/>
        <v>3.00868997448E-2</v>
      </c>
    </row>
    <row r="86" spans="1:80" x14ac:dyDescent="0.25">
      <c r="A86" s="2">
        <v>42801</v>
      </c>
      <c r="B86" s="3">
        <v>0.6599749768518518</v>
      </c>
      <c r="C86" s="4">
        <v>12.93</v>
      </c>
      <c r="D86" s="4">
        <v>8.0000000000000004E-4</v>
      </c>
      <c r="E86" s="4">
        <v>8.259442</v>
      </c>
      <c r="F86" s="4">
        <v>396.6</v>
      </c>
      <c r="G86" s="4">
        <v>117.5</v>
      </c>
      <c r="H86" s="4">
        <v>-2</v>
      </c>
      <c r="J86" s="4">
        <v>2.6</v>
      </c>
      <c r="K86" s="4">
        <v>0.90049999999999997</v>
      </c>
      <c r="L86" s="4">
        <v>11.643800000000001</v>
      </c>
      <c r="M86" s="4">
        <v>6.9999999999999999E-4</v>
      </c>
      <c r="N86" s="4">
        <v>357.11009999999999</v>
      </c>
      <c r="O86" s="4">
        <v>105.8289</v>
      </c>
      <c r="P86" s="4">
        <v>462.9</v>
      </c>
      <c r="Q86" s="4">
        <v>309.3467</v>
      </c>
      <c r="R86" s="4">
        <v>91.674400000000006</v>
      </c>
      <c r="S86" s="4">
        <v>401</v>
      </c>
      <c r="T86" s="4">
        <v>0</v>
      </c>
      <c r="W86" s="4">
        <v>0</v>
      </c>
      <c r="X86" s="4">
        <v>2.3414000000000001</v>
      </c>
      <c r="Y86" s="4">
        <v>11.8</v>
      </c>
      <c r="Z86" s="4">
        <v>814</v>
      </c>
      <c r="AA86" s="4">
        <v>830</v>
      </c>
      <c r="AB86" s="4">
        <v>850</v>
      </c>
      <c r="AC86" s="4">
        <v>34</v>
      </c>
      <c r="AD86" s="4">
        <v>17.809999999999999</v>
      </c>
      <c r="AE86" s="4">
        <v>0.41</v>
      </c>
      <c r="AF86" s="4">
        <v>957</v>
      </c>
      <c r="AG86" s="4">
        <v>9</v>
      </c>
      <c r="AH86" s="4">
        <v>27</v>
      </c>
      <c r="AI86" s="4">
        <v>30</v>
      </c>
      <c r="AJ86" s="4">
        <v>190</v>
      </c>
      <c r="AK86" s="4">
        <v>188.2</v>
      </c>
      <c r="AL86" s="4">
        <v>3.6</v>
      </c>
      <c r="AM86" s="4">
        <v>195.2</v>
      </c>
      <c r="AN86" s="4" t="s">
        <v>155</v>
      </c>
      <c r="AO86" s="4">
        <v>2</v>
      </c>
      <c r="AP86" s="5">
        <v>0.86832175925925925</v>
      </c>
      <c r="AQ86" s="4">
        <v>47.163021999999998</v>
      </c>
      <c r="AR86" s="4">
        <v>-88.484125000000006</v>
      </c>
      <c r="AS86" s="4">
        <v>313.5</v>
      </c>
      <c r="AT86" s="4">
        <v>33.4</v>
      </c>
      <c r="AU86" s="4">
        <v>12</v>
      </c>
      <c r="AV86" s="4">
        <v>8</v>
      </c>
      <c r="AW86" s="4" t="s">
        <v>417</v>
      </c>
      <c r="AX86" s="4">
        <v>1.423</v>
      </c>
      <c r="AY86" s="4">
        <v>1.0354000000000001</v>
      </c>
      <c r="AZ86" s="4">
        <v>2.7875999999999999</v>
      </c>
      <c r="BA86" s="4">
        <v>13.836</v>
      </c>
      <c r="BB86" s="4">
        <v>16.54</v>
      </c>
      <c r="BC86" s="4">
        <v>1.2</v>
      </c>
      <c r="BD86" s="4">
        <v>11.045999999999999</v>
      </c>
      <c r="BE86" s="4">
        <v>3087.62</v>
      </c>
      <c r="BF86" s="4">
        <v>0.126</v>
      </c>
      <c r="BG86" s="4">
        <v>9.9169999999999998</v>
      </c>
      <c r="BH86" s="4">
        <v>2.9390000000000001</v>
      </c>
      <c r="BI86" s="4">
        <v>12.855</v>
      </c>
      <c r="BJ86" s="4">
        <v>8.59</v>
      </c>
      <c r="BK86" s="4">
        <v>2.5459999999999998</v>
      </c>
      <c r="BL86" s="4">
        <v>11.135999999999999</v>
      </c>
      <c r="BM86" s="4">
        <v>0</v>
      </c>
      <c r="BQ86" s="4">
        <v>451.43700000000001</v>
      </c>
      <c r="BR86" s="4">
        <v>0.355327</v>
      </c>
      <c r="BS86" s="4">
        <v>-5</v>
      </c>
      <c r="BT86" s="4">
        <v>1.0802389999999999</v>
      </c>
      <c r="BU86" s="4">
        <v>8.6833030000000004</v>
      </c>
      <c r="BV86" s="4">
        <v>21.820827999999999</v>
      </c>
      <c r="BW86" s="4">
        <f t="shared" si="16"/>
        <v>2.2941286526</v>
      </c>
      <c r="BY86" s="4">
        <f t="shared" si="12"/>
        <v>22966.079891589477</v>
      </c>
      <c r="BZ86" s="4">
        <f t="shared" si="13"/>
        <v>0.93720278607480001</v>
      </c>
      <c r="CA86" s="4">
        <f t="shared" si="14"/>
        <v>63.893428034782005</v>
      </c>
      <c r="CB86" s="4">
        <f t="shared" si="15"/>
        <v>0</v>
      </c>
    </row>
    <row r="87" spans="1:80" x14ac:dyDescent="0.25">
      <c r="A87" s="2">
        <v>42801</v>
      </c>
      <c r="B87" s="3">
        <v>0.65998655092592595</v>
      </c>
      <c r="C87" s="4">
        <v>12.121</v>
      </c>
      <c r="D87" s="4">
        <v>-2.9999999999999997E-4</v>
      </c>
      <c r="E87" s="4">
        <v>-3.0247929999999998</v>
      </c>
      <c r="F87" s="4">
        <v>396.7</v>
      </c>
      <c r="G87" s="4">
        <v>113.2</v>
      </c>
      <c r="H87" s="4">
        <v>0.9</v>
      </c>
      <c r="J87" s="4">
        <v>2.6</v>
      </c>
      <c r="K87" s="4">
        <v>0.90639999999999998</v>
      </c>
      <c r="L87" s="4">
        <v>10.9872</v>
      </c>
      <c r="M87" s="4">
        <v>0</v>
      </c>
      <c r="N87" s="4">
        <v>359.5607</v>
      </c>
      <c r="O87" s="4">
        <v>102.6082</v>
      </c>
      <c r="P87" s="4">
        <v>462.2</v>
      </c>
      <c r="Q87" s="4">
        <v>311.46960000000001</v>
      </c>
      <c r="R87" s="4">
        <v>88.884399999999999</v>
      </c>
      <c r="S87" s="4">
        <v>400.4</v>
      </c>
      <c r="T87" s="4">
        <v>0.91969999999999996</v>
      </c>
      <c r="W87" s="4">
        <v>0</v>
      </c>
      <c r="X87" s="4">
        <v>2.3567</v>
      </c>
      <c r="Y87" s="4">
        <v>11.8</v>
      </c>
      <c r="Z87" s="4">
        <v>814</v>
      </c>
      <c r="AA87" s="4">
        <v>829</v>
      </c>
      <c r="AB87" s="4">
        <v>850</v>
      </c>
      <c r="AC87" s="4">
        <v>34</v>
      </c>
      <c r="AD87" s="4">
        <v>17.809999999999999</v>
      </c>
      <c r="AE87" s="4">
        <v>0.41</v>
      </c>
      <c r="AF87" s="4">
        <v>957</v>
      </c>
      <c r="AG87" s="4">
        <v>9</v>
      </c>
      <c r="AH87" s="4">
        <v>27</v>
      </c>
      <c r="AI87" s="4">
        <v>30</v>
      </c>
      <c r="AJ87" s="4">
        <v>190</v>
      </c>
      <c r="AK87" s="4">
        <v>187.2</v>
      </c>
      <c r="AL87" s="4">
        <v>3.6</v>
      </c>
      <c r="AM87" s="4">
        <v>195</v>
      </c>
      <c r="AN87" s="4" t="s">
        <v>155</v>
      </c>
      <c r="AO87" s="4">
        <v>2</v>
      </c>
      <c r="AP87" s="5">
        <v>0.86833333333333329</v>
      </c>
      <c r="AQ87" s="4">
        <v>47.163153999999999</v>
      </c>
      <c r="AR87" s="4">
        <v>-88.484189999999998</v>
      </c>
      <c r="AS87" s="4">
        <v>313.5</v>
      </c>
      <c r="AT87" s="4">
        <v>34.1</v>
      </c>
      <c r="AU87" s="4">
        <v>12</v>
      </c>
      <c r="AV87" s="4">
        <v>8</v>
      </c>
      <c r="AW87" s="4" t="s">
        <v>417</v>
      </c>
      <c r="AX87" s="4">
        <v>1.2061999999999999</v>
      </c>
      <c r="AY87" s="4">
        <v>1.0646</v>
      </c>
      <c r="AZ87" s="4">
        <v>2.4708000000000001</v>
      </c>
      <c r="BA87" s="4">
        <v>13.836</v>
      </c>
      <c r="BB87" s="4">
        <v>17.59</v>
      </c>
      <c r="BC87" s="4">
        <v>1.27</v>
      </c>
      <c r="BD87" s="4">
        <v>10.323</v>
      </c>
      <c r="BE87" s="4">
        <v>3088.4250000000002</v>
      </c>
      <c r="BF87" s="4">
        <v>0</v>
      </c>
      <c r="BG87" s="4">
        <v>10.584</v>
      </c>
      <c r="BH87" s="4">
        <v>3.02</v>
      </c>
      <c r="BI87" s="4">
        <v>13.605</v>
      </c>
      <c r="BJ87" s="4">
        <v>9.1690000000000005</v>
      </c>
      <c r="BK87" s="4">
        <v>2.6160000000000001</v>
      </c>
      <c r="BL87" s="4">
        <v>11.785</v>
      </c>
      <c r="BM87" s="4">
        <v>8.3999999999999995E-3</v>
      </c>
      <c r="BQ87" s="4">
        <v>481.67700000000002</v>
      </c>
      <c r="BR87" s="4">
        <v>0.43994899999999998</v>
      </c>
      <c r="BS87" s="4">
        <v>-5</v>
      </c>
      <c r="BT87" s="4">
        <v>1.0792390000000001</v>
      </c>
      <c r="BU87" s="4">
        <v>10.751253999999999</v>
      </c>
      <c r="BV87" s="4">
        <v>21.800628</v>
      </c>
      <c r="BW87" s="4">
        <f t="shared" si="16"/>
        <v>2.8404813067999997</v>
      </c>
      <c r="BY87" s="4">
        <f t="shared" si="12"/>
        <v>28442.924704498175</v>
      </c>
      <c r="BZ87" s="4">
        <f t="shared" si="13"/>
        <v>0</v>
      </c>
      <c r="CA87" s="4">
        <f t="shared" si="14"/>
        <v>84.442127173411606</v>
      </c>
      <c r="CB87" s="4">
        <f t="shared" si="15"/>
        <v>7.7360003081759998E-2</v>
      </c>
    </row>
    <row r="88" spans="1:80" x14ac:dyDescent="0.25">
      <c r="A88" s="2">
        <v>42801</v>
      </c>
      <c r="B88" s="3">
        <v>0.65999812499999999</v>
      </c>
      <c r="C88" s="4">
        <v>10.599</v>
      </c>
      <c r="D88" s="4">
        <v>8.9999999999999998E-4</v>
      </c>
      <c r="E88" s="4">
        <v>9.2827359999999999</v>
      </c>
      <c r="F88" s="4">
        <v>416.7</v>
      </c>
      <c r="G88" s="4">
        <v>113.1</v>
      </c>
      <c r="H88" s="4">
        <v>-1.2</v>
      </c>
      <c r="J88" s="4">
        <v>2.81</v>
      </c>
      <c r="K88" s="4">
        <v>0.91779999999999995</v>
      </c>
      <c r="L88" s="4">
        <v>9.7283000000000008</v>
      </c>
      <c r="M88" s="4">
        <v>8.9999999999999998E-4</v>
      </c>
      <c r="N88" s="4">
        <v>382.43740000000003</v>
      </c>
      <c r="O88" s="4">
        <v>103.7659</v>
      </c>
      <c r="P88" s="4">
        <v>486.2</v>
      </c>
      <c r="Q88" s="4">
        <v>331.29750000000001</v>
      </c>
      <c r="R88" s="4">
        <v>89.890199999999993</v>
      </c>
      <c r="S88" s="4">
        <v>421.2</v>
      </c>
      <c r="T88" s="4">
        <v>0</v>
      </c>
      <c r="W88" s="4">
        <v>0</v>
      </c>
      <c r="X88" s="4">
        <v>2.5813999999999999</v>
      </c>
      <c r="Y88" s="4">
        <v>11.8</v>
      </c>
      <c r="Z88" s="4">
        <v>812</v>
      </c>
      <c r="AA88" s="4">
        <v>827</v>
      </c>
      <c r="AB88" s="4">
        <v>849</v>
      </c>
      <c r="AC88" s="4">
        <v>34</v>
      </c>
      <c r="AD88" s="4">
        <v>17.829999999999998</v>
      </c>
      <c r="AE88" s="4">
        <v>0.41</v>
      </c>
      <c r="AF88" s="4">
        <v>956</v>
      </c>
      <c r="AG88" s="4">
        <v>9</v>
      </c>
      <c r="AH88" s="4">
        <v>27</v>
      </c>
      <c r="AI88" s="4">
        <v>30</v>
      </c>
      <c r="AJ88" s="4">
        <v>190</v>
      </c>
      <c r="AK88" s="4">
        <v>188.5</v>
      </c>
      <c r="AL88" s="4">
        <v>3.8</v>
      </c>
      <c r="AM88" s="4">
        <v>195</v>
      </c>
      <c r="AN88" s="4" t="s">
        <v>155</v>
      </c>
      <c r="AO88" s="4">
        <v>2</v>
      </c>
      <c r="AP88" s="5">
        <v>0.86834490740740744</v>
      </c>
      <c r="AQ88" s="4">
        <v>47.163286999999997</v>
      </c>
      <c r="AR88" s="4">
        <v>-88.484263999999996</v>
      </c>
      <c r="AS88" s="4">
        <v>313.7</v>
      </c>
      <c r="AT88" s="4">
        <v>34.4</v>
      </c>
      <c r="AU88" s="4">
        <v>12</v>
      </c>
      <c r="AV88" s="4">
        <v>8</v>
      </c>
      <c r="AW88" s="4" t="s">
        <v>417</v>
      </c>
      <c r="AX88" s="4">
        <v>1.4354</v>
      </c>
      <c r="AY88" s="4">
        <v>1.1062000000000001</v>
      </c>
      <c r="AZ88" s="4">
        <v>2.6707999999999998</v>
      </c>
      <c r="BA88" s="4">
        <v>13.836</v>
      </c>
      <c r="BB88" s="4">
        <v>19.989999999999998</v>
      </c>
      <c r="BC88" s="4">
        <v>1.44</v>
      </c>
      <c r="BD88" s="4">
        <v>8.9529999999999994</v>
      </c>
      <c r="BE88" s="4">
        <v>3089.6350000000002</v>
      </c>
      <c r="BF88" s="4">
        <v>0.17199999999999999</v>
      </c>
      <c r="BG88" s="4">
        <v>12.718999999999999</v>
      </c>
      <c r="BH88" s="4">
        <v>3.4510000000000001</v>
      </c>
      <c r="BI88" s="4">
        <v>16.170999999999999</v>
      </c>
      <c r="BJ88" s="4">
        <v>11.019</v>
      </c>
      <c r="BK88" s="4">
        <v>2.99</v>
      </c>
      <c r="BL88" s="4">
        <v>14.007999999999999</v>
      </c>
      <c r="BM88" s="4">
        <v>0</v>
      </c>
      <c r="BQ88" s="4">
        <v>596.09900000000005</v>
      </c>
      <c r="BR88" s="4">
        <v>0.37087500000000001</v>
      </c>
      <c r="BS88" s="4">
        <v>-5</v>
      </c>
      <c r="BT88" s="4">
        <v>1.0782389999999999</v>
      </c>
      <c r="BU88" s="4">
        <v>9.0632579999999994</v>
      </c>
      <c r="BV88" s="4">
        <v>21.780428000000001</v>
      </c>
      <c r="BW88" s="4">
        <f t="shared" si="16"/>
        <v>2.3945127635999999</v>
      </c>
      <c r="BY88" s="4">
        <f t="shared" si="12"/>
        <v>23986.649511468979</v>
      </c>
      <c r="BZ88" s="4">
        <f t="shared" si="13"/>
        <v>1.3353369300815998</v>
      </c>
      <c r="CA88" s="4">
        <f t="shared" si="14"/>
        <v>85.546962980053195</v>
      </c>
      <c r="CB88" s="4">
        <f t="shared" si="15"/>
        <v>0</v>
      </c>
    </row>
    <row r="89" spans="1:80" x14ac:dyDescent="0.25">
      <c r="A89" s="2">
        <v>42801</v>
      </c>
      <c r="B89" s="3">
        <v>0.66000969907407414</v>
      </c>
      <c r="C89" s="4">
        <v>11.031000000000001</v>
      </c>
      <c r="D89" s="4">
        <v>4.0000000000000001E-3</v>
      </c>
      <c r="E89" s="4">
        <v>39.818652999999998</v>
      </c>
      <c r="F89" s="4">
        <v>436.9</v>
      </c>
      <c r="G89" s="4">
        <v>119.1</v>
      </c>
      <c r="H89" s="4">
        <v>-2.1</v>
      </c>
      <c r="J89" s="4">
        <v>4.6399999999999997</v>
      </c>
      <c r="K89" s="4">
        <v>0.91449999999999998</v>
      </c>
      <c r="L89" s="4">
        <v>10.0877</v>
      </c>
      <c r="M89" s="4">
        <v>3.5999999999999999E-3</v>
      </c>
      <c r="N89" s="4">
        <v>399.50720000000001</v>
      </c>
      <c r="O89" s="4">
        <v>108.91500000000001</v>
      </c>
      <c r="P89" s="4">
        <v>508.4</v>
      </c>
      <c r="Q89" s="4">
        <v>346.07690000000002</v>
      </c>
      <c r="R89" s="4">
        <v>94.348600000000005</v>
      </c>
      <c r="S89" s="4">
        <v>440.4</v>
      </c>
      <c r="T89" s="4">
        <v>0</v>
      </c>
      <c r="W89" s="4">
        <v>0</v>
      </c>
      <c r="X89" s="4">
        <v>4.2472000000000003</v>
      </c>
      <c r="Y89" s="4">
        <v>11.8</v>
      </c>
      <c r="Z89" s="4">
        <v>811</v>
      </c>
      <c r="AA89" s="4">
        <v>825</v>
      </c>
      <c r="AB89" s="4">
        <v>848</v>
      </c>
      <c r="AC89" s="4">
        <v>34</v>
      </c>
      <c r="AD89" s="4">
        <v>17.82</v>
      </c>
      <c r="AE89" s="4">
        <v>0.41</v>
      </c>
      <c r="AF89" s="4">
        <v>957</v>
      </c>
      <c r="AG89" s="4">
        <v>9</v>
      </c>
      <c r="AH89" s="4">
        <v>27</v>
      </c>
      <c r="AI89" s="4">
        <v>30</v>
      </c>
      <c r="AJ89" s="4">
        <v>190</v>
      </c>
      <c r="AK89" s="4">
        <v>188.2</v>
      </c>
      <c r="AL89" s="4">
        <v>3.6</v>
      </c>
      <c r="AM89" s="4">
        <v>195</v>
      </c>
      <c r="AN89" s="4" t="s">
        <v>155</v>
      </c>
      <c r="AO89" s="4">
        <v>2</v>
      </c>
      <c r="AP89" s="5">
        <v>0.86835648148148137</v>
      </c>
      <c r="AQ89" s="4">
        <v>47.163415999999998</v>
      </c>
      <c r="AR89" s="4">
        <v>-88.484354999999994</v>
      </c>
      <c r="AS89" s="4">
        <v>314</v>
      </c>
      <c r="AT89" s="4">
        <v>34.700000000000003</v>
      </c>
      <c r="AU89" s="4">
        <v>12</v>
      </c>
      <c r="AV89" s="4">
        <v>8</v>
      </c>
      <c r="AW89" s="4" t="s">
        <v>417</v>
      </c>
      <c r="AX89" s="4">
        <v>1.5</v>
      </c>
      <c r="AY89" s="4">
        <v>1.3</v>
      </c>
      <c r="AZ89" s="4">
        <v>2.8</v>
      </c>
      <c r="BA89" s="4">
        <v>13.836</v>
      </c>
      <c r="BB89" s="4">
        <v>19.239999999999998</v>
      </c>
      <c r="BC89" s="4">
        <v>1.39</v>
      </c>
      <c r="BD89" s="4">
        <v>9.3480000000000008</v>
      </c>
      <c r="BE89" s="4">
        <v>3088.3339999999998</v>
      </c>
      <c r="BF89" s="4">
        <v>0.71</v>
      </c>
      <c r="BG89" s="4">
        <v>12.808</v>
      </c>
      <c r="BH89" s="4">
        <v>3.492</v>
      </c>
      <c r="BI89" s="4">
        <v>16.3</v>
      </c>
      <c r="BJ89" s="4">
        <v>11.095000000000001</v>
      </c>
      <c r="BK89" s="4">
        <v>3.0249999999999999</v>
      </c>
      <c r="BL89" s="4">
        <v>14.12</v>
      </c>
      <c r="BM89" s="4">
        <v>0</v>
      </c>
      <c r="BQ89" s="4">
        <v>945.43</v>
      </c>
      <c r="BR89" s="4">
        <v>0.27859800000000001</v>
      </c>
      <c r="BS89" s="4">
        <v>-5</v>
      </c>
      <c r="BT89" s="4">
        <v>1.076478</v>
      </c>
      <c r="BU89" s="4">
        <v>6.8082390000000004</v>
      </c>
      <c r="BV89" s="4">
        <v>21.744855999999999</v>
      </c>
      <c r="BW89" s="4">
        <f t="shared" si="16"/>
        <v>1.7987367437999999</v>
      </c>
      <c r="BY89" s="4">
        <f t="shared" si="12"/>
        <v>18010.970951745352</v>
      </c>
      <c r="BZ89" s="4">
        <f t="shared" si="13"/>
        <v>4.1406756444540003</v>
      </c>
      <c r="CA89" s="4">
        <f t="shared" si="14"/>
        <v>64.705346866503007</v>
      </c>
      <c r="CB89" s="4">
        <f t="shared" si="15"/>
        <v>0</v>
      </c>
    </row>
    <row r="90" spans="1:80" x14ac:dyDescent="0.25">
      <c r="A90" s="2">
        <v>42801</v>
      </c>
      <c r="B90" s="3">
        <v>0.66002127314814818</v>
      </c>
      <c r="C90" s="4">
        <v>11.459</v>
      </c>
      <c r="D90" s="4">
        <v>5.7999999999999996E-3</v>
      </c>
      <c r="E90" s="4">
        <v>58.194443999999997</v>
      </c>
      <c r="F90" s="4">
        <v>445.7</v>
      </c>
      <c r="G90" s="4">
        <v>126.7</v>
      </c>
      <c r="H90" s="4">
        <v>1.4</v>
      </c>
      <c r="J90" s="4">
        <v>5.6</v>
      </c>
      <c r="K90" s="4">
        <v>0.91120000000000001</v>
      </c>
      <c r="L90" s="4">
        <v>10.442</v>
      </c>
      <c r="M90" s="4">
        <v>5.3E-3</v>
      </c>
      <c r="N90" s="4">
        <v>406.15699999999998</v>
      </c>
      <c r="O90" s="4">
        <v>115.4939</v>
      </c>
      <c r="P90" s="4">
        <v>521.70000000000005</v>
      </c>
      <c r="Q90" s="4">
        <v>352.17540000000002</v>
      </c>
      <c r="R90" s="4">
        <v>100.1439</v>
      </c>
      <c r="S90" s="4">
        <v>452.3</v>
      </c>
      <c r="T90" s="4">
        <v>1.4394</v>
      </c>
      <c r="W90" s="4">
        <v>0</v>
      </c>
      <c r="X90" s="4">
        <v>5.1029</v>
      </c>
      <c r="Y90" s="4">
        <v>11.9</v>
      </c>
      <c r="Z90" s="4">
        <v>810</v>
      </c>
      <c r="AA90" s="4">
        <v>824</v>
      </c>
      <c r="AB90" s="4">
        <v>847</v>
      </c>
      <c r="AC90" s="4">
        <v>34.799999999999997</v>
      </c>
      <c r="AD90" s="4">
        <v>18.23</v>
      </c>
      <c r="AE90" s="4">
        <v>0.42</v>
      </c>
      <c r="AF90" s="4">
        <v>956</v>
      </c>
      <c r="AG90" s="4">
        <v>9</v>
      </c>
      <c r="AH90" s="4">
        <v>27</v>
      </c>
      <c r="AI90" s="4">
        <v>30</v>
      </c>
      <c r="AJ90" s="4">
        <v>190</v>
      </c>
      <c r="AK90" s="4">
        <v>188</v>
      </c>
      <c r="AL90" s="4">
        <v>3.7</v>
      </c>
      <c r="AM90" s="4">
        <v>195.2</v>
      </c>
      <c r="AN90" s="4" t="s">
        <v>155</v>
      </c>
      <c r="AO90" s="4">
        <v>2</v>
      </c>
      <c r="AP90" s="5">
        <v>0.86836805555555552</v>
      </c>
      <c r="AQ90" s="4">
        <v>47.163539999999998</v>
      </c>
      <c r="AR90" s="4">
        <v>-88.484482</v>
      </c>
      <c r="AS90" s="4">
        <v>314.60000000000002</v>
      </c>
      <c r="AT90" s="4">
        <v>35.5</v>
      </c>
      <c r="AU90" s="4">
        <v>12</v>
      </c>
      <c r="AV90" s="4">
        <v>8</v>
      </c>
      <c r="AW90" s="4" t="s">
        <v>417</v>
      </c>
      <c r="AX90" s="4">
        <v>1.3584000000000001</v>
      </c>
      <c r="AY90" s="4">
        <v>1.3353999999999999</v>
      </c>
      <c r="AZ90" s="4">
        <v>2.7646000000000002</v>
      </c>
      <c r="BA90" s="4">
        <v>13.836</v>
      </c>
      <c r="BB90" s="4">
        <v>18.55</v>
      </c>
      <c r="BC90" s="4">
        <v>1.34</v>
      </c>
      <c r="BD90" s="4">
        <v>9.7409999999999997</v>
      </c>
      <c r="BE90" s="4">
        <v>3087.42</v>
      </c>
      <c r="BF90" s="4">
        <v>0.998</v>
      </c>
      <c r="BG90" s="4">
        <v>12.576000000000001</v>
      </c>
      <c r="BH90" s="4">
        <v>3.5760000000000001</v>
      </c>
      <c r="BI90" s="4">
        <v>16.152000000000001</v>
      </c>
      <c r="BJ90" s="4">
        <v>10.904999999999999</v>
      </c>
      <c r="BK90" s="4">
        <v>3.101</v>
      </c>
      <c r="BL90" s="4">
        <v>14.005000000000001</v>
      </c>
      <c r="BM90" s="4">
        <v>1.38E-2</v>
      </c>
      <c r="BQ90" s="4">
        <v>1097.057</v>
      </c>
      <c r="BR90" s="4">
        <v>0.34118799999999999</v>
      </c>
      <c r="BS90" s="4">
        <v>-5</v>
      </c>
      <c r="BT90" s="4">
        <v>1.0767610000000001</v>
      </c>
      <c r="BU90" s="4">
        <v>8.3377809999999997</v>
      </c>
      <c r="BV90" s="4">
        <v>21.750571999999998</v>
      </c>
      <c r="BW90" s="4">
        <f t="shared" si="16"/>
        <v>2.2028417401999998</v>
      </c>
      <c r="BY90" s="4">
        <f t="shared" si="12"/>
        <v>22050.795772746133</v>
      </c>
      <c r="BZ90" s="4">
        <f t="shared" si="13"/>
        <v>7.1278589181908005</v>
      </c>
      <c r="CA90" s="4">
        <f t="shared" si="14"/>
        <v>77.885071646162984</v>
      </c>
      <c r="CB90" s="4">
        <f t="shared" si="15"/>
        <v>9.8561576223479996E-2</v>
      </c>
    </row>
    <row r="91" spans="1:80" x14ac:dyDescent="0.25">
      <c r="A91" s="2">
        <v>42801</v>
      </c>
      <c r="B91" s="3">
        <v>0.66003284722222222</v>
      </c>
      <c r="C91" s="4">
        <v>12.276999999999999</v>
      </c>
      <c r="D91" s="4">
        <v>5.0000000000000001E-3</v>
      </c>
      <c r="E91" s="4">
        <v>50.024509999999999</v>
      </c>
      <c r="F91" s="4">
        <v>448.4</v>
      </c>
      <c r="G91" s="4">
        <v>125.3</v>
      </c>
      <c r="H91" s="4">
        <v>-1.3</v>
      </c>
      <c r="J91" s="4">
        <v>5.0999999999999996</v>
      </c>
      <c r="K91" s="4">
        <v>0.9052</v>
      </c>
      <c r="L91" s="4">
        <v>11.1134</v>
      </c>
      <c r="M91" s="4">
        <v>4.4999999999999997E-3</v>
      </c>
      <c r="N91" s="4">
        <v>405.91039999999998</v>
      </c>
      <c r="O91" s="4">
        <v>113.41670000000001</v>
      </c>
      <c r="P91" s="4">
        <v>519.29999999999995</v>
      </c>
      <c r="Q91" s="4">
        <v>352.05709999999999</v>
      </c>
      <c r="R91" s="4">
        <v>98.369399999999999</v>
      </c>
      <c r="S91" s="4">
        <v>450.4</v>
      </c>
      <c r="T91" s="4">
        <v>0</v>
      </c>
      <c r="W91" s="4">
        <v>0</v>
      </c>
      <c r="X91" s="4">
        <v>4.6186999999999996</v>
      </c>
      <c r="Y91" s="4">
        <v>11.8</v>
      </c>
      <c r="Z91" s="4">
        <v>811</v>
      </c>
      <c r="AA91" s="4">
        <v>825</v>
      </c>
      <c r="AB91" s="4">
        <v>846</v>
      </c>
      <c r="AC91" s="4">
        <v>35</v>
      </c>
      <c r="AD91" s="4">
        <v>18.350000000000001</v>
      </c>
      <c r="AE91" s="4">
        <v>0.42</v>
      </c>
      <c r="AF91" s="4">
        <v>957</v>
      </c>
      <c r="AG91" s="4">
        <v>9</v>
      </c>
      <c r="AH91" s="4">
        <v>27</v>
      </c>
      <c r="AI91" s="4">
        <v>30</v>
      </c>
      <c r="AJ91" s="4">
        <v>190</v>
      </c>
      <c r="AK91" s="4">
        <v>188.8</v>
      </c>
      <c r="AL91" s="4">
        <v>3.8</v>
      </c>
      <c r="AM91" s="4">
        <v>195.6</v>
      </c>
      <c r="AN91" s="4" t="s">
        <v>155</v>
      </c>
      <c r="AO91" s="4">
        <v>2</v>
      </c>
      <c r="AP91" s="5">
        <v>0.86837962962962967</v>
      </c>
      <c r="AQ91" s="4">
        <v>47.163660999999998</v>
      </c>
      <c r="AR91" s="4">
        <v>-88.484595999999996</v>
      </c>
      <c r="AS91" s="4">
        <v>314.5</v>
      </c>
      <c r="AT91" s="4">
        <v>35.6</v>
      </c>
      <c r="AU91" s="4">
        <v>12</v>
      </c>
      <c r="AV91" s="4">
        <v>8</v>
      </c>
      <c r="AW91" s="4" t="s">
        <v>417</v>
      </c>
      <c r="AX91" s="4">
        <v>1.1354</v>
      </c>
      <c r="AY91" s="4">
        <v>1.2584</v>
      </c>
      <c r="AZ91" s="4">
        <v>2.5583999999999998</v>
      </c>
      <c r="BA91" s="4">
        <v>13.836</v>
      </c>
      <c r="BB91" s="4">
        <v>17.37</v>
      </c>
      <c r="BC91" s="4">
        <v>1.26</v>
      </c>
      <c r="BD91" s="4">
        <v>10.47</v>
      </c>
      <c r="BE91" s="4">
        <v>3087.06</v>
      </c>
      <c r="BF91" s="4">
        <v>0.80100000000000005</v>
      </c>
      <c r="BG91" s="4">
        <v>11.808</v>
      </c>
      <c r="BH91" s="4">
        <v>3.2989999999999999</v>
      </c>
      <c r="BI91" s="4">
        <v>15.106999999999999</v>
      </c>
      <c r="BJ91" s="4">
        <v>10.241</v>
      </c>
      <c r="BK91" s="4">
        <v>2.8610000000000002</v>
      </c>
      <c r="BL91" s="4">
        <v>13.103</v>
      </c>
      <c r="BM91" s="4">
        <v>0</v>
      </c>
      <c r="BQ91" s="4">
        <v>932.86699999999996</v>
      </c>
      <c r="BR91" s="4">
        <v>0.44386100000000001</v>
      </c>
      <c r="BS91" s="4">
        <v>-5</v>
      </c>
      <c r="BT91" s="4">
        <v>1.0747169999999999</v>
      </c>
      <c r="BU91" s="4">
        <v>10.846852999999999</v>
      </c>
      <c r="BV91" s="4">
        <v>21.709282999999999</v>
      </c>
      <c r="BW91" s="4">
        <f t="shared" si="16"/>
        <v>2.8657385625999998</v>
      </c>
      <c r="BY91" s="4">
        <f t="shared" si="12"/>
        <v>28683.153366599388</v>
      </c>
      <c r="BZ91" s="4">
        <f t="shared" si="13"/>
        <v>7.4424228381197999</v>
      </c>
      <c r="CA91" s="4">
        <f t="shared" si="14"/>
        <v>95.153373639431805</v>
      </c>
      <c r="CB91" s="4">
        <f t="shared" si="15"/>
        <v>0</v>
      </c>
    </row>
    <row r="92" spans="1:80" x14ac:dyDescent="0.25">
      <c r="A92" s="2">
        <v>42801</v>
      </c>
      <c r="B92" s="3">
        <v>0.66004442129629626</v>
      </c>
      <c r="C92" s="4">
        <v>12.613</v>
      </c>
      <c r="D92" s="4">
        <v>1.6999999999999999E-3</v>
      </c>
      <c r="E92" s="4">
        <v>17.014061000000002</v>
      </c>
      <c r="F92" s="4">
        <v>439.3</v>
      </c>
      <c r="G92" s="4">
        <v>110.7</v>
      </c>
      <c r="H92" s="4">
        <v>0.5</v>
      </c>
      <c r="J92" s="4">
        <v>4.24</v>
      </c>
      <c r="K92" s="4">
        <v>0.90280000000000005</v>
      </c>
      <c r="L92" s="4">
        <v>11.3863</v>
      </c>
      <c r="M92" s="4">
        <v>1.5E-3</v>
      </c>
      <c r="N92" s="4">
        <v>396.5532</v>
      </c>
      <c r="O92" s="4">
        <v>99.893900000000002</v>
      </c>
      <c r="P92" s="4">
        <v>496.4</v>
      </c>
      <c r="Q92" s="4">
        <v>343.94940000000003</v>
      </c>
      <c r="R92" s="4">
        <v>86.642700000000005</v>
      </c>
      <c r="S92" s="4">
        <v>430.6</v>
      </c>
      <c r="T92" s="4">
        <v>0.45910000000000001</v>
      </c>
      <c r="W92" s="4">
        <v>0</v>
      </c>
      <c r="X92" s="4">
        <v>3.8275999999999999</v>
      </c>
      <c r="Y92" s="4">
        <v>11.8</v>
      </c>
      <c r="Z92" s="4">
        <v>812</v>
      </c>
      <c r="AA92" s="4">
        <v>826</v>
      </c>
      <c r="AB92" s="4">
        <v>848</v>
      </c>
      <c r="AC92" s="4">
        <v>35</v>
      </c>
      <c r="AD92" s="4">
        <v>18.36</v>
      </c>
      <c r="AE92" s="4">
        <v>0.42</v>
      </c>
      <c r="AF92" s="4">
        <v>956</v>
      </c>
      <c r="AG92" s="4">
        <v>9</v>
      </c>
      <c r="AH92" s="4">
        <v>26.239000000000001</v>
      </c>
      <c r="AI92" s="4">
        <v>30</v>
      </c>
      <c r="AJ92" s="4">
        <v>190</v>
      </c>
      <c r="AK92" s="4">
        <v>189</v>
      </c>
      <c r="AL92" s="4">
        <v>3.7</v>
      </c>
      <c r="AM92" s="4">
        <v>195.9</v>
      </c>
      <c r="AN92" s="4" t="s">
        <v>155</v>
      </c>
      <c r="AO92" s="4">
        <v>2</v>
      </c>
      <c r="AP92" s="5">
        <v>0.86839120370370371</v>
      </c>
      <c r="AQ92" s="4">
        <v>47.163769000000002</v>
      </c>
      <c r="AR92" s="4">
        <v>-88.484727000000007</v>
      </c>
      <c r="AS92" s="4">
        <v>314.39999999999998</v>
      </c>
      <c r="AT92" s="4">
        <v>35.1</v>
      </c>
      <c r="AU92" s="4">
        <v>12</v>
      </c>
      <c r="AV92" s="4">
        <v>8</v>
      </c>
      <c r="AW92" s="4" t="s">
        <v>417</v>
      </c>
      <c r="AX92" s="4">
        <v>1.1292</v>
      </c>
      <c r="AY92" s="4">
        <v>1</v>
      </c>
      <c r="AZ92" s="4">
        <v>2.1230000000000002</v>
      </c>
      <c r="BA92" s="4">
        <v>13.836</v>
      </c>
      <c r="BB92" s="4">
        <v>16.940000000000001</v>
      </c>
      <c r="BC92" s="4">
        <v>1.22</v>
      </c>
      <c r="BD92" s="4">
        <v>10.77</v>
      </c>
      <c r="BE92" s="4">
        <v>3087.6260000000002</v>
      </c>
      <c r="BF92" s="4">
        <v>0.26500000000000001</v>
      </c>
      <c r="BG92" s="4">
        <v>11.260999999999999</v>
      </c>
      <c r="BH92" s="4">
        <v>2.8370000000000002</v>
      </c>
      <c r="BI92" s="4">
        <v>14.098000000000001</v>
      </c>
      <c r="BJ92" s="4">
        <v>9.7669999999999995</v>
      </c>
      <c r="BK92" s="4">
        <v>2.46</v>
      </c>
      <c r="BL92" s="4">
        <v>12.228</v>
      </c>
      <c r="BM92" s="4">
        <v>4.0000000000000001E-3</v>
      </c>
      <c r="BQ92" s="4">
        <v>754.68799999999999</v>
      </c>
      <c r="BR92" s="4">
        <v>0.36146</v>
      </c>
      <c r="BS92" s="4">
        <v>-5</v>
      </c>
      <c r="BT92" s="4">
        <v>1.0747610000000001</v>
      </c>
      <c r="BU92" s="4">
        <v>8.8331789999999994</v>
      </c>
      <c r="BV92" s="4">
        <v>21.710172</v>
      </c>
      <c r="BW92" s="4">
        <f t="shared" si="16"/>
        <v>2.3337258917999999</v>
      </c>
      <c r="BY92" s="4">
        <f t="shared" si="12"/>
        <v>23362.525622340057</v>
      </c>
      <c r="BZ92" s="4">
        <f t="shared" si="13"/>
        <v>2.0051227998210002</v>
      </c>
      <c r="CA92" s="4">
        <f t="shared" si="14"/>
        <v>73.902016550383792</v>
      </c>
      <c r="CB92" s="4">
        <f t="shared" si="15"/>
        <v>3.02660045256E-2</v>
      </c>
    </row>
    <row r="93" spans="1:80" x14ac:dyDescent="0.25">
      <c r="A93" s="2">
        <v>42801</v>
      </c>
      <c r="B93" s="3">
        <v>0.6600559953703703</v>
      </c>
      <c r="C93" s="4">
        <v>12.513999999999999</v>
      </c>
      <c r="D93" s="4">
        <v>1.6999999999999999E-3</v>
      </c>
      <c r="E93" s="4">
        <v>16.594142000000002</v>
      </c>
      <c r="F93" s="4">
        <v>432.9</v>
      </c>
      <c r="G93" s="4">
        <v>101.3</v>
      </c>
      <c r="H93" s="4">
        <v>-0.3</v>
      </c>
      <c r="J93" s="4">
        <v>3.4</v>
      </c>
      <c r="K93" s="4">
        <v>0.90339999999999998</v>
      </c>
      <c r="L93" s="4">
        <v>11.3057</v>
      </c>
      <c r="M93" s="4">
        <v>1.5E-3</v>
      </c>
      <c r="N93" s="4">
        <v>391.1096</v>
      </c>
      <c r="O93" s="4">
        <v>91.555499999999995</v>
      </c>
      <c r="P93" s="4">
        <v>482.7</v>
      </c>
      <c r="Q93" s="4">
        <v>339.2199</v>
      </c>
      <c r="R93" s="4">
        <v>79.408600000000007</v>
      </c>
      <c r="S93" s="4">
        <v>418.6</v>
      </c>
      <c r="T93" s="4">
        <v>0</v>
      </c>
      <c r="W93" s="4">
        <v>0</v>
      </c>
      <c r="X93" s="4">
        <v>3.0758000000000001</v>
      </c>
      <c r="Y93" s="4">
        <v>11.8</v>
      </c>
      <c r="Z93" s="4">
        <v>813</v>
      </c>
      <c r="AA93" s="4">
        <v>827</v>
      </c>
      <c r="AB93" s="4">
        <v>848</v>
      </c>
      <c r="AC93" s="4">
        <v>35</v>
      </c>
      <c r="AD93" s="4">
        <v>18.350000000000001</v>
      </c>
      <c r="AE93" s="4">
        <v>0.42</v>
      </c>
      <c r="AF93" s="4">
        <v>957</v>
      </c>
      <c r="AG93" s="4">
        <v>9</v>
      </c>
      <c r="AH93" s="4">
        <v>26.760999999999999</v>
      </c>
      <c r="AI93" s="4">
        <v>30</v>
      </c>
      <c r="AJ93" s="4">
        <v>190</v>
      </c>
      <c r="AK93" s="4">
        <v>189</v>
      </c>
      <c r="AL93" s="4">
        <v>3.5</v>
      </c>
      <c r="AM93" s="4">
        <v>196</v>
      </c>
      <c r="AN93" s="4" t="s">
        <v>155</v>
      </c>
      <c r="AO93" s="4">
        <v>2</v>
      </c>
      <c r="AP93" s="5">
        <v>0.86840277777777775</v>
      </c>
      <c r="AQ93" s="4">
        <v>47.163873000000002</v>
      </c>
      <c r="AR93" s="4">
        <v>-88.484870999999998</v>
      </c>
      <c r="AS93" s="4">
        <v>314.3</v>
      </c>
      <c r="AT93" s="4">
        <v>35.200000000000003</v>
      </c>
      <c r="AU93" s="4">
        <v>12</v>
      </c>
      <c r="AV93" s="4">
        <v>9</v>
      </c>
      <c r="AW93" s="4" t="s">
        <v>413</v>
      </c>
      <c r="AX93" s="4">
        <v>1.0354000000000001</v>
      </c>
      <c r="AY93" s="4">
        <v>1.0708</v>
      </c>
      <c r="AZ93" s="4">
        <v>1.8353999999999999</v>
      </c>
      <c r="BA93" s="4">
        <v>13.836</v>
      </c>
      <c r="BB93" s="4">
        <v>17.059999999999999</v>
      </c>
      <c r="BC93" s="4">
        <v>1.23</v>
      </c>
      <c r="BD93" s="4">
        <v>10.691000000000001</v>
      </c>
      <c r="BE93" s="4">
        <v>3087.723</v>
      </c>
      <c r="BF93" s="4">
        <v>0.26100000000000001</v>
      </c>
      <c r="BG93" s="4">
        <v>11.186</v>
      </c>
      <c r="BH93" s="4">
        <v>2.6190000000000002</v>
      </c>
      <c r="BI93" s="4">
        <v>13.805</v>
      </c>
      <c r="BJ93" s="4">
        <v>9.702</v>
      </c>
      <c r="BK93" s="4">
        <v>2.2709999999999999</v>
      </c>
      <c r="BL93" s="4">
        <v>11.973000000000001</v>
      </c>
      <c r="BM93" s="4">
        <v>0</v>
      </c>
      <c r="BQ93" s="4">
        <v>610.80700000000002</v>
      </c>
      <c r="BR93" s="4">
        <v>0.28994999999999999</v>
      </c>
      <c r="BS93" s="4">
        <v>-5</v>
      </c>
      <c r="BT93" s="4">
        <v>1.0742389999999999</v>
      </c>
      <c r="BU93" s="4">
        <v>7.0856529999999998</v>
      </c>
      <c r="BV93" s="4">
        <v>21.699628000000001</v>
      </c>
      <c r="BW93" s="4">
        <f t="shared" si="16"/>
        <v>1.8720295225999999</v>
      </c>
      <c r="BY93" s="4">
        <f t="shared" si="12"/>
        <v>18741.152000072736</v>
      </c>
      <c r="BZ93" s="4">
        <f t="shared" si="13"/>
        <v>1.5841578639078</v>
      </c>
      <c r="CA93" s="4">
        <f t="shared" si="14"/>
        <v>58.886971630779605</v>
      </c>
      <c r="CB93" s="4">
        <f t="shared" si="15"/>
        <v>0</v>
      </c>
    </row>
    <row r="94" spans="1:80" x14ac:dyDescent="0.25">
      <c r="A94" s="2">
        <v>42801</v>
      </c>
      <c r="B94" s="3">
        <v>0.66006756944444445</v>
      </c>
      <c r="C94" s="4">
        <v>12.052</v>
      </c>
      <c r="D94" s="4">
        <v>2E-3</v>
      </c>
      <c r="E94" s="4">
        <v>20</v>
      </c>
      <c r="F94" s="4">
        <v>433.4</v>
      </c>
      <c r="G94" s="4">
        <v>101.4</v>
      </c>
      <c r="H94" s="4">
        <v>-0.7</v>
      </c>
      <c r="J94" s="4">
        <v>3.24</v>
      </c>
      <c r="K94" s="4">
        <v>0.90669999999999995</v>
      </c>
      <c r="L94" s="4">
        <v>10.9276</v>
      </c>
      <c r="M94" s="4">
        <v>1.8E-3</v>
      </c>
      <c r="N94" s="4">
        <v>392.97489999999999</v>
      </c>
      <c r="O94" s="4">
        <v>91.939899999999994</v>
      </c>
      <c r="P94" s="4">
        <v>484.9</v>
      </c>
      <c r="Q94" s="4">
        <v>341.166</v>
      </c>
      <c r="R94" s="4">
        <v>79.818799999999996</v>
      </c>
      <c r="S94" s="4">
        <v>421</v>
      </c>
      <c r="T94" s="4">
        <v>0</v>
      </c>
      <c r="W94" s="4">
        <v>0</v>
      </c>
      <c r="X94" s="4">
        <v>2.9420000000000002</v>
      </c>
      <c r="Y94" s="4">
        <v>11.8</v>
      </c>
      <c r="Z94" s="4">
        <v>814</v>
      </c>
      <c r="AA94" s="4">
        <v>828</v>
      </c>
      <c r="AB94" s="4">
        <v>849</v>
      </c>
      <c r="AC94" s="4">
        <v>35.799999999999997</v>
      </c>
      <c r="AD94" s="4">
        <v>18.760000000000002</v>
      </c>
      <c r="AE94" s="4">
        <v>0.43</v>
      </c>
      <c r="AF94" s="4">
        <v>956</v>
      </c>
      <c r="AG94" s="4">
        <v>9</v>
      </c>
      <c r="AH94" s="4">
        <v>27</v>
      </c>
      <c r="AI94" s="4">
        <v>30</v>
      </c>
      <c r="AJ94" s="4">
        <v>190</v>
      </c>
      <c r="AK94" s="4">
        <v>189</v>
      </c>
      <c r="AL94" s="4">
        <v>3.5</v>
      </c>
      <c r="AM94" s="4">
        <v>196</v>
      </c>
      <c r="AN94" s="4" t="s">
        <v>155</v>
      </c>
      <c r="AO94" s="4">
        <v>2</v>
      </c>
      <c r="AP94" s="5">
        <v>0.86841435185185178</v>
      </c>
      <c r="AQ94" s="4">
        <v>47.163972000000001</v>
      </c>
      <c r="AR94" s="4">
        <v>-88.485024999999993</v>
      </c>
      <c r="AS94" s="4">
        <v>314.39999999999998</v>
      </c>
      <c r="AT94" s="4">
        <v>35.200000000000003</v>
      </c>
      <c r="AU94" s="4">
        <v>12</v>
      </c>
      <c r="AV94" s="4">
        <v>9</v>
      </c>
      <c r="AW94" s="4" t="s">
        <v>413</v>
      </c>
      <c r="AX94" s="4">
        <v>1.1000000000000001</v>
      </c>
      <c r="AY94" s="4">
        <v>1.2707999999999999</v>
      </c>
      <c r="AZ94" s="4">
        <v>1.9354</v>
      </c>
      <c r="BA94" s="4">
        <v>13.836</v>
      </c>
      <c r="BB94" s="4">
        <v>17.68</v>
      </c>
      <c r="BC94" s="4">
        <v>1.28</v>
      </c>
      <c r="BD94" s="4">
        <v>10.289</v>
      </c>
      <c r="BE94" s="4">
        <v>3087.9960000000001</v>
      </c>
      <c r="BF94" s="4">
        <v>0.32600000000000001</v>
      </c>
      <c r="BG94" s="4">
        <v>11.629</v>
      </c>
      <c r="BH94" s="4">
        <v>2.7210000000000001</v>
      </c>
      <c r="BI94" s="4">
        <v>14.35</v>
      </c>
      <c r="BJ94" s="4">
        <v>10.096</v>
      </c>
      <c r="BK94" s="4">
        <v>2.3620000000000001</v>
      </c>
      <c r="BL94" s="4">
        <v>12.458</v>
      </c>
      <c r="BM94" s="4">
        <v>0</v>
      </c>
      <c r="BQ94" s="4">
        <v>604.50599999999997</v>
      </c>
      <c r="BR94" s="4">
        <v>0.43020000000000003</v>
      </c>
      <c r="BS94" s="4">
        <v>-5</v>
      </c>
      <c r="BT94" s="4">
        <v>1.0740000000000001</v>
      </c>
      <c r="BU94" s="4">
        <v>10.513013000000001</v>
      </c>
      <c r="BV94" s="4">
        <v>21.694800000000001</v>
      </c>
      <c r="BW94" s="4">
        <f t="shared" si="16"/>
        <v>2.7775380346</v>
      </c>
      <c r="BY94" s="4">
        <f t="shared" si="12"/>
        <v>27808.784115962662</v>
      </c>
      <c r="BZ94" s="4">
        <f t="shared" si="13"/>
        <v>2.9357757010708005</v>
      </c>
      <c r="CA94" s="4">
        <f t="shared" si="14"/>
        <v>90.918992263836813</v>
      </c>
      <c r="CB94" s="4">
        <f t="shared" si="15"/>
        <v>0</v>
      </c>
    </row>
    <row r="95" spans="1:80" x14ac:dyDescent="0.25">
      <c r="A95" s="2">
        <v>42801</v>
      </c>
      <c r="B95" s="3">
        <v>0.66007914351851849</v>
      </c>
      <c r="C95" s="4">
        <v>10.255000000000001</v>
      </c>
      <c r="D95" s="4">
        <v>-5.9999999999999995E-4</v>
      </c>
      <c r="E95" s="4">
        <v>-5.880312</v>
      </c>
      <c r="F95" s="4">
        <v>435.3</v>
      </c>
      <c r="G95" s="4">
        <v>97.6</v>
      </c>
      <c r="H95" s="4">
        <v>1</v>
      </c>
      <c r="J95" s="4">
        <v>3.3</v>
      </c>
      <c r="K95" s="4">
        <v>0.92010000000000003</v>
      </c>
      <c r="L95" s="4">
        <v>9.4364000000000008</v>
      </c>
      <c r="M95" s="4">
        <v>0</v>
      </c>
      <c r="N95" s="4">
        <v>400.55689999999998</v>
      </c>
      <c r="O95" s="4">
        <v>89.846500000000006</v>
      </c>
      <c r="P95" s="4">
        <v>490.4</v>
      </c>
      <c r="Q95" s="4">
        <v>347.85500000000002</v>
      </c>
      <c r="R95" s="4">
        <v>78.025300000000001</v>
      </c>
      <c r="S95" s="4">
        <v>425.9</v>
      </c>
      <c r="T95" s="4">
        <v>1</v>
      </c>
      <c r="W95" s="4">
        <v>0</v>
      </c>
      <c r="X95" s="4">
        <v>3.0356999999999998</v>
      </c>
      <c r="Y95" s="4">
        <v>11.9</v>
      </c>
      <c r="Z95" s="4">
        <v>812</v>
      </c>
      <c r="AA95" s="4">
        <v>826</v>
      </c>
      <c r="AB95" s="4">
        <v>849</v>
      </c>
      <c r="AC95" s="4">
        <v>36</v>
      </c>
      <c r="AD95" s="4">
        <v>18.89</v>
      </c>
      <c r="AE95" s="4">
        <v>0.43</v>
      </c>
      <c r="AF95" s="4">
        <v>956</v>
      </c>
      <c r="AG95" s="4">
        <v>9</v>
      </c>
      <c r="AH95" s="4">
        <v>27</v>
      </c>
      <c r="AI95" s="4">
        <v>30</v>
      </c>
      <c r="AJ95" s="4">
        <v>190.8</v>
      </c>
      <c r="AK95" s="4">
        <v>189</v>
      </c>
      <c r="AL95" s="4">
        <v>3.6</v>
      </c>
      <c r="AM95" s="4">
        <v>196</v>
      </c>
      <c r="AN95" s="4" t="s">
        <v>155</v>
      </c>
      <c r="AO95" s="4">
        <v>2</v>
      </c>
      <c r="AP95" s="5">
        <v>0.86842592592592593</v>
      </c>
      <c r="AQ95" s="4">
        <v>47.164062000000001</v>
      </c>
      <c r="AR95" s="4">
        <v>-88.485191</v>
      </c>
      <c r="AS95" s="4">
        <v>314.60000000000002</v>
      </c>
      <c r="AT95" s="4">
        <v>35.4</v>
      </c>
      <c r="AU95" s="4">
        <v>12</v>
      </c>
      <c r="AV95" s="4">
        <v>9</v>
      </c>
      <c r="AW95" s="4" t="s">
        <v>413</v>
      </c>
      <c r="AX95" s="4">
        <v>1.0646</v>
      </c>
      <c r="AY95" s="4">
        <v>1.4</v>
      </c>
      <c r="AZ95" s="4">
        <v>1.9292</v>
      </c>
      <c r="BA95" s="4">
        <v>13.836</v>
      </c>
      <c r="BB95" s="4">
        <v>20.63</v>
      </c>
      <c r="BC95" s="4">
        <v>1.49</v>
      </c>
      <c r="BD95" s="4">
        <v>8.6790000000000003</v>
      </c>
      <c r="BE95" s="4">
        <v>3090.2640000000001</v>
      </c>
      <c r="BF95" s="4">
        <v>0</v>
      </c>
      <c r="BG95" s="4">
        <v>13.737</v>
      </c>
      <c r="BH95" s="4">
        <v>3.081</v>
      </c>
      <c r="BI95" s="4">
        <v>16.818000000000001</v>
      </c>
      <c r="BJ95" s="4">
        <v>11.93</v>
      </c>
      <c r="BK95" s="4">
        <v>2.6760000000000002</v>
      </c>
      <c r="BL95" s="4">
        <v>14.605</v>
      </c>
      <c r="BM95" s="4">
        <v>1.06E-2</v>
      </c>
      <c r="BQ95" s="4">
        <v>722.85400000000004</v>
      </c>
      <c r="BR95" s="4">
        <v>0.417881</v>
      </c>
      <c r="BS95" s="4">
        <v>-5</v>
      </c>
      <c r="BT95" s="4">
        <v>1.0755220000000001</v>
      </c>
      <c r="BU95" s="4">
        <v>10.211967</v>
      </c>
      <c r="BV95" s="4">
        <v>21.725543999999999</v>
      </c>
      <c r="BW95" s="4">
        <f t="shared" si="16"/>
        <v>2.6980016813999996</v>
      </c>
      <c r="BY95" s="4">
        <f t="shared" si="12"/>
        <v>27032.3035392241</v>
      </c>
      <c r="BZ95" s="4">
        <f t="shared" si="13"/>
        <v>0</v>
      </c>
      <c r="CA95" s="4">
        <f t="shared" si="14"/>
        <v>104.35852122114599</v>
      </c>
      <c r="CB95" s="4">
        <f t="shared" si="15"/>
        <v>9.2724251881319997E-2</v>
      </c>
    </row>
    <row r="96" spans="1:80" x14ac:dyDescent="0.25">
      <c r="A96" s="2">
        <v>42801</v>
      </c>
      <c r="B96" s="3">
        <v>0.66009071759259264</v>
      </c>
      <c r="C96" s="4">
        <v>8.8729999999999993</v>
      </c>
      <c r="D96" s="4">
        <v>-4.1999999999999997E-3</v>
      </c>
      <c r="E96" s="4">
        <v>-42.343499000000001</v>
      </c>
      <c r="F96" s="4">
        <v>448.4</v>
      </c>
      <c r="G96" s="4">
        <v>97.7</v>
      </c>
      <c r="H96" s="4">
        <v>-1.2</v>
      </c>
      <c r="J96" s="4">
        <v>4.16</v>
      </c>
      <c r="K96" s="4">
        <v>0.93069999999999997</v>
      </c>
      <c r="L96" s="4">
        <v>8.2579999999999991</v>
      </c>
      <c r="M96" s="4">
        <v>0</v>
      </c>
      <c r="N96" s="4">
        <v>417.31380000000001</v>
      </c>
      <c r="O96" s="4">
        <v>90.930400000000006</v>
      </c>
      <c r="P96" s="4">
        <v>508.2</v>
      </c>
      <c r="Q96" s="4">
        <v>362.40710000000001</v>
      </c>
      <c r="R96" s="4">
        <v>78.9666</v>
      </c>
      <c r="S96" s="4">
        <v>441.4</v>
      </c>
      <c r="T96" s="4">
        <v>0</v>
      </c>
      <c r="W96" s="4">
        <v>0</v>
      </c>
      <c r="X96" s="4">
        <v>3.8702000000000001</v>
      </c>
      <c r="Y96" s="4">
        <v>11.8</v>
      </c>
      <c r="Z96" s="4">
        <v>811</v>
      </c>
      <c r="AA96" s="4">
        <v>824</v>
      </c>
      <c r="AB96" s="4">
        <v>848</v>
      </c>
      <c r="AC96" s="4">
        <v>36</v>
      </c>
      <c r="AD96" s="4">
        <v>18.89</v>
      </c>
      <c r="AE96" s="4">
        <v>0.43</v>
      </c>
      <c r="AF96" s="4">
        <v>956</v>
      </c>
      <c r="AG96" s="4">
        <v>9</v>
      </c>
      <c r="AH96" s="4">
        <v>27</v>
      </c>
      <c r="AI96" s="4">
        <v>30</v>
      </c>
      <c r="AJ96" s="4">
        <v>191</v>
      </c>
      <c r="AK96" s="4">
        <v>189</v>
      </c>
      <c r="AL96" s="4">
        <v>3.5</v>
      </c>
      <c r="AM96" s="4">
        <v>196</v>
      </c>
      <c r="AN96" s="4" t="s">
        <v>155</v>
      </c>
      <c r="AO96" s="4">
        <v>2</v>
      </c>
      <c r="AP96" s="5">
        <v>0.86843750000000008</v>
      </c>
      <c r="AQ96" s="4">
        <v>47.164141000000001</v>
      </c>
      <c r="AR96" s="4">
        <v>-88.485373999999993</v>
      </c>
      <c r="AS96" s="4">
        <v>314.89999999999998</v>
      </c>
      <c r="AT96" s="4">
        <v>35.9</v>
      </c>
      <c r="AU96" s="4">
        <v>12</v>
      </c>
      <c r="AV96" s="4">
        <v>9</v>
      </c>
      <c r="AW96" s="4" t="s">
        <v>413</v>
      </c>
      <c r="AX96" s="4">
        <v>1.0354000000000001</v>
      </c>
      <c r="AY96" s="4">
        <v>1.4354</v>
      </c>
      <c r="AZ96" s="4">
        <v>1.8353999999999999</v>
      </c>
      <c r="BA96" s="4">
        <v>13.836</v>
      </c>
      <c r="BB96" s="4">
        <v>23.71</v>
      </c>
      <c r="BC96" s="4">
        <v>1.71</v>
      </c>
      <c r="BD96" s="4">
        <v>7.4450000000000003</v>
      </c>
      <c r="BE96" s="4">
        <v>3092.1669999999999</v>
      </c>
      <c r="BF96" s="4">
        <v>0</v>
      </c>
      <c r="BG96" s="4">
        <v>16.364000000000001</v>
      </c>
      <c r="BH96" s="4">
        <v>3.5659999999999998</v>
      </c>
      <c r="BI96" s="4">
        <v>19.928999999999998</v>
      </c>
      <c r="BJ96" s="4">
        <v>14.211</v>
      </c>
      <c r="BK96" s="4">
        <v>3.0960000000000001</v>
      </c>
      <c r="BL96" s="4">
        <v>17.306999999999999</v>
      </c>
      <c r="BM96" s="4">
        <v>0</v>
      </c>
      <c r="BQ96" s="4">
        <v>1053.703</v>
      </c>
      <c r="BR96" s="4">
        <v>0.26810800000000001</v>
      </c>
      <c r="BS96" s="4">
        <v>-5</v>
      </c>
      <c r="BT96" s="4">
        <v>1.073717</v>
      </c>
      <c r="BU96" s="4">
        <v>6.5518900000000002</v>
      </c>
      <c r="BV96" s="4">
        <v>21.689083</v>
      </c>
      <c r="BW96" s="4">
        <f t="shared" si="16"/>
        <v>1.731009338</v>
      </c>
      <c r="BY96" s="4">
        <f t="shared" si="12"/>
        <v>17354.320289886658</v>
      </c>
      <c r="BZ96" s="4">
        <f t="shared" si="13"/>
        <v>0</v>
      </c>
      <c r="CA96" s="4">
        <f t="shared" si="14"/>
        <v>79.757091269514007</v>
      </c>
      <c r="CB96" s="4">
        <f t="shared" si="15"/>
        <v>0</v>
      </c>
    </row>
    <row r="97" spans="1:80" x14ac:dyDescent="0.25">
      <c r="A97" s="2">
        <v>42801</v>
      </c>
      <c r="B97" s="3">
        <v>0.66010229166666667</v>
      </c>
      <c r="C97" s="4">
        <v>8.8230000000000004</v>
      </c>
      <c r="D97" s="4">
        <v>3.8E-3</v>
      </c>
      <c r="E97" s="4">
        <v>37.913322999999998</v>
      </c>
      <c r="F97" s="4">
        <v>480.6</v>
      </c>
      <c r="G97" s="4">
        <v>113.1</v>
      </c>
      <c r="H97" s="4">
        <v>0.8</v>
      </c>
      <c r="J97" s="4">
        <v>7.13</v>
      </c>
      <c r="K97" s="4">
        <v>0.93120000000000003</v>
      </c>
      <c r="L97" s="4">
        <v>8.2157</v>
      </c>
      <c r="M97" s="4">
        <v>3.5000000000000001E-3</v>
      </c>
      <c r="N97" s="4">
        <v>447.46980000000002</v>
      </c>
      <c r="O97" s="4">
        <v>105.35429999999999</v>
      </c>
      <c r="P97" s="4">
        <v>552.79999999999995</v>
      </c>
      <c r="Q97" s="4">
        <v>388.59539999999998</v>
      </c>
      <c r="R97" s="4">
        <v>91.492599999999996</v>
      </c>
      <c r="S97" s="4">
        <v>480.1</v>
      </c>
      <c r="T97" s="4">
        <v>0.77559999999999996</v>
      </c>
      <c r="W97" s="4">
        <v>0</v>
      </c>
      <c r="X97" s="4">
        <v>6.6348000000000003</v>
      </c>
      <c r="Y97" s="4">
        <v>11.8</v>
      </c>
      <c r="Z97" s="4">
        <v>809</v>
      </c>
      <c r="AA97" s="4">
        <v>823</v>
      </c>
      <c r="AB97" s="4">
        <v>846</v>
      </c>
      <c r="AC97" s="4">
        <v>36</v>
      </c>
      <c r="AD97" s="4">
        <v>18.89</v>
      </c>
      <c r="AE97" s="4">
        <v>0.43</v>
      </c>
      <c r="AF97" s="4">
        <v>956</v>
      </c>
      <c r="AG97" s="4">
        <v>9</v>
      </c>
      <c r="AH97" s="4">
        <v>27</v>
      </c>
      <c r="AI97" s="4">
        <v>30</v>
      </c>
      <c r="AJ97" s="4">
        <v>191</v>
      </c>
      <c r="AK97" s="4">
        <v>189</v>
      </c>
      <c r="AL97" s="4">
        <v>3.7</v>
      </c>
      <c r="AM97" s="4">
        <v>196</v>
      </c>
      <c r="AN97" s="4" t="s">
        <v>155</v>
      </c>
      <c r="AO97" s="4">
        <v>2</v>
      </c>
      <c r="AP97" s="5">
        <v>0.86844907407407401</v>
      </c>
      <c r="AQ97" s="4">
        <v>47.164212999999997</v>
      </c>
      <c r="AR97" s="4">
        <v>-88.485562999999999</v>
      </c>
      <c r="AS97" s="4">
        <v>315.10000000000002</v>
      </c>
      <c r="AT97" s="4">
        <v>36.299999999999997</v>
      </c>
      <c r="AU97" s="4">
        <v>12</v>
      </c>
      <c r="AV97" s="4">
        <v>9</v>
      </c>
      <c r="AW97" s="4" t="s">
        <v>413</v>
      </c>
      <c r="AX97" s="4">
        <v>1.1000000000000001</v>
      </c>
      <c r="AY97" s="4">
        <v>1.5354000000000001</v>
      </c>
      <c r="AZ97" s="4">
        <v>1.9708000000000001</v>
      </c>
      <c r="BA97" s="4">
        <v>13.836</v>
      </c>
      <c r="BB97" s="4">
        <v>23.83</v>
      </c>
      <c r="BC97" s="4">
        <v>1.72</v>
      </c>
      <c r="BD97" s="4">
        <v>7.3940000000000001</v>
      </c>
      <c r="BE97" s="4">
        <v>3090.88</v>
      </c>
      <c r="BF97" s="4">
        <v>0.84499999999999997</v>
      </c>
      <c r="BG97" s="4">
        <v>17.629000000000001</v>
      </c>
      <c r="BH97" s="4">
        <v>4.1509999999999998</v>
      </c>
      <c r="BI97" s="4">
        <v>21.78</v>
      </c>
      <c r="BJ97" s="4">
        <v>15.31</v>
      </c>
      <c r="BK97" s="4">
        <v>3.605</v>
      </c>
      <c r="BL97" s="4">
        <v>18.914000000000001</v>
      </c>
      <c r="BM97" s="4">
        <v>9.4999999999999998E-3</v>
      </c>
      <c r="BQ97" s="4">
        <v>1814.9490000000001</v>
      </c>
      <c r="BR97" s="4">
        <v>0.23080500000000001</v>
      </c>
      <c r="BS97" s="4">
        <v>-5</v>
      </c>
      <c r="BT97" s="4">
        <v>1.073761</v>
      </c>
      <c r="BU97" s="4">
        <v>5.6402970000000003</v>
      </c>
      <c r="BV97" s="4">
        <v>21.689972000000001</v>
      </c>
      <c r="BW97" s="4">
        <f t="shared" si="16"/>
        <v>1.4901664674000001</v>
      </c>
      <c r="BY97" s="4">
        <f t="shared" si="12"/>
        <v>14933.519988518978</v>
      </c>
      <c r="BZ97" s="4">
        <f t="shared" si="13"/>
        <v>4.0825992566189999</v>
      </c>
      <c r="CA97" s="4">
        <f t="shared" si="14"/>
        <v>73.969934460162008</v>
      </c>
      <c r="CB97" s="4">
        <f t="shared" si="15"/>
        <v>4.5899044896900006E-2</v>
      </c>
    </row>
    <row r="98" spans="1:80" x14ac:dyDescent="0.25">
      <c r="A98" s="2">
        <v>42801</v>
      </c>
      <c r="B98" s="3">
        <v>0.66011386574074071</v>
      </c>
      <c r="C98" s="4">
        <v>8.718</v>
      </c>
      <c r="D98" s="4">
        <v>3.2000000000000002E-3</v>
      </c>
      <c r="E98" s="4">
        <v>31.787521000000002</v>
      </c>
      <c r="F98" s="4">
        <v>508.1</v>
      </c>
      <c r="G98" s="4">
        <v>122.4</v>
      </c>
      <c r="H98" s="4">
        <v>1.1000000000000001</v>
      </c>
      <c r="J98" s="4">
        <v>8.15</v>
      </c>
      <c r="K98" s="4">
        <v>0.93210000000000004</v>
      </c>
      <c r="L98" s="4">
        <v>8.1262000000000008</v>
      </c>
      <c r="M98" s="4">
        <v>3.0000000000000001E-3</v>
      </c>
      <c r="N98" s="4">
        <v>473.54930000000002</v>
      </c>
      <c r="O98" s="4">
        <v>114.08580000000001</v>
      </c>
      <c r="P98" s="4">
        <v>587.6</v>
      </c>
      <c r="Q98" s="4">
        <v>411.24360000000001</v>
      </c>
      <c r="R98" s="4">
        <v>99.075299999999999</v>
      </c>
      <c r="S98" s="4">
        <v>510.3</v>
      </c>
      <c r="T98" s="4">
        <v>1.0631999999999999</v>
      </c>
      <c r="W98" s="4">
        <v>0</v>
      </c>
      <c r="X98" s="4">
        <v>7.5974000000000004</v>
      </c>
      <c r="Y98" s="4">
        <v>11.9</v>
      </c>
      <c r="Z98" s="4">
        <v>808</v>
      </c>
      <c r="AA98" s="4">
        <v>822</v>
      </c>
      <c r="AB98" s="4">
        <v>845</v>
      </c>
      <c r="AC98" s="4">
        <v>36</v>
      </c>
      <c r="AD98" s="4">
        <v>18.89</v>
      </c>
      <c r="AE98" s="4">
        <v>0.43</v>
      </c>
      <c r="AF98" s="4">
        <v>956</v>
      </c>
      <c r="AG98" s="4">
        <v>9</v>
      </c>
      <c r="AH98" s="4">
        <v>27</v>
      </c>
      <c r="AI98" s="4">
        <v>30</v>
      </c>
      <c r="AJ98" s="4">
        <v>191</v>
      </c>
      <c r="AK98" s="4">
        <v>188.2</v>
      </c>
      <c r="AL98" s="4">
        <v>4</v>
      </c>
      <c r="AM98" s="4">
        <v>196</v>
      </c>
      <c r="AN98" s="4" t="s">
        <v>155</v>
      </c>
      <c r="AO98" s="4">
        <v>2</v>
      </c>
      <c r="AP98" s="5">
        <v>0.86846064814814816</v>
      </c>
      <c r="AQ98" s="4">
        <v>47.164281000000003</v>
      </c>
      <c r="AR98" s="4">
        <v>-88.485752000000005</v>
      </c>
      <c r="AS98" s="4">
        <v>315.2</v>
      </c>
      <c r="AT98" s="4">
        <v>35.9</v>
      </c>
      <c r="AU98" s="4">
        <v>12</v>
      </c>
      <c r="AV98" s="4">
        <v>9</v>
      </c>
      <c r="AW98" s="4" t="s">
        <v>413</v>
      </c>
      <c r="AX98" s="4">
        <v>1.1000000000000001</v>
      </c>
      <c r="AY98" s="4">
        <v>1.6708000000000001</v>
      </c>
      <c r="AZ98" s="4">
        <v>2.1354000000000002</v>
      </c>
      <c r="BA98" s="4">
        <v>13.836</v>
      </c>
      <c r="BB98" s="4">
        <v>24.1</v>
      </c>
      <c r="BC98" s="4">
        <v>1.74</v>
      </c>
      <c r="BD98" s="4">
        <v>7.2880000000000003</v>
      </c>
      <c r="BE98" s="4">
        <v>3091.2359999999999</v>
      </c>
      <c r="BF98" s="4">
        <v>0.71699999999999997</v>
      </c>
      <c r="BG98" s="4">
        <v>18.864000000000001</v>
      </c>
      <c r="BH98" s="4">
        <v>4.5449999999999999</v>
      </c>
      <c r="BI98" s="4">
        <v>23.408999999999999</v>
      </c>
      <c r="BJ98" s="4">
        <v>16.382000000000001</v>
      </c>
      <c r="BK98" s="4">
        <v>3.9470000000000001</v>
      </c>
      <c r="BL98" s="4">
        <v>20.329000000000001</v>
      </c>
      <c r="BM98" s="4">
        <v>1.3100000000000001E-2</v>
      </c>
      <c r="BQ98" s="4">
        <v>2101.3789999999999</v>
      </c>
      <c r="BR98" s="4">
        <v>0.20919299999999999</v>
      </c>
      <c r="BS98" s="4">
        <v>-5</v>
      </c>
      <c r="BT98" s="4">
        <v>1.0740000000000001</v>
      </c>
      <c r="BU98" s="4">
        <v>5.1121489999999996</v>
      </c>
      <c r="BV98" s="4">
        <v>21.694800000000001</v>
      </c>
      <c r="BW98" s="4">
        <f t="shared" si="16"/>
        <v>1.3506297657999999</v>
      </c>
      <c r="BY98" s="4">
        <f t="shared" si="12"/>
        <v>13536.729041812081</v>
      </c>
      <c r="BZ98" s="4">
        <f t="shared" si="13"/>
        <v>3.1397909195477998</v>
      </c>
      <c r="CA98" s="4">
        <f t="shared" si="14"/>
        <v>71.737872864758799</v>
      </c>
      <c r="CB98" s="4">
        <f t="shared" si="15"/>
        <v>5.7365775517539998E-2</v>
      </c>
    </row>
    <row r="99" spans="1:80" x14ac:dyDescent="0.25">
      <c r="A99" s="2">
        <v>42801</v>
      </c>
      <c r="B99" s="3">
        <v>0.66012543981481475</v>
      </c>
      <c r="C99" s="4">
        <v>7.915</v>
      </c>
      <c r="D99" s="4">
        <v>1E-3</v>
      </c>
      <c r="E99" s="4">
        <v>10.184409</v>
      </c>
      <c r="F99" s="4">
        <v>511.2</v>
      </c>
      <c r="G99" s="4">
        <v>124.9</v>
      </c>
      <c r="H99" s="4">
        <v>-1.7</v>
      </c>
      <c r="J99" s="4">
        <v>8.1999999999999993</v>
      </c>
      <c r="K99" s="4">
        <v>0.93830000000000002</v>
      </c>
      <c r="L99" s="4">
        <v>7.4264999999999999</v>
      </c>
      <c r="M99" s="4">
        <v>1E-3</v>
      </c>
      <c r="N99" s="4">
        <v>479.64800000000002</v>
      </c>
      <c r="O99" s="4">
        <v>117.1807</v>
      </c>
      <c r="P99" s="4">
        <v>596.79999999999995</v>
      </c>
      <c r="Q99" s="4">
        <v>416.53989999999999</v>
      </c>
      <c r="R99" s="4">
        <v>101.76309999999999</v>
      </c>
      <c r="S99" s="4">
        <v>518.29999999999995</v>
      </c>
      <c r="T99" s="4">
        <v>0</v>
      </c>
      <c r="W99" s="4">
        <v>0</v>
      </c>
      <c r="X99" s="4">
        <v>7.694</v>
      </c>
      <c r="Y99" s="4">
        <v>11.8</v>
      </c>
      <c r="Z99" s="4">
        <v>808</v>
      </c>
      <c r="AA99" s="4">
        <v>822</v>
      </c>
      <c r="AB99" s="4">
        <v>844</v>
      </c>
      <c r="AC99" s="4">
        <v>36</v>
      </c>
      <c r="AD99" s="4">
        <v>18.89</v>
      </c>
      <c r="AE99" s="4">
        <v>0.43</v>
      </c>
      <c r="AF99" s="4">
        <v>956</v>
      </c>
      <c r="AG99" s="4">
        <v>9</v>
      </c>
      <c r="AH99" s="4">
        <v>27</v>
      </c>
      <c r="AI99" s="4">
        <v>30</v>
      </c>
      <c r="AJ99" s="4">
        <v>191</v>
      </c>
      <c r="AK99" s="4">
        <v>188</v>
      </c>
      <c r="AL99" s="4">
        <v>3.8</v>
      </c>
      <c r="AM99" s="4">
        <v>196</v>
      </c>
      <c r="AN99" s="4" t="s">
        <v>155</v>
      </c>
      <c r="AO99" s="4">
        <v>2</v>
      </c>
      <c r="AP99" s="5">
        <v>0.8684722222222222</v>
      </c>
      <c r="AQ99" s="4">
        <v>47.164338999999998</v>
      </c>
      <c r="AR99" s="4">
        <v>-88.485935999999995</v>
      </c>
      <c r="AS99" s="4">
        <v>315.39999999999998</v>
      </c>
      <c r="AT99" s="4">
        <v>34.700000000000003</v>
      </c>
      <c r="AU99" s="4">
        <v>12</v>
      </c>
      <c r="AV99" s="4">
        <v>9</v>
      </c>
      <c r="AW99" s="4" t="s">
        <v>413</v>
      </c>
      <c r="AX99" s="4">
        <v>1.135365</v>
      </c>
      <c r="AY99" s="4">
        <v>1.8353649999999999</v>
      </c>
      <c r="AZ99" s="4">
        <v>2.2353649999999998</v>
      </c>
      <c r="BA99" s="4">
        <v>13.836</v>
      </c>
      <c r="BB99" s="4">
        <v>26.47</v>
      </c>
      <c r="BC99" s="4">
        <v>1.91</v>
      </c>
      <c r="BD99" s="4">
        <v>6.577</v>
      </c>
      <c r="BE99" s="4">
        <v>3093.4450000000002</v>
      </c>
      <c r="BF99" s="4">
        <v>0.253</v>
      </c>
      <c r="BG99" s="4">
        <v>20.922999999999998</v>
      </c>
      <c r="BH99" s="4">
        <v>5.1120000000000001</v>
      </c>
      <c r="BI99" s="4">
        <v>26.033999999999999</v>
      </c>
      <c r="BJ99" s="4">
        <v>18.170000000000002</v>
      </c>
      <c r="BK99" s="4">
        <v>4.4390000000000001</v>
      </c>
      <c r="BL99" s="4">
        <v>22.609000000000002</v>
      </c>
      <c r="BM99" s="4">
        <v>0</v>
      </c>
      <c r="BQ99" s="4">
        <v>2330.2719999999999</v>
      </c>
      <c r="BR99" s="4">
        <v>0.20580399999999999</v>
      </c>
      <c r="BS99" s="4">
        <v>-5</v>
      </c>
      <c r="BT99" s="4">
        <v>1.072478</v>
      </c>
      <c r="BU99" s="4">
        <v>5.0293299999999999</v>
      </c>
      <c r="BV99" s="4">
        <v>21.664065000000001</v>
      </c>
      <c r="BW99" s="4">
        <f t="shared" si="16"/>
        <v>1.3287489859999999</v>
      </c>
      <c r="BY99" s="4">
        <f t="shared" si="12"/>
        <v>13326.944888468712</v>
      </c>
      <c r="BZ99" s="4">
        <f t="shared" si="13"/>
        <v>1.0899553917340001</v>
      </c>
      <c r="CA99" s="4">
        <f t="shared" si="14"/>
        <v>78.278614497260008</v>
      </c>
      <c r="CB99" s="4">
        <f t="shared" si="15"/>
        <v>0</v>
      </c>
    </row>
    <row r="100" spans="1:80" x14ac:dyDescent="0.25">
      <c r="A100" s="2">
        <v>42801</v>
      </c>
      <c r="B100" s="3">
        <v>0.6601370138888889</v>
      </c>
      <c r="C100" s="4">
        <v>6.8120000000000003</v>
      </c>
      <c r="D100" s="4">
        <v>4.8999999999999998E-3</v>
      </c>
      <c r="E100" s="4">
        <v>48.850574999999999</v>
      </c>
      <c r="F100" s="4">
        <v>512.1</v>
      </c>
      <c r="G100" s="4">
        <v>125.1</v>
      </c>
      <c r="H100" s="4">
        <v>4.2</v>
      </c>
      <c r="J100" s="4">
        <v>8.7100000000000009</v>
      </c>
      <c r="K100" s="4">
        <v>0.94699999999999995</v>
      </c>
      <c r="L100" s="4">
        <v>6.4513999999999996</v>
      </c>
      <c r="M100" s="4">
        <v>4.5999999999999999E-3</v>
      </c>
      <c r="N100" s="4">
        <v>484.9649</v>
      </c>
      <c r="O100" s="4">
        <v>118.4712</v>
      </c>
      <c r="P100" s="4">
        <v>603.4</v>
      </c>
      <c r="Q100" s="4">
        <v>421.15730000000002</v>
      </c>
      <c r="R100" s="4">
        <v>102.88379999999999</v>
      </c>
      <c r="S100" s="4">
        <v>524</v>
      </c>
      <c r="T100" s="4">
        <v>4.2401999999999997</v>
      </c>
      <c r="W100" s="4">
        <v>0</v>
      </c>
      <c r="X100" s="4">
        <v>8.2483000000000004</v>
      </c>
      <c r="Y100" s="4">
        <v>11.9</v>
      </c>
      <c r="Z100" s="4">
        <v>807</v>
      </c>
      <c r="AA100" s="4">
        <v>822</v>
      </c>
      <c r="AB100" s="4">
        <v>843</v>
      </c>
      <c r="AC100" s="4">
        <v>36</v>
      </c>
      <c r="AD100" s="4">
        <v>18.89</v>
      </c>
      <c r="AE100" s="4">
        <v>0.43</v>
      </c>
      <c r="AF100" s="4">
        <v>956</v>
      </c>
      <c r="AG100" s="4">
        <v>9</v>
      </c>
      <c r="AH100" s="4">
        <v>27</v>
      </c>
      <c r="AI100" s="4">
        <v>30</v>
      </c>
      <c r="AJ100" s="4">
        <v>191</v>
      </c>
      <c r="AK100" s="4">
        <v>188.8</v>
      </c>
      <c r="AL100" s="4">
        <v>3.8</v>
      </c>
      <c r="AM100" s="4">
        <v>196</v>
      </c>
      <c r="AN100" s="4" t="s">
        <v>155</v>
      </c>
      <c r="AO100" s="4">
        <v>2</v>
      </c>
      <c r="AP100" s="5">
        <v>0.86848379629629635</v>
      </c>
      <c r="AQ100" s="4">
        <v>47.164388000000002</v>
      </c>
      <c r="AR100" s="4">
        <v>-88.486121999999995</v>
      </c>
      <c r="AS100" s="4">
        <v>315.39999999999998</v>
      </c>
      <c r="AT100" s="4">
        <v>33.700000000000003</v>
      </c>
      <c r="AU100" s="4">
        <v>12</v>
      </c>
      <c r="AV100" s="4">
        <v>9</v>
      </c>
      <c r="AW100" s="4" t="s">
        <v>413</v>
      </c>
      <c r="AX100" s="4">
        <v>1.2</v>
      </c>
      <c r="AY100" s="4">
        <v>1.935335</v>
      </c>
      <c r="AZ100" s="4">
        <v>2.2999999999999998</v>
      </c>
      <c r="BA100" s="4">
        <v>13.836</v>
      </c>
      <c r="BB100" s="4">
        <v>30.59</v>
      </c>
      <c r="BC100" s="4">
        <v>2.21</v>
      </c>
      <c r="BD100" s="4">
        <v>5.5949999999999998</v>
      </c>
      <c r="BE100" s="4">
        <v>3093.931</v>
      </c>
      <c r="BF100" s="4">
        <v>1.4119999999999999</v>
      </c>
      <c r="BG100" s="4">
        <v>24.356000000000002</v>
      </c>
      <c r="BH100" s="4">
        <v>5.95</v>
      </c>
      <c r="BI100" s="4">
        <v>30.306000000000001</v>
      </c>
      <c r="BJ100" s="4">
        <v>21.151</v>
      </c>
      <c r="BK100" s="4">
        <v>5.1669999999999998</v>
      </c>
      <c r="BL100" s="4">
        <v>26.318000000000001</v>
      </c>
      <c r="BM100" s="4">
        <v>6.6100000000000006E-2</v>
      </c>
      <c r="BQ100" s="4">
        <v>2876.2179999999998</v>
      </c>
      <c r="BR100" s="4">
        <v>0.16818900000000001</v>
      </c>
      <c r="BS100" s="4">
        <v>-5</v>
      </c>
      <c r="BT100" s="4">
        <v>1.0735220000000001</v>
      </c>
      <c r="BU100" s="4">
        <v>4.1101190000000001</v>
      </c>
      <c r="BV100" s="4">
        <v>21.685144000000001</v>
      </c>
      <c r="BW100" s="4">
        <f t="shared" si="16"/>
        <v>1.0858934398</v>
      </c>
      <c r="BY100" s="4">
        <f t="shared" si="12"/>
        <v>10892.889301900059</v>
      </c>
      <c r="BZ100" s="4">
        <f t="shared" si="13"/>
        <v>4.9712678447847995</v>
      </c>
      <c r="CA100" s="4">
        <f t="shared" si="14"/>
        <v>74.466916561645405</v>
      </c>
      <c r="CB100" s="4">
        <f t="shared" si="15"/>
        <v>0.23272011652994001</v>
      </c>
    </row>
    <row r="101" spans="1:80" x14ac:dyDescent="0.25">
      <c r="A101" s="2">
        <v>42801</v>
      </c>
      <c r="B101" s="3">
        <v>0.66014858796296294</v>
      </c>
      <c r="C101" s="4">
        <v>7.14</v>
      </c>
      <c r="D101" s="4">
        <v>8.9999999999999993E-3</v>
      </c>
      <c r="E101" s="4">
        <v>90.224718999999993</v>
      </c>
      <c r="F101" s="4">
        <v>510.8</v>
      </c>
      <c r="G101" s="4">
        <v>125.1</v>
      </c>
      <c r="H101" s="4">
        <v>1.7</v>
      </c>
      <c r="J101" s="4">
        <v>10.4</v>
      </c>
      <c r="K101" s="4">
        <v>0.94440000000000002</v>
      </c>
      <c r="L101" s="4">
        <v>6.7424999999999997</v>
      </c>
      <c r="M101" s="4">
        <v>8.5000000000000006E-3</v>
      </c>
      <c r="N101" s="4">
        <v>482.38650000000001</v>
      </c>
      <c r="O101" s="4">
        <v>118.1828</v>
      </c>
      <c r="P101" s="4">
        <v>600.6</v>
      </c>
      <c r="Q101" s="4">
        <v>418.91809999999998</v>
      </c>
      <c r="R101" s="4">
        <v>102.63330000000001</v>
      </c>
      <c r="S101" s="4">
        <v>521.6</v>
      </c>
      <c r="T101" s="4">
        <v>1.7253000000000001</v>
      </c>
      <c r="W101" s="4">
        <v>0</v>
      </c>
      <c r="X101" s="4">
        <v>9.82</v>
      </c>
      <c r="Y101" s="4">
        <v>11.8</v>
      </c>
      <c r="Z101" s="4">
        <v>807</v>
      </c>
      <c r="AA101" s="4">
        <v>821</v>
      </c>
      <c r="AB101" s="4">
        <v>843</v>
      </c>
      <c r="AC101" s="4">
        <v>36</v>
      </c>
      <c r="AD101" s="4">
        <v>18.89</v>
      </c>
      <c r="AE101" s="4">
        <v>0.43</v>
      </c>
      <c r="AF101" s="4">
        <v>956</v>
      </c>
      <c r="AG101" s="4">
        <v>9</v>
      </c>
      <c r="AH101" s="4">
        <v>27</v>
      </c>
      <c r="AI101" s="4">
        <v>30</v>
      </c>
      <c r="AJ101" s="4">
        <v>191</v>
      </c>
      <c r="AK101" s="4">
        <v>189</v>
      </c>
      <c r="AL101" s="4">
        <v>3.8</v>
      </c>
      <c r="AM101" s="4">
        <v>195.8</v>
      </c>
      <c r="AN101" s="4" t="s">
        <v>155</v>
      </c>
      <c r="AO101" s="4">
        <v>2</v>
      </c>
      <c r="AP101" s="5">
        <v>0.86849537037037028</v>
      </c>
      <c r="AQ101" s="4">
        <v>47.164411999999999</v>
      </c>
      <c r="AR101" s="4">
        <v>-88.486309000000006</v>
      </c>
      <c r="AS101" s="4">
        <v>315</v>
      </c>
      <c r="AT101" s="4">
        <v>32.5</v>
      </c>
      <c r="AU101" s="4">
        <v>12</v>
      </c>
      <c r="AV101" s="4">
        <v>9</v>
      </c>
      <c r="AW101" s="4" t="s">
        <v>413</v>
      </c>
      <c r="AX101" s="4">
        <v>1.2354000000000001</v>
      </c>
      <c r="AY101" s="4">
        <v>2.0708000000000002</v>
      </c>
      <c r="AZ101" s="4">
        <v>2.4062000000000001</v>
      </c>
      <c r="BA101" s="4">
        <v>13.836</v>
      </c>
      <c r="BB101" s="4">
        <v>29.21</v>
      </c>
      <c r="BC101" s="4">
        <v>2.11</v>
      </c>
      <c r="BD101" s="4">
        <v>5.89</v>
      </c>
      <c r="BE101" s="4">
        <v>3091.5279999999998</v>
      </c>
      <c r="BF101" s="4">
        <v>2.4870000000000001</v>
      </c>
      <c r="BG101" s="4">
        <v>23.161999999999999</v>
      </c>
      <c r="BH101" s="4">
        <v>5.6749999999999998</v>
      </c>
      <c r="BI101" s="4">
        <v>28.837</v>
      </c>
      <c r="BJ101" s="4">
        <v>20.114999999999998</v>
      </c>
      <c r="BK101" s="4">
        <v>4.9279999999999999</v>
      </c>
      <c r="BL101" s="4">
        <v>25.042999999999999</v>
      </c>
      <c r="BM101" s="4">
        <v>2.5700000000000001E-2</v>
      </c>
      <c r="BQ101" s="4">
        <v>3273.864</v>
      </c>
      <c r="BR101" s="4">
        <v>0.154478</v>
      </c>
      <c r="BS101" s="4">
        <v>-5</v>
      </c>
      <c r="BT101" s="4">
        <v>1.072478</v>
      </c>
      <c r="BU101" s="4">
        <v>3.7750560000000002</v>
      </c>
      <c r="BV101" s="4">
        <v>21.664055999999999</v>
      </c>
      <c r="BW101" s="4">
        <f t="shared" si="16"/>
        <v>0.99736979520000002</v>
      </c>
      <c r="BY101" s="4">
        <f t="shared" si="12"/>
        <v>9997.1141894815482</v>
      </c>
      <c r="BZ101" s="4">
        <f t="shared" si="13"/>
        <v>8.0422441553952009</v>
      </c>
      <c r="CA101" s="4">
        <f t="shared" si="14"/>
        <v>65.046136383504006</v>
      </c>
      <c r="CB101" s="4">
        <f t="shared" si="15"/>
        <v>8.3106423318720007E-2</v>
      </c>
    </row>
    <row r="102" spans="1:80" x14ac:dyDescent="0.25">
      <c r="A102" s="2">
        <v>42801</v>
      </c>
      <c r="B102" s="3">
        <v>0.66016016203703709</v>
      </c>
      <c r="C102" s="4">
        <v>7.4240000000000004</v>
      </c>
      <c r="D102" s="4">
        <v>6.6E-3</v>
      </c>
      <c r="E102" s="4">
        <v>66.485623000000004</v>
      </c>
      <c r="F102" s="4">
        <v>511.5</v>
      </c>
      <c r="G102" s="4">
        <v>125.2</v>
      </c>
      <c r="H102" s="4">
        <v>2.2000000000000002</v>
      </c>
      <c r="J102" s="4">
        <v>10.8</v>
      </c>
      <c r="K102" s="4">
        <v>0.94210000000000005</v>
      </c>
      <c r="L102" s="4">
        <v>6.9943999999999997</v>
      </c>
      <c r="M102" s="4">
        <v>6.3E-3</v>
      </c>
      <c r="N102" s="4">
        <v>481.88290000000001</v>
      </c>
      <c r="O102" s="4">
        <v>117.95059999999999</v>
      </c>
      <c r="P102" s="4">
        <v>599.79999999999995</v>
      </c>
      <c r="Q102" s="4">
        <v>418.48070000000001</v>
      </c>
      <c r="R102" s="4">
        <v>102.4316</v>
      </c>
      <c r="S102" s="4">
        <v>520.9</v>
      </c>
      <c r="T102" s="4">
        <v>2.1831</v>
      </c>
      <c r="W102" s="4">
        <v>0</v>
      </c>
      <c r="X102" s="4">
        <v>10.1746</v>
      </c>
      <c r="Y102" s="4">
        <v>11.8</v>
      </c>
      <c r="Z102" s="4">
        <v>808</v>
      </c>
      <c r="AA102" s="4">
        <v>822</v>
      </c>
      <c r="AB102" s="4">
        <v>844</v>
      </c>
      <c r="AC102" s="4">
        <v>36</v>
      </c>
      <c r="AD102" s="4">
        <v>18.89</v>
      </c>
      <c r="AE102" s="4">
        <v>0.43</v>
      </c>
      <c r="AF102" s="4">
        <v>956</v>
      </c>
      <c r="AG102" s="4">
        <v>9</v>
      </c>
      <c r="AH102" s="4">
        <v>26.239000000000001</v>
      </c>
      <c r="AI102" s="4">
        <v>30</v>
      </c>
      <c r="AJ102" s="4">
        <v>191</v>
      </c>
      <c r="AK102" s="4">
        <v>189</v>
      </c>
      <c r="AL102" s="4">
        <v>3.7</v>
      </c>
      <c r="AM102" s="4">
        <v>195.4</v>
      </c>
      <c r="AN102" s="4" t="s">
        <v>155</v>
      </c>
      <c r="AO102" s="4">
        <v>2</v>
      </c>
      <c r="AP102" s="5">
        <v>0.86850694444444443</v>
      </c>
      <c r="AQ102" s="4">
        <v>47.164420999999997</v>
      </c>
      <c r="AR102" s="4">
        <v>-88.486492999999996</v>
      </c>
      <c r="AS102" s="4">
        <v>314.89999999999998</v>
      </c>
      <c r="AT102" s="4">
        <v>31.5</v>
      </c>
      <c r="AU102" s="4">
        <v>12</v>
      </c>
      <c r="AV102" s="4">
        <v>9</v>
      </c>
      <c r="AW102" s="4" t="s">
        <v>413</v>
      </c>
      <c r="AX102" s="4">
        <v>1.4416</v>
      </c>
      <c r="AY102" s="4">
        <v>2.2707999999999999</v>
      </c>
      <c r="AZ102" s="4">
        <v>2.7416</v>
      </c>
      <c r="BA102" s="4">
        <v>13.836</v>
      </c>
      <c r="BB102" s="4">
        <v>28.14</v>
      </c>
      <c r="BC102" s="4">
        <v>2.0299999999999998</v>
      </c>
      <c r="BD102" s="4">
        <v>6.1459999999999999</v>
      </c>
      <c r="BE102" s="4">
        <v>3091.9940000000001</v>
      </c>
      <c r="BF102" s="4">
        <v>1.762</v>
      </c>
      <c r="BG102" s="4">
        <v>22.308</v>
      </c>
      <c r="BH102" s="4">
        <v>5.46</v>
      </c>
      <c r="BI102" s="4">
        <v>27.768999999999998</v>
      </c>
      <c r="BJ102" s="4">
        <v>19.373000000000001</v>
      </c>
      <c r="BK102" s="4">
        <v>4.742</v>
      </c>
      <c r="BL102" s="4">
        <v>24.114999999999998</v>
      </c>
      <c r="BM102" s="4">
        <v>3.1399999999999997E-2</v>
      </c>
      <c r="BQ102" s="4">
        <v>3270.4639999999999</v>
      </c>
      <c r="BR102" s="4">
        <v>0.143346</v>
      </c>
      <c r="BS102" s="4">
        <v>-5</v>
      </c>
      <c r="BT102" s="4">
        <v>1.0712390000000001</v>
      </c>
      <c r="BU102" s="4">
        <v>3.503018</v>
      </c>
      <c r="BV102" s="4">
        <v>21.639028</v>
      </c>
      <c r="BW102" s="4">
        <f t="shared" si="16"/>
        <v>0.9254973555999999</v>
      </c>
      <c r="BY102" s="4">
        <f t="shared" si="12"/>
        <v>9278.1006924182875</v>
      </c>
      <c r="BZ102" s="4">
        <f t="shared" si="13"/>
        <v>5.2872073555256005</v>
      </c>
      <c r="CA102" s="4">
        <f t="shared" si="14"/>
        <v>58.132274743812403</v>
      </c>
      <c r="CB102" s="4">
        <f t="shared" si="15"/>
        <v>9.4221515870319988E-2</v>
      </c>
    </row>
    <row r="103" spans="1:80" x14ac:dyDescent="0.25">
      <c r="A103" s="2">
        <v>42801</v>
      </c>
      <c r="B103" s="3">
        <v>0.66017173611111113</v>
      </c>
      <c r="C103" s="4">
        <v>7.4870000000000001</v>
      </c>
      <c r="D103" s="4">
        <v>5.1000000000000004E-3</v>
      </c>
      <c r="E103" s="4">
        <v>50.511181999999998</v>
      </c>
      <c r="F103" s="4">
        <v>518.5</v>
      </c>
      <c r="G103" s="4">
        <v>125.3</v>
      </c>
      <c r="H103" s="4">
        <v>5</v>
      </c>
      <c r="J103" s="4">
        <v>10.62</v>
      </c>
      <c r="K103" s="4">
        <v>0.94169999999999998</v>
      </c>
      <c r="L103" s="4">
        <v>7.0499000000000001</v>
      </c>
      <c r="M103" s="4">
        <v>4.7999999999999996E-3</v>
      </c>
      <c r="N103" s="4">
        <v>488.2627</v>
      </c>
      <c r="O103" s="4">
        <v>117.99160000000001</v>
      </c>
      <c r="P103" s="4">
        <v>606.29999999999995</v>
      </c>
      <c r="Q103" s="4">
        <v>424.02120000000002</v>
      </c>
      <c r="R103" s="4">
        <v>102.46729999999999</v>
      </c>
      <c r="S103" s="4">
        <v>526.5</v>
      </c>
      <c r="T103" s="4">
        <v>4.9682000000000004</v>
      </c>
      <c r="W103" s="4">
        <v>0</v>
      </c>
      <c r="X103" s="4">
        <v>9.9964999999999993</v>
      </c>
      <c r="Y103" s="4">
        <v>11.9</v>
      </c>
      <c r="Z103" s="4">
        <v>806</v>
      </c>
      <c r="AA103" s="4">
        <v>820</v>
      </c>
      <c r="AB103" s="4">
        <v>842</v>
      </c>
      <c r="AC103" s="4">
        <v>36</v>
      </c>
      <c r="AD103" s="4">
        <v>18.89</v>
      </c>
      <c r="AE103" s="4">
        <v>0.43</v>
      </c>
      <c r="AF103" s="4">
        <v>956</v>
      </c>
      <c r="AG103" s="4">
        <v>9</v>
      </c>
      <c r="AH103" s="4">
        <v>26</v>
      </c>
      <c r="AI103" s="4">
        <v>30</v>
      </c>
      <c r="AJ103" s="4">
        <v>191</v>
      </c>
      <c r="AK103" s="4">
        <v>189.8</v>
      </c>
      <c r="AL103" s="4">
        <v>3.9</v>
      </c>
      <c r="AM103" s="4">
        <v>195.1</v>
      </c>
      <c r="AN103" s="4" t="s">
        <v>155</v>
      </c>
      <c r="AO103" s="4">
        <v>2</v>
      </c>
      <c r="AP103" s="5">
        <v>0.86851851851851858</v>
      </c>
      <c r="AQ103" s="4">
        <v>47.164419000000002</v>
      </c>
      <c r="AR103" s="4">
        <v>-88.486666</v>
      </c>
      <c r="AS103" s="4">
        <v>314.89999999999998</v>
      </c>
      <c r="AT103" s="4">
        <v>30</v>
      </c>
      <c r="AU103" s="4">
        <v>12</v>
      </c>
      <c r="AV103" s="4">
        <v>9</v>
      </c>
      <c r="AW103" s="4" t="s">
        <v>413</v>
      </c>
      <c r="AX103" s="4">
        <v>1.7707999999999999</v>
      </c>
      <c r="AY103" s="4">
        <v>1.9044000000000001</v>
      </c>
      <c r="AZ103" s="4">
        <v>3.0354000000000001</v>
      </c>
      <c r="BA103" s="4">
        <v>13.836</v>
      </c>
      <c r="BB103" s="4">
        <v>27.91</v>
      </c>
      <c r="BC103" s="4">
        <v>2.02</v>
      </c>
      <c r="BD103" s="4">
        <v>6.194</v>
      </c>
      <c r="BE103" s="4">
        <v>3092.4189999999999</v>
      </c>
      <c r="BF103" s="4">
        <v>1.3280000000000001</v>
      </c>
      <c r="BG103" s="4">
        <v>22.428999999999998</v>
      </c>
      <c r="BH103" s="4">
        <v>5.42</v>
      </c>
      <c r="BI103" s="4">
        <v>27.849</v>
      </c>
      <c r="BJ103" s="4">
        <v>19.478000000000002</v>
      </c>
      <c r="BK103" s="4">
        <v>4.7069999999999999</v>
      </c>
      <c r="BL103" s="4">
        <v>24.184999999999999</v>
      </c>
      <c r="BM103" s="4">
        <v>7.0800000000000002E-2</v>
      </c>
      <c r="BQ103" s="4">
        <v>3188.3519999999999</v>
      </c>
      <c r="BR103" s="4">
        <v>0.13239000000000001</v>
      </c>
      <c r="BS103" s="4">
        <v>-5</v>
      </c>
      <c r="BT103" s="4">
        <v>1.074044</v>
      </c>
      <c r="BU103" s="4">
        <v>3.2352810000000001</v>
      </c>
      <c r="BV103" s="4">
        <v>21.695689000000002</v>
      </c>
      <c r="BW103" s="4">
        <f t="shared" si="16"/>
        <v>0.85476124019999999</v>
      </c>
      <c r="BY103" s="4">
        <f t="shared" si="12"/>
        <v>8570.1497427974282</v>
      </c>
      <c r="BZ103" s="4">
        <f t="shared" si="13"/>
        <v>3.6803417837088004</v>
      </c>
      <c r="CA103" s="4">
        <f t="shared" si="14"/>
        <v>53.980193722198806</v>
      </c>
      <c r="CB103" s="4">
        <f t="shared" si="15"/>
        <v>0.19621099268568001</v>
      </c>
    </row>
    <row r="104" spans="1:80" x14ac:dyDescent="0.25">
      <c r="A104" s="2">
        <v>42801</v>
      </c>
      <c r="B104" s="3">
        <v>0.66018331018518517</v>
      </c>
      <c r="C104" s="4">
        <v>7.49</v>
      </c>
      <c r="D104" s="4">
        <v>5.0000000000000001E-3</v>
      </c>
      <c r="E104" s="4">
        <v>50</v>
      </c>
      <c r="F104" s="4">
        <v>523.9</v>
      </c>
      <c r="G104" s="4">
        <v>125.3</v>
      </c>
      <c r="H104" s="4">
        <v>1</v>
      </c>
      <c r="J104" s="4">
        <v>10.35</v>
      </c>
      <c r="K104" s="4">
        <v>0.94169999999999998</v>
      </c>
      <c r="L104" s="4">
        <v>7.0530999999999997</v>
      </c>
      <c r="M104" s="4">
        <v>4.7000000000000002E-3</v>
      </c>
      <c r="N104" s="4">
        <v>493.31330000000003</v>
      </c>
      <c r="O104" s="4">
        <v>117.9914</v>
      </c>
      <c r="P104" s="4">
        <v>611.29999999999995</v>
      </c>
      <c r="Q104" s="4">
        <v>428.40719999999999</v>
      </c>
      <c r="R104" s="4">
        <v>102.4671</v>
      </c>
      <c r="S104" s="4">
        <v>530.9</v>
      </c>
      <c r="T104" s="4">
        <v>1</v>
      </c>
      <c r="W104" s="4">
        <v>0</v>
      </c>
      <c r="X104" s="4">
        <v>9.7453000000000003</v>
      </c>
      <c r="Y104" s="4">
        <v>11.9</v>
      </c>
      <c r="Z104" s="4">
        <v>806</v>
      </c>
      <c r="AA104" s="4">
        <v>820</v>
      </c>
      <c r="AB104" s="4">
        <v>843</v>
      </c>
      <c r="AC104" s="4">
        <v>36</v>
      </c>
      <c r="AD104" s="4">
        <v>18.89</v>
      </c>
      <c r="AE104" s="4">
        <v>0.43</v>
      </c>
      <c r="AF104" s="4">
        <v>956</v>
      </c>
      <c r="AG104" s="4">
        <v>9</v>
      </c>
      <c r="AH104" s="4">
        <v>26.760999999999999</v>
      </c>
      <c r="AI104" s="4">
        <v>30</v>
      </c>
      <c r="AJ104" s="4">
        <v>191</v>
      </c>
      <c r="AK104" s="4">
        <v>189.2</v>
      </c>
      <c r="AL104" s="4">
        <v>3.9</v>
      </c>
      <c r="AM104" s="4">
        <v>195.3</v>
      </c>
      <c r="AN104" s="4" t="s">
        <v>155</v>
      </c>
      <c r="AO104" s="4">
        <v>2</v>
      </c>
      <c r="AP104" s="5">
        <v>0.86853009259259262</v>
      </c>
      <c r="AQ104" s="4">
        <v>47.164411000000001</v>
      </c>
      <c r="AR104" s="4">
        <v>-88.486834000000002</v>
      </c>
      <c r="AS104" s="4">
        <v>314.7</v>
      </c>
      <c r="AT104" s="4">
        <v>28.7</v>
      </c>
      <c r="AU104" s="4">
        <v>12</v>
      </c>
      <c r="AV104" s="4">
        <v>9</v>
      </c>
      <c r="AW104" s="4" t="s">
        <v>413</v>
      </c>
      <c r="AX104" s="4">
        <v>1.7584</v>
      </c>
      <c r="AY104" s="4">
        <v>1.0708</v>
      </c>
      <c r="AZ104" s="4">
        <v>3.1354000000000002</v>
      </c>
      <c r="BA104" s="4">
        <v>13.836</v>
      </c>
      <c r="BB104" s="4">
        <v>27.9</v>
      </c>
      <c r="BC104" s="4">
        <v>2.02</v>
      </c>
      <c r="BD104" s="4">
        <v>6.194</v>
      </c>
      <c r="BE104" s="4">
        <v>3092.6080000000002</v>
      </c>
      <c r="BF104" s="4">
        <v>1.3140000000000001</v>
      </c>
      <c r="BG104" s="4">
        <v>22.652000000000001</v>
      </c>
      <c r="BH104" s="4">
        <v>5.4180000000000001</v>
      </c>
      <c r="BI104" s="4">
        <v>28.07</v>
      </c>
      <c r="BJ104" s="4">
        <v>19.670999999999999</v>
      </c>
      <c r="BK104" s="4">
        <v>4.7050000000000001</v>
      </c>
      <c r="BL104" s="4">
        <v>24.376999999999999</v>
      </c>
      <c r="BM104" s="4">
        <v>1.4200000000000001E-2</v>
      </c>
      <c r="BQ104" s="4">
        <v>3106.98</v>
      </c>
      <c r="BR104" s="4">
        <v>0.13</v>
      </c>
      <c r="BS104" s="4">
        <v>-5</v>
      </c>
      <c r="BT104" s="4">
        <v>1.0742389999999999</v>
      </c>
      <c r="BU104" s="4">
        <v>3.1768749999999999</v>
      </c>
      <c r="BV104" s="4">
        <v>21.699628000000001</v>
      </c>
      <c r="BW104" s="4">
        <f t="shared" si="16"/>
        <v>0.83933037499999996</v>
      </c>
      <c r="BY104" s="4">
        <f t="shared" si="12"/>
        <v>8415.9485556640011</v>
      </c>
      <c r="BZ104" s="4">
        <f t="shared" si="13"/>
        <v>3.5758028182500001</v>
      </c>
      <c r="CA104" s="4">
        <f t="shared" si="14"/>
        <v>53.530911139874995</v>
      </c>
      <c r="CB104" s="4">
        <f t="shared" si="15"/>
        <v>3.8642617975000002E-2</v>
      </c>
    </row>
    <row r="105" spans="1:80" x14ac:dyDescent="0.25">
      <c r="A105" s="2">
        <v>42801</v>
      </c>
      <c r="B105" s="3">
        <v>0.66019488425925921</v>
      </c>
      <c r="C105" s="4">
        <v>7.4930000000000003</v>
      </c>
      <c r="D105" s="4">
        <v>5.0000000000000001E-3</v>
      </c>
      <c r="E105" s="4">
        <v>50</v>
      </c>
      <c r="F105" s="4">
        <v>525.29999999999995</v>
      </c>
      <c r="G105" s="4">
        <v>125.4</v>
      </c>
      <c r="H105" s="4">
        <v>6.3</v>
      </c>
      <c r="J105" s="4">
        <v>10.199999999999999</v>
      </c>
      <c r="K105" s="4">
        <v>0.94159999999999999</v>
      </c>
      <c r="L105" s="4">
        <v>7.056</v>
      </c>
      <c r="M105" s="4">
        <v>4.7000000000000002E-3</v>
      </c>
      <c r="N105" s="4">
        <v>494.62049999999999</v>
      </c>
      <c r="O105" s="4">
        <v>118.0817</v>
      </c>
      <c r="P105" s="4">
        <v>612.70000000000005</v>
      </c>
      <c r="Q105" s="4">
        <v>429.54239999999999</v>
      </c>
      <c r="R105" s="4">
        <v>102.5455</v>
      </c>
      <c r="S105" s="4">
        <v>532.1</v>
      </c>
      <c r="T105" s="4">
        <v>6.2797999999999998</v>
      </c>
      <c r="W105" s="4">
        <v>0</v>
      </c>
      <c r="X105" s="4">
        <v>9.6046999999999993</v>
      </c>
      <c r="Y105" s="4">
        <v>12</v>
      </c>
      <c r="Z105" s="4">
        <v>805</v>
      </c>
      <c r="AA105" s="4">
        <v>819</v>
      </c>
      <c r="AB105" s="4">
        <v>842</v>
      </c>
      <c r="AC105" s="4">
        <v>36</v>
      </c>
      <c r="AD105" s="4">
        <v>18.89</v>
      </c>
      <c r="AE105" s="4">
        <v>0.43</v>
      </c>
      <c r="AF105" s="4">
        <v>956</v>
      </c>
      <c r="AG105" s="4">
        <v>9</v>
      </c>
      <c r="AH105" s="4">
        <v>27</v>
      </c>
      <c r="AI105" s="4">
        <v>30</v>
      </c>
      <c r="AJ105" s="4">
        <v>191</v>
      </c>
      <c r="AK105" s="4">
        <v>189</v>
      </c>
      <c r="AL105" s="4">
        <v>3.9</v>
      </c>
      <c r="AM105" s="4">
        <v>195.7</v>
      </c>
      <c r="AN105" s="4" t="s">
        <v>155</v>
      </c>
      <c r="AO105" s="4">
        <v>2</v>
      </c>
      <c r="AP105" s="5">
        <v>0.86854166666666666</v>
      </c>
      <c r="AQ105" s="4">
        <v>47.164405000000002</v>
      </c>
      <c r="AR105" s="4">
        <v>-88.486999999999995</v>
      </c>
      <c r="AS105" s="4">
        <v>314.5</v>
      </c>
      <c r="AT105" s="4">
        <v>27.8</v>
      </c>
      <c r="AU105" s="4">
        <v>12</v>
      </c>
      <c r="AV105" s="4">
        <v>8</v>
      </c>
      <c r="AW105" s="4" t="s">
        <v>414</v>
      </c>
      <c r="AX105" s="4">
        <v>1.4645999999999999</v>
      </c>
      <c r="AY105" s="4">
        <v>1.2707999999999999</v>
      </c>
      <c r="AZ105" s="4">
        <v>3.1646000000000001</v>
      </c>
      <c r="BA105" s="4">
        <v>13.836</v>
      </c>
      <c r="BB105" s="4">
        <v>27.89</v>
      </c>
      <c r="BC105" s="4">
        <v>2.02</v>
      </c>
      <c r="BD105" s="4">
        <v>6.1980000000000004</v>
      </c>
      <c r="BE105" s="4">
        <v>3092.3690000000001</v>
      </c>
      <c r="BF105" s="4">
        <v>1.3129999999999999</v>
      </c>
      <c r="BG105" s="4">
        <v>22.701000000000001</v>
      </c>
      <c r="BH105" s="4">
        <v>5.4189999999999996</v>
      </c>
      <c r="BI105" s="4">
        <v>28.12</v>
      </c>
      <c r="BJ105" s="4">
        <v>19.713999999999999</v>
      </c>
      <c r="BK105" s="4">
        <v>4.7060000000000004</v>
      </c>
      <c r="BL105" s="4">
        <v>24.42</v>
      </c>
      <c r="BM105" s="4">
        <v>8.9399999999999993E-2</v>
      </c>
      <c r="BQ105" s="4">
        <v>3060.6559999999999</v>
      </c>
      <c r="BR105" s="4">
        <v>0.12467300000000001</v>
      </c>
      <c r="BS105" s="4">
        <v>-5</v>
      </c>
      <c r="BT105" s="4">
        <v>1.0770439999999999</v>
      </c>
      <c r="BU105" s="4">
        <v>3.0466959999999998</v>
      </c>
      <c r="BV105" s="4">
        <v>21.756288999999999</v>
      </c>
      <c r="BW105" s="4">
        <f t="shared" si="16"/>
        <v>0.8049370831999999</v>
      </c>
      <c r="BY105" s="4">
        <f t="shared" si="12"/>
        <v>8070.4639779350382</v>
      </c>
      <c r="BZ105" s="4">
        <f t="shared" si="13"/>
        <v>3.4266671289968</v>
      </c>
      <c r="CA105" s="4">
        <f t="shared" si="14"/>
        <v>51.449593131030397</v>
      </c>
      <c r="CB105" s="4">
        <f t="shared" si="15"/>
        <v>0.23331610154783999</v>
      </c>
    </row>
    <row r="106" spans="1:80" x14ac:dyDescent="0.25">
      <c r="A106" s="2">
        <v>42801</v>
      </c>
      <c r="B106" s="3">
        <v>0.66020645833333336</v>
      </c>
      <c r="C106" s="4">
        <v>7.1719999999999997</v>
      </c>
      <c r="D106" s="4">
        <v>3.5999999999999999E-3</v>
      </c>
      <c r="E106" s="4">
        <v>35.738115000000001</v>
      </c>
      <c r="F106" s="4">
        <v>525.6</v>
      </c>
      <c r="G106" s="4">
        <v>123.6</v>
      </c>
      <c r="H106" s="4">
        <v>3.3</v>
      </c>
      <c r="J106" s="4">
        <v>10.15</v>
      </c>
      <c r="K106" s="4">
        <v>0.94420000000000004</v>
      </c>
      <c r="L106" s="4">
        <v>6.7720000000000002</v>
      </c>
      <c r="M106" s="4">
        <v>3.3999999999999998E-3</v>
      </c>
      <c r="N106" s="4">
        <v>496.27480000000003</v>
      </c>
      <c r="O106" s="4">
        <v>116.70010000000001</v>
      </c>
      <c r="P106" s="4">
        <v>613</v>
      </c>
      <c r="Q106" s="4">
        <v>430.97910000000002</v>
      </c>
      <c r="R106" s="4">
        <v>101.34569999999999</v>
      </c>
      <c r="S106" s="4">
        <v>532.29999999999995</v>
      </c>
      <c r="T106" s="4">
        <v>3.2608999999999999</v>
      </c>
      <c r="W106" s="4">
        <v>0</v>
      </c>
      <c r="X106" s="4">
        <v>9.5827000000000009</v>
      </c>
      <c r="Y106" s="4">
        <v>11.9</v>
      </c>
      <c r="Z106" s="4">
        <v>806</v>
      </c>
      <c r="AA106" s="4">
        <v>820</v>
      </c>
      <c r="AB106" s="4">
        <v>842</v>
      </c>
      <c r="AC106" s="4">
        <v>36</v>
      </c>
      <c r="AD106" s="4">
        <v>18.89</v>
      </c>
      <c r="AE106" s="4">
        <v>0.43</v>
      </c>
      <c r="AF106" s="4">
        <v>956</v>
      </c>
      <c r="AG106" s="4">
        <v>9</v>
      </c>
      <c r="AH106" s="4">
        <v>27</v>
      </c>
      <c r="AI106" s="4">
        <v>30</v>
      </c>
      <c r="AJ106" s="4">
        <v>191</v>
      </c>
      <c r="AK106" s="4">
        <v>189.8</v>
      </c>
      <c r="AL106" s="4">
        <v>3.9</v>
      </c>
      <c r="AM106" s="4">
        <v>196</v>
      </c>
      <c r="AN106" s="4" t="s">
        <v>155</v>
      </c>
      <c r="AO106" s="4">
        <v>2</v>
      </c>
      <c r="AP106" s="5">
        <v>0.8685532407407407</v>
      </c>
      <c r="AQ106" s="4">
        <v>47.164380999999999</v>
      </c>
      <c r="AR106" s="4">
        <v>-88.487155000000001</v>
      </c>
      <c r="AS106" s="4">
        <v>314.5</v>
      </c>
      <c r="AT106" s="4">
        <v>26.8</v>
      </c>
      <c r="AU106" s="4">
        <v>12</v>
      </c>
      <c r="AV106" s="4">
        <v>8</v>
      </c>
      <c r="AW106" s="4" t="s">
        <v>414</v>
      </c>
      <c r="AX106" s="4">
        <v>1.4354</v>
      </c>
      <c r="AY106" s="4">
        <v>1.5416000000000001</v>
      </c>
      <c r="AZ106" s="4">
        <v>3.1707999999999998</v>
      </c>
      <c r="BA106" s="4">
        <v>13.836</v>
      </c>
      <c r="BB106" s="4">
        <v>29.11</v>
      </c>
      <c r="BC106" s="4">
        <v>2.1</v>
      </c>
      <c r="BD106" s="4">
        <v>5.9089999999999998</v>
      </c>
      <c r="BE106" s="4">
        <v>3093.7579999999998</v>
      </c>
      <c r="BF106" s="4">
        <v>0.98099999999999998</v>
      </c>
      <c r="BG106" s="4">
        <v>23.742999999999999</v>
      </c>
      <c r="BH106" s="4">
        <v>5.5830000000000002</v>
      </c>
      <c r="BI106" s="4">
        <v>29.326000000000001</v>
      </c>
      <c r="BJ106" s="4">
        <v>20.619</v>
      </c>
      <c r="BK106" s="4">
        <v>4.8490000000000002</v>
      </c>
      <c r="BL106" s="4">
        <v>25.466999999999999</v>
      </c>
      <c r="BM106" s="4">
        <v>4.8399999999999999E-2</v>
      </c>
      <c r="BQ106" s="4">
        <v>3183.1350000000002</v>
      </c>
      <c r="BR106" s="4">
        <v>9.0276999999999996E-2</v>
      </c>
      <c r="BS106" s="4">
        <v>-5</v>
      </c>
      <c r="BT106" s="4">
        <v>1.076478</v>
      </c>
      <c r="BU106" s="4">
        <v>2.2061440000000001</v>
      </c>
      <c r="BV106" s="4">
        <v>21.744855999999999</v>
      </c>
      <c r="BW106" s="4">
        <f t="shared" si="16"/>
        <v>0.58286324479999996</v>
      </c>
      <c r="BY106" s="4">
        <f t="shared" si="12"/>
        <v>5846.5311210636028</v>
      </c>
      <c r="BZ106" s="4">
        <f t="shared" si="13"/>
        <v>1.8538770743424</v>
      </c>
      <c r="CA106" s="4">
        <f t="shared" si="14"/>
        <v>38.965434654297603</v>
      </c>
      <c r="CB106" s="4">
        <f t="shared" si="15"/>
        <v>9.1465494799360003E-2</v>
      </c>
    </row>
    <row r="107" spans="1:80" x14ac:dyDescent="0.25">
      <c r="A107" s="2">
        <v>42801</v>
      </c>
      <c r="B107" s="3">
        <v>0.6602180324074074</v>
      </c>
      <c r="C107" s="4">
        <v>5.6980000000000004</v>
      </c>
      <c r="D107" s="4">
        <v>1E-3</v>
      </c>
      <c r="E107" s="4">
        <v>10.304878</v>
      </c>
      <c r="F107" s="4">
        <v>525.6</v>
      </c>
      <c r="G107" s="4">
        <v>121.2</v>
      </c>
      <c r="H107" s="4">
        <v>1.4</v>
      </c>
      <c r="J107" s="4">
        <v>10.11</v>
      </c>
      <c r="K107" s="4">
        <v>0.95609999999999995</v>
      </c>
      <c r="L107" s="4">
        <v>5.4485999999999999</v>
      </c>
      <c r="M107" s="4">
        <v>1E-3</v>
      </c>
      <c r="N107" s="4">
        <v>502.50959999999998</v>
      </c>
      <c r="O107" s="4">
        <v>115.84310000000001</v>
      </c>
      <c r="P107" s="4">
        <v>618.4</v>
      </c>
      <c r="Q107" s="4">
        <v>436.39359999999999</v>
      </c>
      <c r="R107" s="4">
        <v>100.6014</v>
      </c>
      <c r="S107" s="4">
        <v>537</v>
      </c>
      <c r="T107" s="4">
        <v>1.417</v>
      </c>
      <c r="W107" s="4">
        <v>0</v>
      </c>
      <c r="X107" s="4">
        <v>9.6622000000000003</v>
      </c>
      <c r="Y107" s="4">
        <v>11.9</v>
      </c>
      <c r="Z107" s="4">
        <v>806</v>
      </c>
      <c r="AA107" s="4">
        <v>820</v>
      </c>
      <c r="AB107" s="4">
        <v>842</v>
      </c>
      <c r="AC107" s="4">
        <v>36</v>
      </c>
      <c r="AD107" s="4">
        <v>18.89</v>
      </c>
      <c r="AE107" s="4">
        <v>0.43</v>
      </c>
      <c r="AF107" s="4">
        <v>956</v>
      </c>
      <c r="AG107" s="4">
        <v>9</v>
      </c>
      <c r="AH107" s="4">
        <v>27</v>
      </c>
      <c r="AI107" s="4">
        <v>30</v>
      </c>
      <c r="AJ107" s="4">
        <v>191</v>
      </c>
      <c r="AK107" s="4">
        <v>189.2</v>
      </c>
      <c r="AL107" s="4">
        <v>4</v>
      </c>
      <c r="AM107" s="4">
        <v>196</v>
      </c>
      <c r="AN107" s="4" t="s">
        <v>155</v>
      </c>
      <c r="AO107" s="4">
        <v>2</v>
      </c>
      <c r="AP107" s="5">
        <v>0.86856481481481485</v>
      </c>
      <c r="AQ107" s="4">
        <v>47.164341999999998</v>
      </c>
      <c r="AR107" s="4">
        <v>-88.487292999999994</v>
      </c>
      <c r="AS107" s="4">
        <v>314.7</v>
      </c>
      <c r="AT107" s="4">
        <v>25.7</v>
      </c>
      <c r="AU107" s="4">
        <v>12</v>
      </c>
      <c r="AV107" s="4">
        <v>8</v>
      </c>
      <c r="AW107" s="4" t="s">
        <v>414</v>
      </c>
      <c r="AX107" s="4">
        <v>1.6415999999999999</v>
      </c>
      <c r="AY107" s="4">
        <v>1.5167999999999999</v>
      </c>
      <c r="AZ107" s="4">
        <v>3.3708</v>
      </c>
      <c r="BA107" s="4">
        <v>13.836</v>
      </c>
      <c r="BB107" s="4">
        <v>36.42</v>
      </c>
      <c r="BC107" s="4">
        <v>2.63</v>
      </c>
      <c r="BD107" s="4">
        <v>4.5860000000000003</v>
      </c>
      <c r="BE107" s="4">
        <v>3099.2669999999998</v>
      </c>
      <c r="BF107" s="4">
        <v>0.35699999999999998</v>
      </c>
      <c r="BG107" s="4">
        <v>29.933</v>
      </c>
      <c r="BH107" s="4">
        <v>6.9009999999999998</v>
      </c>
      <c r="BI107" s="4">
        <v>36.834000000000003</v>
      </c>
      <c r="BJ107" s="4">
        <v>25.995000000000001</v>
      </c>
      <c r="BK107" s="4">
        <v>5.9930000000000003</v>
      </c>
      <c r="BL107" s="4">
        <v>31.988</v>
      </c>
      <c r="BM107" s="4">
        <v>2.6200000000000001E-2</v>
      </c>
      <c r="BQ107" s="4">
        <v>3996.2069999999999</v>
      </c>
      <c r="BR107" s="4">
        <v>0.108918</v>
      </c>
      <c r="BS107" s="4">
        <v>-5</v>
      </c>
      <c r="BT107" s="4">
        <v>1.0760000000000001</v>
      </c>
      <c r="BU107" s="4">
        <v>2.6616840000000002</v>
      </c>
      <c r="BV107" s="4">
        <v>21.735199999999999</v>
      </c>
      <c r="BW107" s="4">
        <f t="shared" si="16"/>
        <v>0.70321691279999998</v>
      </c>
      <c r="BY107" s="4">
        <f t="shared" si="12"/>
        <v>7066.3241557289448</v>
      </c>
      <c r="BZ107" s="4">
        <f t="shared" si="13"/>
        <v>0.81395946964080002</v>
      </c>
      <c r="CA107" s="4">
        <f t="shared" si="14"/>
        <v>59.268561381828015</v>
      </c>
      <c r="CB107" s="4">
        <f t="shared" si="15"/>
        <v>5.9735961077280013E-2</v>
      </c>
    </row>
    <row r="108" spans="1:80" x14ac:dyDescent="0.25">
      <c r="A108" s="2">
        <v>42801</v>
      </c>
      <c r="B108" s="3">
        <v>0.66022960648148155</v>
      </c>
      <c r="C108" s="4">
        <v>4.6740000000000004</v>
      </c>
      <c r="D108" s="4">
        <v>6.9999999999999999E-4</v>
      </c>
      <c r="E108" s="4">
        <v>6.655602</v>
      </c>
      <c r="F108" s="4">
        <v>510.6</v>
      </c>
      <c r="G108" s="4">
        <v>121</v>
      </c>
      <c r="H108" s="4">
        <v>6.7</v>
      </c>
      <c r="J108" s="4">
        <v>11.03</v>
      </c>
      <c r="K108" s="4">
        <v>0.96450000000000002</v>
      </c>
      <c r="L108" s="4">
        <v>4.5079000000000002</v>
      </c>
      <c r="M108" s="4">
        <v>5.9999999999999995E-4</v>
      </c>
      <c r="N108" s="4">
        <v>492.46089999999998</v>
      </c>
      <c r="O108" s="4">
        <v>116.70699999999999</v>
      </c>
      <c r="P108" s="4">
        <v>609.20000000000005</v>
      </c>
      <c r="Q108" s="4">
        <v>427.65190000000001</v>
      </c>
      <c r="R108" s="4">
        <v>101.3481</v>
      </c>
      <c r="S108" s="4">
        <v>529</v>
      </c>
      <c r="T108" s="4">
        <v>6.6692</v>
      </c>
      <c r="W108" s="4">
        <v>0</v>
      </c>
      <c r="X108" s="4">
        <v>10.6416</v>
      </c>
      <c r="Y108" s="4">
        <v>12</v>
      </c>
      <c r="Z108" s="4">
        <v>804</v>
      </c>
      <c r="AA108" s="4">
        <v>818</v>
      </c>
      <c r="AB108" s="4">
        <v>840</v>
      </c>
      <c r="AC108" s="4">
        <v>36</v>
      </c>
      <c r="AD108" s="4">
        <v>18.87</v>
      </c>
      <c r="AE108" s="4">
        <v>0.43</v>
      </c>
      <c r="AF108" s="4">
        <v>957</v>
      </c>
      <c r="AG108" s="4">
        <v>9</v>
      </c>
      <c r="AH108" s="4">
        <v>27</v>
      </c>
      <c r="AI108" s="4">
        <v>30</v>
      </c>
      <c r="AJ108" s="4">
        <v>191</v>
      </c>
      <c r="AK108" s="4">
        <v>189</v>
      </c>
      <c r="AL108" s="4">
        <v>3.8</v>
      </c>
      <c r="AM108" s="4">
        <v>196</v>
      </c>
      <c r="AN108" s="4" t="s">
        <v>155</v>
      </c>
      <c r="AO108" s="4">
        <v>2</v>
      </c>
      <c r="AP108" s="5">
        <v>0.86857638888888899</v>
      </c>
      <c r="AQ108" s="4">
        <v>47.164309000000003</v>
      </c>
      <c r="AR108" s="4">
        <v>-88.487431999999998</v>
      </c>
      <c r="AS108" s="4">
        <v>314.8</v>
      </c>
      <c r="AT108" s="4">
        <v>24.9</v>
      </c>
      <c r="AU108" s="4">
        <v>12</v>
      </c>
      <c r="AV108" s="4">
        <v>8</v>
      </c>
      <c r="AW108" s="4" t="s">
        <v>414</v>
      </c>
      <c r="AX108" s="4">
        <v>1.9</v>
      </c>
      <c r="AY108" s="4">
        <v>1.2478</v>
      </c>
      <c r="AZ108" s="4">
        <v>3.7124000000000001</v>
      </c>
      <c r="BA108" s="4">
        <v>13.836</v>
      </c>
      <c r="BB108" s="4">
        <v>44.21</v>
      </c>
      <c r="BC108" s="4">
        <v>3.2</v>
      </c>
      <c r="BD108" s="4">
        <v>3.6779999999999999</v>
      </c>
      <c r="BE108" s="4">
        <v>3103.7739999999999</v>
      </c>
      <c r="BF108" s="4">
        <v>0.28100000000000003</v>
      </c>
      <c r="BG108" s="4">
        <v>35.508000000000003</v>
      </c>
      <c r="BH108" s="4">
        <v>8.4149999999999991</v>
      </c>
      <c r="BI108" s="4">
        <v>43.923000000000002</v>
      </c>
      <c r="BJ108" s="4">
        <v>30.835000000000001</v>
      </c>
      <c r="BK108" s="4">
        <v>7.3079999999999998</v>
      </c>
      <c r="BL108" s="4">
        <v>38.143000000000001</v>
      </c>
      <c r="BM108" s="4">
        <v>0.1492</v>
      </c>
      <c r="BQ108" s="4">
        <v>5327.4970000000003</v>
      </c>
      <c r="BR108" s="4">
        <v>8.2993999999999998E-2</v>
      </c>
      <c r="BS108" s="4">
        <v>-5</v>
      </c>
      <c r="BT108" s="4">
        <v>1.0775220000000001</v>
      </c>
      <c r="BU108" s="4">
        <v>2.0281660000000001</v>
      </c>
      <c r="BV108" s="4">
        <v>21.765944000000001</v>
      </c>
      <c r="BW108" s="4">
        <f t="shared" si="16"/>
        <v>0.53584145719999998</v>
      </c>
      <c r="BY108" s="4">
        <f t="shared" si="12"/>
        <v>5392.2703584413948</v>
      </c>
      <c r="BZ108" s="4">
        <f t="shared" si="13"/>
        <v>0.48818888576360009</v>
      </c>
      <c r="CA108" s="4">
        <f t="shared" si="14"/>
        <v>53.570477909326009</v>
      </c>
      <c r="CB108" s="4">
        <f t="shared" si="15"/>
        <v>0.25920918774352003</v>
      </c>
    </row>
    <row r="109" spans="1:80" x14ac:dyDescent="0.25">
      <c r="A109" s="2">
        <v>42801</v>
      </c>
      <c r="B109" s="3">
        <v>0.66024118055555558</v>
      </c>
      <c r="C109" s="4">
        <v>4.5650000000000004</v>
      </c>
      <c r="D109" s="4">
        <v>8.0999999999999996E-3</v>
      </c>
      <c r="E109" s="4">
        <v>80.745649999999998</v>
      </c>
      <c r="F109" s="4">
        <v>470.4</v>
      </c>
      <c r="G109" s="4">
        <v>107.8</v>
      </c>
      <c r="H109" s="4">
        <v>1.1000000000000001</v>
      </c>
      <c r="J109" s="4">
        <v>13.12</v>
      </c>
      <c r="K109" s="4">
        <v>0.96530000000000005</v>
      </c>
      <c r="L109" s="4">
        <v>4.407</v>
      </c>
      <c r="M109" s="4">
        <v>7.7999999999999996E-3</v>
      </c>
      <c r="N109" s="4">
        <v>454.07580000000002</v>
      </c>
      <c r="O109" s="4">
        <v>104.1016</v>
      </c>
      <c r="P109" s="4">
        <v>558.20000000000005</v>
      </c>
      <c r="Q109" s="4">
        <v>394.31400000000002</v>
      </c>
      <c r="R109" s="4">
        <v>90.400599999999997</v>
      </c>
      <c r="S109" s="4">
        <v>484.7</v>
      </c>
      <c r="T109" s="4">
        <v>1.0749</v>
      </c>
      <c r="W109" s="4">
        <v>0</v>
      </c>
      <c r="X109" s="4">
        <v>12.6691</v>
      </c>
      <c r="Y109" s="4">
        <v>11.9</v>
      </c>
      <c r="Z109" s="4">
        <v>804</v>
      </c>
      <c r="AA109" s="4">
        <v>818</v>
      </c>
      <c r="AB109" s="4">
        <v>840</v>
      </c>
      <c r="AC109" s="4">
        <v>36</v>
      </c>
      <c r="AD109" s="4">
        <v>18.87</v>
      </c>
      <c r="AE109" s="4">
        <v>0.43</v>
      </c>
      <c r="AF109" s="4">
        <v>957</v>
      </c>
      <c r="AG109" s="4">
        <v>9</v>
      </c>
      <c r="AH109" s="4">
        <v>27</v>
      </c>
      <c r="AI109" s="4">
        <v>30</v>
      </c>
      <c r="AJ109" s="4">
        <v>191</v>
      </c>
      <c r="AK109" s="4">
        <v>189</v>
      </c>
      <c r="AL109" s="4">
        <v>3.7</v>
      </c>
      <c r="AM109" s="4">
        <v>195.9</v>
      </c>
      <c r="AN109" s="4" t="s">
        <v>155</v>
      </c>
      <c r="AO109" s="4">
        <v>2</v>
      </c>
      <c r="AP109" s="5">
        <v>0.86858796296296292</v>
      </c>
      <c r="AQ109" s="4">
        <v>47.164281000000003</v>
      </c>
      <c r="AR109" s="4">
        <v>-88.487572</v>
      </c>
      <c r="AS109" s="4">
        <v>314.89999999999998</v>
      </c>
      <c r="AT109" s="4">
        <v>24.3</v>
      </c>
      <c r="AU109" s="4">
        <v>12</v>
      </c>
      <c r="AV109" s="4">
        <v>9</v>
      </c>
      <c r="AW109" s="4" t="s">
        <v>413</v>
      </c>
      <c r="AX109" s="4">
        <v>1.6168</v>
      </c>
      <c r="AY109" s="4">
        <v>1.7354000000000001</v>
      </c>
      <c r="AZ109" s="4">
        <v>3.6044</v>
      </c>
      <c r="BA109" s="4">
        <v>13.836</v>
      </c>
      <c r="BB109" s="4">
        <v>45.17</v>
      </c>
      <c r="BC109" s="4">
        <v>3.26</v>
      </c>
      <c r="BD109" s="4">
        <v>3.5950000000000002</v>
      </c>
      <c r="BE109" s="4">
        <v>3099.7080000000001</v>
      </c>
      <c r="BF109" s="4">
        <v>3.4889999999999999</v>
      </c>
      <c r="BG109" s="4">
        <v>33.445999999999998</v>
      </c>
      <c r="BH109" s="4">
        <v>7.6680000000000001</v>
      </c>
      <c r="BI109" s="4">
        <v>41.113</v>
      </c>
      <c r="BJ109" s="4">
        <v>29.044</v>
      </c>
      <c r="BK109" s="4">
        <v>6.6589999999999998</v>
      </c>
      <c r="BL109" s="4">
        <v>35.701999999999998</v>
      </c>
      <c r="BM109" s="4">
        <v>2.46E-2</v>
      </c>
      <c r="BQ109" s="4">
        <v>6479.17</v>
      </c>
      <c r="BR109" s="4">
        <v>8.4936999999999999E-2</v>
      </c>
      <c r="BS109" s="4">
        <v>-5</v>
      </c>
      <c r="BT109" s="4">
        <v>1.075717</v>
      </c>
      <c r="BU109" s="4">
        <v>2.0756480000000002</v>
      </c>
      <c r="BV109" s="4">
        <v>21.729482999999998</v>
      </c>
      <c r="BW109" s="4">
        <f t="shared" si="16"/>
        <v>0.54838620160000007</v>
      </c>
      <c r="BY109" s="4">
        <f t="shared" si="12"/>
        <v>5511.2810620575756</v>
      </c>
      <c r="BZ109" s="4">
        <f t="shared" si="13"/>
        <v>6.2034422679552002</v>
      </c>
      <c r="CA109" s="4">
        <f t="shared" si="14"/>
        <v>51.64023423057921</v>
      </c>
      <c r="CB109" s="4">
        <f t="shared" si="15"/>
        <v>4.3738801889280005E-2</v>
      </c>
    </row>
    <row r="110" spans="1:80" x14ac:dyDescent="0.25">
      <c r="A110" s="2">
        <v>42801</v>
      </c>
      <c r="B110" s="3">
        <v>0.66025275462962962</v>
      </c>
      <c r="C110" s="4">
        <v>5.0190000000000001</v>
      </c>
      <c r="D110" s="4">
        <v>1.2200000000000001E-2</v>
      </c>
      <c r="E110" s="4">
        <v>122.170671</v>
      </c>
      <c r="F110" s="4">
        <v>451.8</v>
      </c>
      <c r="G110" s="4">
        <v>117.9</v>
      </c>
      <c r="H110" s="4">
        <v>4.7</v>
      </c>
      <c r="J110" s="4">
        <v>14.11</v>
      </c>
      <c r="K110" s="4">
        <v>0.96160000000000001</v>
      </c>
      <c r="L110" s="4">
        <v>4.8263999999999996</v>
      </c>
      <c r="M110" s="4">
        <v>1.17E-2</v>
      </c>
      <c r="N110" s="4">
        <v>434.43869999999998</v>
      </c>
      <c r="O110" s="4">
        <v>113.416</v>
      </c>
      <c r="P110" s="4">
        <v>547.9</v>
      </c>
      <c r="Q110" s="4">
        <v>376.9074</v>
      </c>
      <c r="R110" s="4">
        <v>98.396699999999996</v>
      </c>
      <c r="S110" s="4">
        <v>475.3</v>
      </c>
      <c r="T110" s="4">
        <v>4.7272999999999996</v>
      </c>
      <c r="W110" s="4">
        <v>0</v>
      </c>
      <c r="X110" s="4">
        <v>13.568199999999999</v>
      </c>
      <c r="Y110" s="4">
        <v>12</v>
      </c>
      <c r="Z110" s="4">
        <v>804</v>
      </c>
      <c r="AA110" s="4">
        <v>817</v>
      </c>
      <c r="AB110" s="4">
        <v>840</v>
      </c>
      <c r="AC110" s="4">
        <v>35.200000000000003</v>
      </c>
      <c r="AD110" s="4">
        <v>18.47</v>
      </c>
      <c r="AE110" s="4">
        <v>0.42</v>
      </c>
      <c r="AF110" s="4">
        <v>957</v>
      </c>
      <c r="AG110" s="4">
        <v>9</v>
      </c>
      <c r="AH110" s="4">
        <v>27</v>
      </c>
      <c r="AI110" s="4">
        <v>30</v>
      </c>
      <c r="AJ110" s="4">
        <v>191</v>
      </c>
      <c r="AK110" s="4">
        <v>189</v>
      </c>
      <c r="AL110" s="4">
        <v>3.8</v>
      </c>
      <c r="AM110" s="4">
        <v>195.5</v>
      </c>
      <c r="AN110" s="4" t="s">
        <v>155</v>
      </c>
      <c r="AO110" s="4">
        <v>2</v>
      </c>
      <c r="AP110" s="5">
        <v>0.86859953703703707</v>
      </c>
      <c r="AQ110" s="4">
        <v>47.164254999999997</v>
      </c>
      <c r="AR110" s="4">
        <v>-88.487703999999994</v>
      </c>
      <c r="AS110" s="4">
        <v>314.89999999999998</v>
      </c>
      <c r="AT110" s="4">
        <v>23.6</v>
      </c>
      <c r="AU110" s="4">
        <v>12</v>
      </c>
      <c r="AV110" s="4">
        <v>9</v>
      </c>
      <c r="AW110" s="4" t="s">
        <v>413</v>
      </c>
      <c r="AX110" s="4">
        <v>1.1708000000000001</v>
      </c>
      <c r="AY110" s="4">
        <v>1.5167999999999999</v>
      </c>
      <c r="AZ110" s="4">
        <v>2.7</v>
      </c>
      <c r="BA110" s="4">
        <v>13.836</v>
      </c>
      <c r="BB110" s="4">
        <v>41.13</v>
      </c>
      <c r="BC110" s="4">
        <v>2.97</v>
      </c>
      <c r="BD110" s="4">
        <v>3.992</v>
      </c>
      <c r="BE110" s="4">
        <v>3094.9569999999999</v>
      </c>
      <c r="BF110" s="4">
        <v>4.7949999999999999</v>
      </c>
      <c r="BG110" s="4">
        <v>29.173999999999999</v>
      </c>
      <c r="BH110" s="4">
        <v>7.6159999999999997</v>
      </c>
      <c r="BI110" s="4">
        <v>36.79</v>
      </c>
      <c r="BJ110" s="4">
        <v>25.311</v>
      </c>
      <c r="BK110" s="4">
        <v>6.6079999999999997</v>
      </c>
      <c r="BL110" s="4">
        <v>31.917999999999999</v>
      </c>
      <c r="BM110" s="4">
        <v>9.8500000000000004E-2</v>
      </c>
      <c r="BQ110" s="4">
        <v>6326.3360000000002</v>
      </c>
      <c r="BR110" s="4">
        <v>9.2044000000000001E-2</v>
      </c>
      <c r="BS110" s="4">
        <v>-5</v>
      </c>
      <c r="BT110" s="4">
        <v>1.077283</v>
      </c>
      <c r="BU110" s="4">
        <v>2.2493259999999999</v>
      </c>
      <c r="BV110" s="4">
        <v>21.761116999999999</v>
      </c>
      <c r="BW110" s="4">
        <f t="shared" si="16"/>
        <v>0.59427192919999994</v>
      </c>
      <c r="BY110" s="4">
        <f t="shared" si="12"/>
        <v>5963.2785054779815</v>
      </c>
      <c r="BZ110" s="4">
        <f t="shared" si="13"/>
        <v>9.2388748644219998</v>
      </c>
      <c r="CA110" s="4">
        <f t="shared" si="14"/>
        <v>48.768542584647598</v>
      </c>
      <c r="CB110" s="4">
        <f t="shared" si="15"/>
        <v>0.18978710618260003</v>
      </c>
    </row>
    <row r="111" spans="1:80" x14ac:dyDescent="0.25">
      <c r="A111" s="2">
        <v>42801</v>
      </c>
      <c r="B111" s="3">
        <v>0.66026432870370366</v>
      </c>
      <c r="C111" s="4">
        <v>5.617</v>
      </c>
      <c r="D111" s="4">
        <v>9.1000000000000004E-3</v>
      </c>
      <c r="E111" s="4">
        <v>90.978347999999997</v>
      </c>
      <c r="F111" s="4">
        <v>459.8</v>
      </c>
      <c r="G111" s="4">
        <v>126.1</v>
      </c>
      <c r="H111" s="4">
        <v>2.5</v>
      </c>
      <c r="J111" s="4">
        <v>14.19</v>
      </c>
      <c r="K111" s="4">
        <v>0.95669999999999999</v>
      </c>
      <c r="L111" s="4">
        <v>5.3738000000000001</v>
      </c>
      <c r="M111" s="4">
        <v>8.6999999999999994E-3</v>
      </c>
      <c r="N111" s="4">
        <v>439.87270000000001</v>
      </c>
      <c r="O111" s="4">
        <v>120.6216</v>
      </c>
      <c r="P111" s="4">
        <v>560.5</v>
      </c>
      <c r="Q111" s="4">
        <v>381.50940000000003</v>
      </c>
      <c r="R111" s="4">
        <v>104.6172</v>
      </c>
      <c r="S111" s="4">
        <v>486.1</v>
      </c>
      <c r="T111" s="4">
        <v>2.4557000000000002</v>
      </c>
      <c r="W111" s="4">
        <v>0</v>
      </c>
      <c r="X111" s="4">
        <v>13.5755</v>
      </c>
      <c r="Y111" s="4">
        <v>11.9</v>
      </c>
      <c r="Z111" s="4">
        <v>804</v>
      </c>
      <c r="AA111" s="4">
        <v>818</v>
      </c>
      <c r="AB111" s="4">
        <v>839</v>
      </c>
      <c r="AC111" s="4">
        <v>35</v>
      </c>
      <c r="AD111" s="4">
        <v>18.34</v>
      </c>
      <c r="AE111" s="4">
        <v>0.42</v>
      </c>
      <c r="AF111" s="4">
        <v>957</v>
      </c>
      <c r="AG111" s="4">
        <v>9</v>
      </c>
      <c r="AH111" s="4">
        <v>27</v>
      </c>
      <c r="AI111" s="4">
        <v>30</v>
      </c>
      <c r="AJ111" s="4">
        <v>191</v>
      </c>
      <c r="AK111" s="4">
        <v>189</v>
      </c>
      <c r="AL111" s="4">
        <v>3.7</v>
      </c>
      <c r="AM111" s="4">
        <v>195.1</v>
      </c>
      <c r="AN111" s="4" t="s">
        <v>155</v>
      </c>
      <c r="AO111" s="4">
        <v>2</v>
      </c>
      <c r="AP111" s="5">
        <v>0.86861111111111111</v>
      </c>
      <c r="AQ111" s="4">
        <v>47.164234999999998</v>
      </c>
      <c r="AR111" s="4">
        <v>-88.487819000000002</v>
      </c>
      <c r="AS111" s="4">
        <v>315</v>
      </c>
      <c r="AT111" s="4">
        <v>21.5</v>
      </c>
      <c r="AU111" s="4">
        <v>12</v>
      </c>
      <c r="AV111" s="4">
        <v>8</v>
      </c>
      <c r="AW111" s="4" t="s">
        <v>417</v>
      </c>
      <c r="AX111" s="4">
        <v>1.3353999999999999</v>
      </c>
      <c r="AY111" s="4">
        <v>1.1415999999999999</v>
      </c>
      <c r="AZ111" s="4">
        <v>2.8062</v>
      </c>
      <c r="BA111" s="4">
        <v>13.836</v>
      </c>
      <c r="BB111" s="4">
        <v>36.880000000000003</v>
      </c>
      <c r="BC111" s="4">
        <v>2.67</v>
      </c>
      <c r="BD111" s="4">
        <v>4.5220000000000002</v>
      </c>
      <c r="BE111" s="4">
        <v>3095.0390000000002</v>
      </c>
      <c r="BF111" s="4">
        <v>3.1909999999999998</v>
      </c>
      <c r="BG111" s="4">
        <v>26.530999999999999</v>
      </c>
      <c r="BH111" s="4">
        <v>7.2750000000000004</v>
      </c>
      <c r="BI111" s="4">
        <v>33.805999999999997</v>
      </c>
      <c r="BJ111" s="4">
        <v>23.01</v>
      </c>
      <c r="BK111" s="4">
        <v>6.31</v>
      </c>
      <c r="BL111" s="4">
        <v>29.32</v>
      </c>
      <c r="BM111" s="4">
        <v>4.5999999999999999E-2</v>
      </c>
      <c r="BQ111" s="4">
        <v>5685.0950000000003</v>
      </c>
      <c r="BR111" s="4">
        <v>8.4628999999999996E-2</v>
      </c>
      <c r="BS111" s="4">
        <v>-5</v>
      </c>
      <c r="BT111" s="4">
        <v>1.0787610000000001</v>
      </c>
      <c r="BU111" s="4">
        <v>2.0681210000000001</v>
      </c>
      <c r="BV111" s="4">
        <v>21.790972</v>
      </c>
      <c r="BW111" s="4">
        <f t="shared" si="16"/>
        <v>0.54639756819999996</v>
      </c>
      <c r="BY111" s="4">
        <f t="shared" si="12"/>
        <v>5483.0239189624963</v>
      </c>
      <c r="BZ111" s="4">
        <f t="shared" si="13"/>
        <v>5.6530238634826002</v>
      </c>
      <c r="CA111" s="4">
        <f t="shared" si="14"/>
        <v>40.763421842286007</v>
      </c>
      <c r="CB111" s="4">
        <f t="shared" si="15"/>
        <v>8.1491412635600002E-2</v>
      </c>
    </row>
    <row r="112" spans="1:80" x14ac:dyDescent="0.25">
      <c r="A112" s="2">
        <v>42801</v>
      </c>
      <c r="B112" s="3">
        <v>0.66027590277777781</v>
      </c>
      <c r="C112" s="4">
        <v>6.008</v>
      </c>
      <c r="D112" s="4">
        <v>5.5999999999999999E-3</v>
      </c>
      <c r="E112" s="4">
        <v>55.888240000000003</v>
      </c>
      <c r="F112" s="4">
        <v>474.4</v>
      </c>
      <c r="G112" s="4">
        <v>112.2</v>
      </c>
      <c r="H112" s="4">
        <v>1.1000000000000001</v>
      </c>
      <c r="J112" s="4">
        <v>13.35</v>
      </c>
      <c r="K112" s="4">
        <v>0.9536</v>
      </c>
      <c r="L112" s="4">
        <v>5.7287999999999997</v>
      </c>
      <c r="M112" s="4">
        <v>5.3E-3</v>
      </c>
      <c r="N112" s="4">
        <v>452.40660000000003</v>
      </c>
      <c r="O112" s="4">
        <v>107.0372</v>
      </c>
      <c r="P112" s="4">
        <v>559.4</v>
      </c>
      <c r="Q112" s="4">
        <v>392.3938</v>
      </c>
      <c r="R112" s="4">
        <v>92.838499999999996</v>
      </c>
      <c r="S112" s="4">
        <v>485.2</v>
      </c>
      <c r="T112" s="4">
        <v>1.0750999999999999</v>
      </c>
      <c r="W112" s="4">
        <v>0</v>
      </c>
      <c r="X112" s="4">
        <v>12.7277</v>
      </c>
      <c r="Y112" s="4">
        <v>11.9</v>
      </c>
      <c r="Z112" s="4">
        <v>805</v>
      </c>
      <c r="AA112" s="4">
        <v>819</v>
      </c>
      <c r="AB112" s="4">
        <v>840</v>
      </c>
      <c r="AC112" s="4">
        <v>35</v>
      </c>
      <c r="AD112" s="4">
        <v>18.36</v>
      </c>
      <c r="AE112" s="4">
        <v>0.42</v>
      </c>
      <c r="AF112" s="4">
        <v>956</v>
      </c>
      <c r="AG112" s="4">
        <v>9</v>
      </c>
      <c r="AH112" s="4">
        <v>27</v>
      </c>
      <c r="AI112" s="4">
        <v>30</v>
      </c>
      <c r="AJ112" s="4">
        <v>191</v>
      </c>
      <c r="AK112" s="4">
        <v>189.8</v>
      </c>
      <c r="AL112" s="4">
        <v>3.8</v>
      </c>
      <c r="AM112" s="4">
        <v>195.2</v>
      </c>
      <c r="AN112" s="4" t="s">
        <v>155</v>
      </c>
      <c r="AO112" s="4">
        <v>2</v>
      </c>
      <c r="AP112" s="5">
        <v>0.86862268518518526</v>
      </c>
      <c r="AQ112" s="4">
        <v>47.164222000000002</v>
      </c>
      <c r="AR112" s="4">
        <v>-88.487925000000004</v>
      </c>
      <c r="AS112" s="4">
        <v>315.3</v>
      </c>
      <c r="AT112" s="4">
        <v>19.7</v>
      </c>
      <c r="AU112" s="4">
        <v>12</v>
      </c>
      <c r="AV112" s="4">
        <v>8</v>
      </c>
      <c r="AW112" s="4" t="s">
        <v>417</v>
      </c>
      <c r="AX112" s="4">
        <v>1.5416000000000001</v>
      </c>
      <c r="AY112" s="4">
        <v>1.2584</v>
      </c>
      <c r="AZ112" s="4">
        <v>3.0708000000000002</v>
      </c>
      <c r="BA112" s="4">
        <v>13.836</v>
      </c>
      <c r="BB112" s="4">
        <v>34.56</v>
      </c>
      <c r="BC112" s="4">
        <v>2.5</v>
      </c>
      <c r="BD112" s="4">
        <v>4.8650000000000002</v>
      </c>
      <c r="BE112" s="4">
        <v>3095.84</v>
      </c>
      <c r="BF112" s="4">
        <v>1.833</v>
      </c>
      <c r="BG112" s="4">
        <v>25.602</v>
      </c>
      <c r="BH112" s="4">
        <v>6.0570000000000004</v>
      </c>
      <c r="BI112" s="4">
        <v>31.66</v>
      </c>
      <c r="BJ112" s="4">
        <v>22.206</v>
      </c>
      <c r="BK112" s="4">
        <v>5.2539999999999996</v>
      </c>
      <c r="BL112" s="4">
        <v>27.46</v>
      </c>
      <c r="BM112" s="4">
        <v>1.89E-2</v>
      </c>
      <c r="BQ112" s="4">
        <v>5001.0540000000001</v>
      </c>
      <c r="BR112" s="4">
        <v>7.2868000000000002E-2</v>
      </c>
      <c r="BS112" s="4">
        <v>-5</v>
      </c>
      <c r="BT112" s="4">
        <v>1.0774779999999999</v>
      </c>
      <c r="BU112" s="4">
        <v>1.7807120000000001</v>
      </c>
      <c r="BV112" s="4">
        <v>21.765056000000001</v>
      </c>
      <c r="BW112" s="4">
        <f t="shared" si="16"/>
        <v>0.47046411040000002</v>
      </c>
      <c r="BY112" s="4">
        <f t="shared" si="12"/>
        <v>4722.2639986593285</v>
      </c>
      <c r="BZ112" s="4">
        <f t="shared" si="13"/>
        <v>2.7959810292336003</v>
      </c>
      <c r="CA112" s="4">
        <f t="shared" si="14"/>
        <v>33.872097509635203</v>
      </c>
      <c r="CB112" s="4">
        <f t="shared" si="15"/>
        <v>2.8829264294880003E-2</v>
      </c>
    </row>
    <row r="113" spans="1:80" x14ac:dyDescent="0.25">
      <c r="A113" s="2">
        <v>42801</v>
      </c>
      <c r="B113" s="3">
        <v>0.66028747685185185</v>
      </c>
      <c r="C113" s="4">
        <v>6.3109999999999999</v>
      </c>
      <c r="D113" s="4">
        <v>4.5999999999999999E-3</v>
      </c>
      <c r="E113" s="4">
        <v>46.381118999999998</v>
      </c>
      <c r="F113" s="4">
        <v>481.3</v>
      </c>
      <c r="G113" s="4">
        <v>124.8</v>
      </c>
      <c r="H113" s="4">
        <v>6.2</v>
      </c>
      <c r="J113" s="4">
        <v>12.7</v>
      </c>
      <c r="K113" s="4">
        <v>0.95120000000000005</v>
      </c>
      <c r="L113" s="4">
        <v>6.0030000000000001</v>
      </c>
      <c r="M113" s="4">
        <v>4.4000000000000003E-3</v>
      </c>
      <c r="N113" s="4">
        <v>457.8032</v>
      </c>
      <c r="O113" s="4">
        <v>118.7473</v>
      </c>
      <c r="P113" s="4">
        <v>576.6</v>
      </c>
      <c r="Q113" s="4">
        <v>397.07870000000003</v>
      </c>
      <c r="R113" s="4">
        <v>102.99630000000001</v>
      </c>
      <c r="S113" s="4">
        <v>500.1</v>
      </c>
      <c r="T113" s="4">
        <v>6.1528</v>
      </c>
      <c r="W113" s="4">
        <v>0</v>
      </c>
      <c r="X113" s="4">
        <v>12.077400000000001</v>
      </c>
      <c r="Y113" s="4">
        <v>12</v>
      </c>
      <c r="Z113" s="4">
        <v>804</v>
      </c>
      <c r="AA113" s="4">
        <v>818</v>
      </c>
      <c r="AB113" s="4">
        <v>840</v>
      </c>
      <c r="AC113" s="4">
        <v>35</v>
      </c>
      <c r="AD113" s="4">
        <v>18.36</v>
      </c>
      <c r="AE113" s="4">
        <v>0.42</v>
      </c>
      <c r="AF113" s="4">
        <v>956</v>
      </c>
      <c r="AG113" s="4">
        <v>9</v>
      </c>
      <c r="AH113" s="4">
        <v>27</v>
      </c>
      <c r="AI113" s="4">
        <v>30</v>
      </c>
      <c r="AJ113" s="4">
        <v>191</v>
      </c>
      <c r="AK113" s="4">
        <v>190</v>
      </c>
      <c r="AL113" s="4">
        <v>3.8</v>
      </c>
      <c r="AM113" s="4">
        <v>195.6</v>
      </c>
      <c r="AN113" s="4" t="s">
        <v>155</v>
      </c>
      <c r="AO113" s="4">
        <v>2</v>
      </c>
      <c r="AP113" s="5">
        <v>0.86863425925925919</v>
      </c>
      <c r="AQ113" s="4">
        <v>47.164217000000001</v>
      </c>
      <c r="AR113" s="4">
        <v>-88.488033000000001</v>
      </c>
      <c r="AS113" s="4">
        <v>315.5</v>
      </c>
      <c r="AT113" s="4">
        <v>18.7</v>
      </c>
      <c r="AU113" s="4">
        <v>12</v>
      </c>
      <c r="AV113" s="4">
        <v>8</v>
      </c>
      <c r="AW113" s="4" t="s">
        <v>417</v>
      </c>
      <c r="AX113" s="4">
        <v>1.6584000000000001</v>
      </c>
      <c r="AY113" s="4">
        <v>1.0708</v>
      </c>
      <c r="AZ113" s="4">
        <v>3.1646000000000001</v>
      </c>
      <c r="BA113" s="4">
        <v>13.836</v>
      </c>
      <c r="BB113" s="4">
        <v>32.950000000000003</v>
      </c>
      <c r="BC113" s="4">
        <v>2.38</v>
      </c>
      <c r="BD113" s="4">
        <v>5.1340000000000003</v>
      </c>
      <c r="BE113" s="4">
        <v>3095.1990000000001</v>
      </c>
      <c r="BF113" s="4">
        <v>1.448</v>
      </c>
      <c r="BG113" s="4">
        <v>24.719000000000001</v>
      </c>
      <c r="BH113" s="4">
        <v>6.4119999999999999</v>
      </c>
      <c r="BI113" s="4">
        <v>31.131</v>
      </c>
      <c r="BJ113" s="4">
        <v>21.440999999999999</v>
      </c>
      <c r="BK113" s="4">
        <v>5.5609999999999999</v>
      </c>
      <c r="BL113" s="4">
        <v>27.001999999999999</v>
      </c>
      <c r="BM113" s="4">
        <v>0.1031</v>
      </c>
      <c r="BQ113" s="4">
        <v>4527.8810000000003</v>
      </c>
      <c r="BR113" s="4">
        <v>7.3043999999999998E-2</v>
      </c>
      <c r="BS113" s="4">
        <v>-5</v>
      </c>
      <c r="BT113" s="4">
        <v>1.080044</v>
      </c>
      <c r="BU113" s="4">
        <v>1.785013</v>
      </c>
      <c r="BV113" s="4">
        <v>21.816889</v>
      </c>
      <c r="BW113" s="4">
        <f t="shared" si="16"/>
        <v>0.47160043459999995</v>
      </c>
      <c r="BY113" s="4">
        <f t="shared" si="12"/>
        <v>4732.6896896860244</v>
      </c>
      <c r="BZ113" s="4">
        <f t="shared" si="13"/>
        <v>2.2140530126383999</v>
      </c>
      <c r="CA113" s="4">
        <f t="shared" si="14"/>
        <v>32.784192433687799</v>
      </c>
      <c r="CB113" s="4">
        <f t="shared" si="15"/>
        <v>0.15764424420098</v>
      </c>
    </row>
    <row r="114" spans="1:80" x14ac:dyDescent="0.25">
      <c r="A114" s="2">
        <v>42801</v>
      </c>
      <c r="B114" s="3">
        <v>0.66029905092592589</v>
      </c>
      <c r="C114" s="4">
        <v>6.4260000000000002</v>
      </c>
      <c r="D114" s="4">
        <v>5.7999999999999996E-3</v>
      </c>
      <c r="E114" s="4">
        <v>58.156796999999997</v>
      </c>
      <c r="F114" s="4">
        <v>483.5</v>
      </c>
      <c r="G114" s="4">
        <v>124.9</v>
      </c>
      <c r="H114" s="4">
        <v>1</v>
      </c>
      <c r="J114" s="4">
        <v>12.3</v>
      </c>
      <c r="K114" s="4">
        <v>0.95020000000000004</v>
      </c>
      <c r="L114" s="4">
        <v>6.1059000000000001</v>
      </c>
      <c r="M114" s="4">
        <v>5.4999999999999997E-3</v>
      </c>
      <c r="N114" s="4">
        <v>459.41879999999998</v>
      </c>
      <c r="O114" s="4">
        <v>118.6841</v>
      </c>
      <c r="P114" s="4">
        <v>578.1</v>
      </c>
      <c r="Q114" s="4">
        <v>398.46640000000002</v>
      </c>
      <c r="R114" s="4">
        <v>102.938</v>
      </c>
      <c r="S114" s="4">
        <v>501.4</v>
      </c>
      <c r="T114" s="4">
        <v>1</v>
      </c>
      <c r="W114" s="4">
        <v>0</v>
      </c>
      <c r="X114" s="4">
        <v>11.6859</v>
      </c>
      <c r="Y114" s="4">
        <v>11.9</v>
      </c>
      <c r="Z114" s="4">
        <v>804</v>
      </c>
      <c r="AA114" s="4">
        <v>818</v>
      </c>
      <c r="AB114" s="4">
        <v>840</v>
      </c>
      <c r="AC114" s="4">
        <v>35</v>
      </c>
      <c r="AD114" s="4">
        <v>18.350000000000001</v>
      </c>
      <c r="AE114" s="4">
        <v>0.42</v>
      </c>
      <c r="AF114" s="4">
        <v>957</v>
      </c>
      <c r="AG114" s="4">
        <v>9</v>
      </c>
      <c r="AH114" s="4">
        <v>27</v>
      </c>
      <c r="AI114" s="4">
        <v>30</v>
      </c>
      <c r="AJ114" s="4">
        <v>191</v>
      </c>
      <c r="AK114" s="4">
        <v>190</v>
      </c>
      <c r="AL114" s="4">
        <v>3.8</v>
      </c>
      <c r="AM114" s="4">
        <v>195.9</v>
      </c>
      <c r="AN114" s="4" t="s">
        <v>155</v>
      </c>
      <c r="AO114" s="4">
        <v>2</v>
      </c>
      <c r="AP114" s="5">
        <v>0.86864583333333334</v>
      </c>
      <c r="AQ114" s="4">
        <v>47.164209999999997</v>
      </c>
      <c r="AR114" s="4">
        <v>-88.488142999999994</v>
      </c>
      <c r="AS114" s="4">
        <v>315.7</v>
      </c>
      <c r="AT114" s="4">
        <v>18.3</v>
      </c>
      <c r="AU114" s="4">
        <v>12</v>
      </c>
      <c r="AV114" s="4">
        <v>8</v>
      </c>
      <c r="AW114" s="4" t="s">
        <v>417</v>
      </c>
      <c r="AX114" s="4">
        <v>1.4</v>
      </c>
      <c r="AY114" s="4">
        <v>1.2354000000000001</v>
      </c>
      <c r="AZ114" s="4">
        <v>3.1</v>
      </c>
      <c r="BA114" s="4">
        <v>13.836</v>
      </c>
      <c r="BB114" s="4">
        <v>32.369999999999997</v>
      </c>
      <c r="BC114" s="4">
        <v>2.34</v>
      </c>
      <c r="BD114" s="4">
        <v>5.2370000000000001</v>
      </c>
      <c r="BE114" s="4">
        <v>3094.5889999999999</v>
      </c>
      <c r="BF114" s="4">
        <v>1.7829999999999999</v>
      </c>
      <c r="BG114" s="4">
        <v>24.384</v>
      </c>
      <c r="BH114" s="4">
        <v>6.2990000000000004</v>
      </c>
      <c r="BI114" s="4">
        <v>30.683</v>
      </c>
      <c r="BJ114" s="4">
        <v>21.149000000000001</v>
      </c>
      <c r="BK114" s="4">
        <v>5.4630000000000001</v>
      </c>
      <c r="BL114" s="4">
        <v>26.611999999999998</v>
      </c>
      <c r="BM114" s="4">
        <v>1.6500000000000001E-2</v>
      </c>
      <c r="BQ114" s="4">
        <v>4306.3770000000004</v>
      </c>
      <c r="BR114" s="4">
        <v>8.4642999999999996E-2</v>
      </c>
      <c r="BS114" s="4">
        <v>-5</v>
      </c>
      <c r="BT114" s="4">
        <v>1.07948</v>
      </c>
      <c r="BU114" s="4">
        <v>2.0684719999999999</v>
      </c>
      <c r="BV114" s="4">
        <v>21.805485999999998</v>
      </c>
      <c r="BW114" s="4">
        <f t="shared" si="16"/>
        <v>0.54649030239999996</v>
      </c>
      <c r="BY114" s="4">
        <f t="shared" si="12"/>
        <v>5483.1571599136523</v>
      </c>
      <c r="BZ114" s="4">
        <f t="shared" si="13"/>
        <v>3.1592141044015998</v>
      </c>
      <c r="CA114" s="4">
        <f t="shared" si="14"/>
        <v>37.472921533364797</v>
      </c>
      <c r="CB114" s="4">
        <f t="shared" si="15"/>
        <v>2.9235576400800004E-2</v>
      </c>
    </row>
    <row r="115" spans="1:80" x14ac:dyDescent="0.25">
      <c r="A115" s="2">
        <v>42801</v>
      </c>
      <c r="B115" s="3">
        <v>0.66031062500000004</v>
      </c>
      <c r="C115" s="4">
        <v>6.601</v>
      </c>
      <c r="D115" s="4">
        <v>5.0000000000000001E-3</v>
      </c>
      <c r="E115" s="4">
        <v>49.821717999999997</v>
      </c>
      <c r="F115" s="4">
        <v>485.9</v>
      </c>
      <c r="G115" s="4">
        <v>127.2</v>
      </c>
      <c r="H115" s="4">
        <v>3.7</v>
      </c>
      <c r="J115" s="4">
        <v>11.89</v>
      </c>
      <c r="K115" s="4">
        <v>0.94879999999999998</v>
      </c>
      <c r="L115" s="4">
        <v>6.2622999999999998</v>
      </c>
      <c r="M115" s="4">
        <v>4.7000000000000002E-3</v>
      </c>
      <c r="N115" s="4">
        <v>461.04570000000001</v>
      </c>
      <c r="O115" s="4">
        <v>120.71299999999999</v>
      </c>
      <c r="P115" s="4">
        <v>581.79999999999995</v>
      </c>
      <c r="Q115" s="4">
        <v>399.88679999999999</v>
      </c>
      <c r="R115" s="4">
        <v>104.70010000000001</v>
      </c>
      <c r="S115" s="4">
        <v>504.6</v>
      </c>
      <c r="T115" s="4">
        <v>3.7484999999999999</v>
      </c>
      <c r="W115" s="4">
        <v>0</v>
      </c>
      <c r="X115" s="4">
        <v>11.285500000000001</v>
      </c>
      <c r="Y115" s="4">
        <v>12</v>
      </c>
      <c r="Z115" s="4">
        <v>804</v>
      </c>
      <c r="AA115" s="4">
        <v>818</v>
      </c>
      <c r="AB115" s="4">
        <v>839</v>
      </c>
      <c r="AC115" s="4">
        <v>35</v>
      </c>
      <c r="AD115" s="4">
        <v>18.36</v>
      </c>
      <c r="AE115" s="4">
        <v>0.42</v>
      </c>
      <c r="AF115" s="4">
        <v>956</v>
      </c>
      <c r="AG115" s="4">
        <v>9</v>
      </c>
      <c r="AH115" s="4">
        <v>27</v>
      </c>
      <c r="AI115" s="4">
        <v>30</v>
      </c>
      <c r="AJ115" s="4">
        <v>191</v>
      </c>
      <c r="AK115" s="4">
        <v>190</v>
      </c>
      <c r="AL115" s="4">
        <v>3.6</v>
      </c>
      <c r="AM115" s="4">
        <v>195.7</v>
      </c>
      <c r="AN115" s="4" t="s">
        <v>155</v>
      </c>
      <c r="AO115" s="4">
        <v>2</v>
      </c>
      <c r="AP115" s="5">
        <v>0.86865740740740749</v>
      </c>
      <c r="AQ115" s="4">
        <v>47.164214999999999</v>
      </c>
      <c r="AR115" s="4">
        <v>-88.488243999999995</v>
      </c>
      <c r="AS115" s="4">
        <v>315.89999999999998</v>
      </c>
      <c r="AT115" s="4">
        <v>17.600000000000001</v>
      </c>
      <c r="AU115" s="4">
        <v>12</v>
      </c>
      <c r="AV115" s="4">
        <v>8</v>
      </c>
      <c r="AW115" s="4" t="s">
        <v>417</v>
      </c>
      <c r="AX115" s="4">
        <v>1.506094</v>
      </c>
      <c r="AY115" s="4">
        <v>1.1939059999999999</v>
      </c>
      <c r="AZ115" s="4">
        <v>3.1353650000000002</v>
      </c>
      <c r="BA115" s="4">
        <v>13.836</v>
      </c>
      <c r="BB115" s="4">
        <v>31.54</v>
      </c>
      <c r="BC115" s="4">
        <v>2.2799999999999998</v>
      </c>
      <c r="BD115" s="4">
        <v>5.4</v>
      </c>
      <c r="BE115" s="4">
        <v>3094.4140000000002</v>
      </c>
      <c r="BF115" s="4">
        <v>1.4870000000000001</v>
      </c>
      <c r="BG115" s="4">
        <v>23.856999999999999</v>
      </c>
      <c r="BH115" s="4">
        <v>6.2460000000000004</v>
      </c>
      <c r="BI115" s="4">
        <v>30.103999999999999</v>
      </c>
      <c r="BJ115" s="4">
        <v>20.693000000000001</v>
      </c>
      <c r="BK115" s="4">
        <v>5.4180000000000001</v>
      </c>
      <c r="BL115" s="4">
        <v>26.11</v>
      </c>
      <c r="BM115" s="4">
        <v>6.0199999999999997E-2</v>
      </c>
      <c r="BQ115" s="4">
        <v>4054.7289999999998</v>
      </c>
      <c r="BR115" s="4">
        <v>9.4086000000000003E-2</v>
      </c>
      <c r="BS115" s="4">
        <v>-5</v>
      </c>
      <c r="BT115" s="4">
        <v>1.079761</v>
      </c>
      <c r="BU115" s="4">
        <v>2.299229</v>
      </c>
      <c r="BV115" s="4">
        <v>21.811167000000001</v>
      </c>
      <c r="BW115" s="4">
        <f t="shared" si="16"/>
        <v>0.60745630179999999</v>
      </c>
      <c r="BY115" s="4">
        <f t="shared" si="12"/>
        <v>6094.5089040700204</v>
      </c>
      <c r="BZ115" s="4">
        <f t="shared" si="13"/>
        <v>2.9286755878018003</v>
      </c>
      <c r="CA115" s="4">
        <f t="shared" si="14"/>
        <v>40.755268284050203</v>
      </c>
      <c r="CB115" s="4">
        <f t="shared" si="15"/>
        <v>0.11856507759627999</v>
      </c>
    </row>
    <row r="116" spans="1:80" x14ac:dyDescent="0.25">
      <c r="A116" s="2">
        <v>42801</v>
      </c>
      <c r="B116" s="3">
        <v>0.66032219907407408</v>
      </c>
      <c r="C116" s="4">
        <v>6.6269999999999998</v>
      </c>
      <c r="D116" s="4">
        <v>4.1999999999999997E-3</v>
      </c>
      <c r="E116" s="4">
        <v>41.71799</v>
      </c>
      <c r="F116" s="4">
        <v>486.1</v>
      </c>
      <c r="G116" s="4">
        <v>134.1</v>
      </c>
      <c r="H116" s="4">
        <v>3.2</v>
      </c>
      <c r="J116" s="4">
        <v>11.75</v>
      </c>
      <c r="K116" s="4">
        <v>0.9486</v>
      </c>
      <c r="L116" s="4">
        <v>6.2862</v>
      </c>
      <c r="M116" s="4">
        <v>4.0000000000000001E-3</v>
      </c>
      <c r="N116" s="4">
        <v>461.09879999999998</v>
      </c>
      <c r="O116" s="4">
        <v>127.2029</v>
      </c>
      <c r="P116" s="4">
        <v>588.29999999999995</v>
      </c>
      <c r="Q116" s="4">
        <v>399.92349999999999</v>
      </c>
      <c r="R116" s="4">
        <v>110.3266</v>
      </c>
      <c r="S116" s="4">
        <v>510.3</v>
      </c>
      <c r="T116" s="4">
        <v>3.1606999999999998</v>
      </c>
      <c r="W116" s="4">
        <v>0</v>
      </c>
      <c r="X116" s="4">
        <v>11.1448</v>
      </c>
      <c r="Y116" s="4">
        <v>12</v>
      </c>
      <c r="Z116" s="4">
        <v>804</v>
      </c>
      <c r="AA116" s="4">
        <v>818</v>
      </c>
      <c r="AB116" s="4">
        <v>840</v>
      </c>
      <c r="AC116" s="4">
        <v>35</v>
      </c>
      <c r="AD116" s="4">
        <v>18.350000000000001</v>
      </c>
      <c r="AE116" s="4">
        <v>0.42</v>
      </c>
      <c r="AF116" s="4">
        <v>957</v>
      </c>
      <c r="AG116" s="4">
        <v>9</v>
      </c>
      <c r="AH116" s="4">
        <v>27</v>
      </c>
      <c r="AI116" s="4">
        <v>30</v>
      </c>
      <c r="AJ116" s="4">
        <v>191</v>
      </c>
      <c r="AK116" s="4">
        <v>190</v>
      </c>
      <c r="AL116" s="4">
        <v>3.7</v>
      </c>
      <c r="AM116" s="4">
        <v>195.3</v>
      </c>
      <c r="AN116" s="4" t="s">
        <v>155</v>
      </c>
      <c r="AO116" s="4">
        <v>2</v>
      </c>
      <c r="AP116" s="5">
        <v>0.86866898148148142</v>
      </c>
      <c r="AQ116" s="4">
        <v>47.164237999999997</v>
      </c>
      <c r="AR116" s="4">
        <v>-88.488336000000004</v>
      </c>
      <c r="AS116" s="4">
        <v>316</v>
      </c>
      <c r="AT116" s="4">
        <v>16.8</v>
      </c>
      <c r="AU116" s="4">
        <v>12</v>
      </c>
      <c r="AV116" s="4">
        <v>8</v>
      </c>
      <c r="AW116" s="4" t="s">
        <v>417</v>
      </c>
      <c r="AX116" s="4">
        <v>1.7706710000000001</v>
      </c>
      <c r="AY116" s="4">
        <v>1</v>
      </c>
      <c r="AZ116" s="4">
        <v>3.2</v>
      </c>
      <c r="BA116" s="4">
        <v>13.836</v>
      </c>
      <c r="BB116" s="4">
        <v>31.42</v>
      </c>
      <c r="BC116" s="4">
        <v>2.27</v>
      </c>
      <c r="BD116" s="4">
        <v>5.4219999999999997</v>
      </c>
      <c r="BE116" s="4">
        <v>3094.759</v>
      </c>
      <c r="BF116" s="4">
        <v>1.24</v>
      </c>
      <c r="BG116" s="4">
        <v>23.771999999999998</v>
      </c>
      <c r="BH116" s="4">
        <v>6.5579999999999998</v>
      </c>
      <c r="BI116" s="4">
        <v>30.33</v>
      </c>
      <c r="BJ116" s="4">
        <v>20.617999999999999</v>
      </c>
      <c r="BK116" s="4">
        <v>5.6879999999999997</v>
      </c>
      <c r="BL116" s="4">
        <v>26.306000000000001</v>
      </c>
      <c r="BM116" s="4">
        <v>5.0599999999999999E-2</v>
      </c>
      <c r="BQ116" s="4">
        <v>3989.444</v>
      </c>
      <c r="BR116" s="4">
        <v>7.7736E-2</v>
      </c>
      <c r="BS116" s="4">
        <v>-5</v>
      </c>
      <c r="BT116" s="4">
        <v>1.0792390000000001</v>
      </c>
      <c r="BU116" s="4">
        <v>1.8996740000000001</v>
      </c>
      <c r="BV116" s="4">
        <v>21.800628</v>
      </c>
      <c r="BW116" s="4">
        <f t="shared" si="16"/>
        <v>0.50189387080000003</v>
      </c>
      <c r="BY116" s="4">
        <f t="shared" si="12"/>
        <v>5035.9798464576361</v>
      </c>
      <c r="BZ116" s="4">
        <f t="shared" si="13"/>
        <v>2.0178033280159999</v>
      </c>
      <c r="CA116" s="4">
        <f t="shared" si="14"/>
        <v>33.550862110511197</v>
      </c>
      <c r="CB116" s="4">
        <f t="shared" si="15"/>
        <v>8.2339393869040003E-2</v>
      </c>
    </row>
    <row r="117" spans="1:80" x14ac:dyDescent="0.25">
      <c r="A117" s="2">
        <v>42801</v>
      </c>
      <c r="B117" s="3">
        <v>0.66033377314814812</v>
      </c>
      <c r="C117" s="4">
        <v>6.9089999999999998</v>
      </c>
      <c r="D117" s="4">
        <v>4.5999999999999999E-3</v>
      </c>
      <c r="E117" s="4">
        <v>46.464314999999999</v>
      </c>
      <c r="F117" s="4">
        <v>486.1</v>
      </c>
      <c r="G117" s="4">
        <v>134</v>
      </c>
      <c r="H117" s="4">
        <v>0.4</v>
      </c>
      <c r="J117" s="4">
        <v>11.5</v>
      </c>
      <c r="K117" s="4">
        <v>0.94630000000000003</v>
      </c>
      <c r="L117" s="4">
        <v>6.5384000000000002</v>
      </c>
      <c r="M117" s="4">
        <v>4.4000000000000003E-3</v>
      </c>
      <c r="N117" s="4">
        <v>460.00209999999998</v>
      </c>
      <c r="O117" s="4">
        <v>126.8057</v>
      </c>
      <c r="P117" s="4">
        <v>586.79999999999995</v>
      </c>
      <c r="Q117" s="4">
        <v>398.96789999999999</v>
      </c>
      <c r="R117" s="4">
        <v>109.98090000000001</v>
      </c>
      <c r="S117" s="4">
        <v>508.9</v>
      </c>
      <c r="T117" s="4">
        <v>0.44719999999999999</v>
      </c>
      <c r="W117" s="4">
        <v>0</v>
      </c>
      <c r="X117" s="4">
        <v>10.8826</v>
      </c>
      <c r="Y117" s="4">
        <v>11.9</v>
      </c>
      <c r="Z117" s="4">
        <v>805</v>
      </c>
      <c r="AA117" s="4">
        <v>819</v>
      </c>
      <c r="AB117" s="4">
        <v>841</v>
      </c>
      <c r="AC117" s="4">
        <v>35</v>
      </c>
      <c r="AD117" s="4">
        <v>18.34</v>
      </c>
      <c r="AE117" s="4">
        <v>0.42</v>
      </c>
      <c r="AF117" s="4">
        <v>957</v>
      </c>
      <c r="AG117" s="4">
        <v>9</v>
      </c>
      <c r="AH117" s="4">
        <v>27</v>
      </c>
      <c r="AI117" s="4">
        <v>30</v>
      </c>
      <c r="AJ117" s="4">
        <v>191</v>
      </c>
      <c r="AK117" s="4">
        <v>190</v>
      </c>
      <c r="AL117" s="4">
        <v>3.7</v>
      </c>
      <c r="AM117" s="4">
        <v>195</v>
      </c>
      <c r="AN117" s="4" t="s">
        <v>155</v>
      </c>
      <c r="AO117" s="4">
        <v>2</v>
      </c>
      <c r="AP117" s="5">
        <v>0.86868055555555557</v>
      </c>
      <c r="AQ117" s="4">
        <v>47.164259999999999</v>
      </c>
      <c r="AR117" s="4">
        <v>-88.488433000000001</v>
      </c>
      <c r="AS117" s="4">
        <v>316.10000000000002</v>
      </c>
      <c r="AT117" s="4">
        <v>17</v>
      </c>
      <c r="AU117" s="4">
        <v>12</v>
      </c>
      <c r="AV117" s="4">
        <v>8</v>
      </c>
      <c r="AW117" s="4" t="s">
        <v>417</v>
      </c>
      <c r="AX117" s="4">
        <v>1.9354</v>
      </c>
      <c r="AY117" s="4">
        <v>1</v>
      </c>
      <c r="AZ117" s="4">
        <v>3.1646000000000001</v>
      </c>
      <c r="BA117" s="4">
        <v>13.836</v>
      </c>
      <c r="BB117" s="4">
        <v>30.17</v>
      </c>
      <c r="BC117" s="4">
        <v>2.1800000000000002</v>
      </c>
      <c r="BD117" s="4">
        <v>5.673</v>
      </c>
      <c r="BE117" s="4">
        <v>3094</v>
      </c>
      <c r="BF117" s="4">
        <v>1.3240000000000001</v>
      </c>
      <c r="BG117" s="4">
        <v>22.795000000000002</v>
      </c>
      <c r="BH117" s="4">
        <v>6.2839999999999998</v>
      </c>
      <c r="BI117" s="4">
        <v>29.079000000000001</v>
      </c>
      <c r="BJ117" s="4">
        <v>19.771000000000001</v>
      </c>
      <c r="BK117" s="4">
        <v>5.45</v>
      </c>
      <c r="BL117" s="4">
        <v>25.221</v>
      </c>
      <c r="BM117" s="4">
        <v>6.8999999999999999E-3</v>
      </c>
      <c r="BQ117" s="4">
        <v>3744.373</v>
      </c>
      <c r="BR117" s="4">
        <v>9.2547000000000004E-2</v>
      </c>
      <c r="BS117" s="4">
        <v>-5</v>
      </c>
      <c r="BT117" s="4">
        <v>1.079</v>
      </c>
      <c r="BU117" s="4">
        <v>2.2616179999999999</v>
      </c>
      <c r="BV117" s="4">
        <v>21.7958</v>
      </c>
      <c r="BW117" s="4">
        <f t="shared" si="16"/>
        <v>0.59751947559999996</v>
      </c>
      <c r="BY117" s="4">
        <f t="shared" si="12"/>
        <v>5994.0123224072004</v>
      </c>
      <c r="BZ117" s="4">
        <f t="shared" si="13"/>
        <v>2.5649878199312002</v>
      </c>
      <c r="CA117" s="4">
        <f t="shared" si="14"/>
        <v>38.302397422854803</v>
      </c>
      <c r="CB117" s="4">
        <f t="shared" si="15"/>
        <v>1.336738365372E-2</v>
      </c>
    </row>
    <row r="118" spans="1:80" x14ac:dyDescent="0.25">
      <c r="A118" s="2">
        <v>42801</v>
      </c>
      <c r="B118" s="3">
        <v>0.66034534722222216</v>
      </c>
      <c r="C118" s="4">
        <v>7.6479999999999997</v>
      </c>
      <c r="D118" s="4">
        <v>5.0000000000000001E-3</v>
      </c>
      <c r="E118" s="4">
        <v>50</v>
      </c>
      <c r="F118" s="4">
        <v>484.6</v>
      </c>
      <c r="G118" s="4">
        <v>134.1</v>
      </c>
      <c r="H118" s="4">
        <v>5.5</v>
      </c>
      <c r="J118" s="4">
        <v>11.5</v>
      </c>
      <c r="K118" s="4">
        <v>0.94040000000000001</v>
      </c>
      <c r="L118" s="4">
        <v>7.1924999999999999</v>
      </c>
      <c r="M118" s="4">
        <v>4.7000000000000002E-3</v>
      </c>
      <c r="N118" s="4">
        <v>455.76600000000002</v>
      </c>
      <c r="O118" s="4">
        <v>126.1003</v>
      </c>
      <c r="P118" s="4">
        <v>581.9</v>
      </c>
      <c r="Q118" s="4">
        <v>395.29390000000001</v>
      </c>
      <c r="R118" s="4">
        <v>109.369</v>
      </c>
      <c r="S118" s="4">
        <v>504.7</v>
      </c>
      <c r="T118" s="4">
        <v>5.5433000000000003</v>
      </c>
      <c r="W118" s="4">
        <v>0</v>
      </c>
      <c r="X118" s="4">
        <v>10.8149</v>
      </c>
      <c r="Y118" s="4">
        <v>12</v>
      </c>
      <c r="Z118" s="4">
        <v>805</v>
      </c>
      <c r="AA118" s="4">
        <v>819</v>
      </c>
      <c r="AB118" s="4">
        <v>841</v>
      </c>
      <c r="AC118" s="4">
        <v>35</v>
      </c>
      <c r="AD118" s="4">
        <v>18.34</v>
      </c>
      <c r="AE118" s="4">
        <v>0.42</v>
      </c>
      <c r="AF118" s="4">
        <v>957</v>
      </c>
      <c r="AG118" s="4">
        <v>9</v>
      </c>
      <c r="AH118" s="4">
        <v>27.760999999999999</v>
      </c>
      <c r="AI118" s="4">
        <v>30</v>
      </c>
      <c r="AJ118" s="4">
        <v>191</v>
      </c>
      <c r="AK118" s="4">
        <v>189.2</v>
      </c>
      <c r="AL118" s="4">
        <v>3.7</v>
      </c>
      <c r="AM118" s="4">
        <v>195</v>
      </c>
      <c r="AN118" s="4" t="s">
        <v>155</v>
      </c>
      <c r="AO118" s="4">
        <v>2</v>
      </c>
      <c r="AP118" s="5">
        <v>0.86869212962962961</v>
      </c>
      <c r="AQ118" s="4">
        <v>47.164281000000003</v>
      </c>
      <c r="AR118" s="4">
        <v>-88.488532000000006</v>
      </c>
      <c r="AS118" s="4">
        <v>316.2</v>
      </c>
      <c r="AT118" s="4">
        <v>17.100000000000001</v>
      </c>
      <c r="AU118" s="4">
        <v>12</v>
      </c>
      <c r="AV118" s="4">
        <v>9</v>
      </c>
      <c r="AW118" s="4" t="s">
        <v>413</v>
      </c>
      <c r="AX118" s="4">
        <v>2</v>
      </c>
      <c r="AY118" s="4">
        <v>1</v>
      </c>
      <c r="AZ118" s="4">
        <v>3.1</v>
      </c>
      <c r="BA118" s="4">
        <v>13.836</v>
      </c>
      <c r="BB118" s="4">
        <v>27.34</v>
      </c>
      <c r="BC118" s="4">
        <v>1.98</v>
      </c>
      <c r="BD118" s="4">
        <v>6.3339999999999996</v>
      </c>
      <c r="BE118" s="4">
        <v>3092.1179999999999</v>
      </c>
      <c r="BF118" s="4">
        <v>1.2869999999999999</v>
      </c>
      <c r="BG118" s="4">
        <v>20.518999999999998</v>
      </c>
      <c r="BH118" s="4">
        <v>5.6769999999999996</v>
      </c>
      <c r="BI118" s="4">
        <v>26.196000000000002</v>
      </c>
      <c r="BJ118" s="4">
        <v>17.795999999999999</v>
      </c>
      <c r="BK118" s="4">
        <v>4.9240000000000004</v>
      </c>
      <c r="BL118" s="4">
        <v>22.72</v>
      </c>
      <c r="BM118" s="4">
        <v>7.7399999999999997E-2</v>
      </c>
      <c r="BQ118" s="4">
        <v>3380.636</v>
      </c>
      <c r="BR118" s="4">
        <v>0.14161599999999999</v>
      </c>
      <c r="BS118" s="4">
        <v>-5</v>
      </c>
      <c r="BT118" s="4">
        <v>1.082044</v>
      </c>
      <c r="BU118" s="4">
        <v>3.4607410000000001</v>
      </c>
      <c r="BV118" s="4">
        <v>21.857289000000002</v>
      </c>
      <c r="BW118" s="4">
        <f t="shared" si="16"/>
        <v>0.91432777219999994</v>
      </c>
      <c r="BY118" s="4">
        <f t="shared" si="12"/>
        <v>9166.4933374825923</v>
      </c>
      <c r="BZ118" s="4">
        <f t="shared" si="13"/>
        <v>3.8152738431522</v>
      </c>
      <c r="CA118" s="4">
        <f t="shared" si="14"/>
        <v>52.755721299717607</v>
      </c>
      <c r="CB118" s="4">
        <f t="shared" si="15"/>
        <v>0.22945003532244002</v>
      </c>
    </row>
    <row r="119" spans="1:80" x14ac:dyDescent="0.25">
      <c r="A119" s="2">
        <v>42801</v>
      </c>
      <c r="B119" s="3">
        <v>0.66035692129629631</v>
      </c>
      <c r="C119" s="4">
        <v>7.7750000000000004</v>
      </c>
      <c r="D119" s="4">
        <v>4.7000000000000002E-3</v>
      </c>
      <c r="E119" s="4">
        <v>46.507936999999998</v>
      </c>
      <c r="F119" s="4">
        <v>482</v>
      </c>
      <c r="G119" s="4">
        <v>134.19999999999999</v>
      </c>
      <c r="H119" s="4">
        <v>1</v>
      </c>
      <c r="J119" s="4">
        <v>10.93</v>
      </c>
      <c r="K119" s="4">
        <v>0.9395</v>
      </c>
      <c r="L119" s="4">
        <v>7.3049999999999997</v>
      </c>
      <c r="M119" s="4">
        <v>4.4000000000000003E-3</v>
      </c>
      <c r="N119" s="4">
        <v>452.80549999999999</v>
      </c>
      <c r="O119" s="4">
        <v>126.083</v>
      </c>
      <c r="P119" s="4">
        <v>578.9</v>
      </c>
      <c r="Q119" s="4">
        <v>392.35829999999999</v>
      </c>
      <c r="R119" s="4">
        <v>109.2516</v>
      </c>
      <c r="S119" s="4">
        <v>501.6</v>
      </c>
      <c r="T119" s="4">
        <v>1</v>
      </c>
      <c r="W119" s="4">
        <v>0</v>
      </c>
      <c r="X119" s="4">
        <v>10.2713</v>
      </c>
      <c r="Y119" s="4">
        <v>12</v>
      </c>
      <c r="Z119" s="4">
        <v>805</v>
      </c>
      <c r="AA119" s="4">
        <v>819</v>
      </c>
      <c r="AB119" s="4">
        <v>841</v>
      </c>
      <c r="AC119" s="4">
        <v>34.200000000000003</v>
      </c>
      <c r="AD119" s="4">
        <v>17.940000000000001</v>
      </c>
      <c r="AE119" s="4">
        <v>0.41</v>
      </c>
      <c r="AF119" s="4">
        <v>957</v>
      </c>
      <c r="AG119" s="4">
        <v>9</v>
      </c>
      <c r="AH119" s="4">
        <v>28</v>
      </c>
      <c r="AI119" s="4">
        <v>30</v>
      </c>
      <c r="AJ119" s="4">
        <v>191</v>
      </c>
      <c r="AK119" s="4">
        <v>189</v>
      </c>
      <c r="AL119" s="4">
        <v>3.7</v>
      </c>
      <c r="AM119" s="4">
        <v>195</v>
      </c>
      <c r="AN119" s="4" t="s">
        <v>155</v>
      </c>
      <c r="AO119" s="4">
        <v>2</v>
      </c>
      <c r="AP119" s="5">
        <v>0.86870370370370376</v>
      </c>
      <c r="AQ119" s="4">
        <v>47.164296</v>
      </c>
      <c r="AR119" s="4">
        <v>-88.488635000000002</v>
      </c>
      <c r="AS119" s="4">
        <v>316.2</v>
      </c>
      <c r="AT119" s="4">
        <v>17.3</v>
      </c>
      <c r="AU119" s="4">
        <v>12</v>
      </c>
      <c r="AV119" s="4">
        <v>9</v>
      </c>
      <c r="AW119" s="4" t="s">
        <v>413</v>
      </c>
      <c r="AX119" s="4">
        <v>1.823</v>
      </c>
      <c r="AY119" s="4">
        <v>1.0708</v>
      </c>
      <c r="AZ119" s="4">
        <v>3.1354000000000002</v>
      </c>
      <c r="BA119" s="4">
        <v>13.836</v>
      </c>
      <c r="BB119" s="4">
        <v>26.91</v>
      </c>
      <c r="BC119" s="4">
        <v>1.95</v>
      </c>
      <c r="BD119" s="4">
        <v>6.4379999999999997</v>
      </c>
      <c r="BE119" s="4">
        <v>3092.2240000000002</v>
      </c>
      <c r="BF119" s="4">
        <v>1.177</v>
      </c>
      <c r="BG119" s="4">
        <v>20.071999999999999</v>
      </c>
      <c r="BH119" s="4">
        <v>5.5890000000000004</v>
      </c>
      <c r="BI119" s="4">
        <v>25.661000000000001</v>
      </c>
      <c r="BJ119" s="4">
        <v>17.393000000000001</v>
      </c>
      <c r="BK119" s="4">
        <v>4.843</v>
      </c>
      <c r="BL119" s="4">
        <v>22.236000000000001</v>
      </c>
      <c r="BM119" s="4">
        <v>1.38E-2</v>
      </c>
      <c r="BQ119" s="4">
        <v>3161.355</v>
      </c>
      <c r="BR119" s="4">
        <v>0.15195600000000001</v>
      </c>
      <c r="BS119" s="4">
        <v>-5</v>
      </c>
      <c r="BT119" s="4">
        <v>1.0814779999999999</v>
      </c>
      <c r="BU119" s="4">
        <v>3.7134239999999998</v>
      </c>
      <c r="BV119" s="4">
        <v>21.845856000000001</v>
      </c>
      <c r="BW119" s="4">
        <f t="shared" si="16"/>
        <v>0.98108662079999998</v>
      </c>
      <c r="BY119" s="4">
        <f t="shared" si="12"/>
        <v>9836.1140689084423</v>
      </c>
      <c r="BZ119" s="4">
        <f t="shared" si="13"/>
        <v>3.7439416611167999</v>
      </c>
      <c r="CA119" s="4">
        <f t="shared" si="14"/>
        <v>55.325724139171207</v>
      </c>
      <c r="CB119" s="4">
        <f t="shared" si="15"/>
        <v>4.3896682177919998E-2</v>
      </c>
    </row>
    <row r="120" spans="1:80" x14ac:dyDescent="0.25">
      <c r="A120" s="2">
        <v>42801</v>
      </c>
      <c r="B120" s="3">
        <v>0.66036849537037035</v>
      </c>
      <c r="C120" s="4">
        <v>7.78</v>
      </c>
      <c r="D120" s="4">
        <v>4.0000000000000001E-3</v>
      </c>
      <c r="E120" s="4">
        <v>40</v>
      </c>
      <c r="F120" s="4">
        <v>481.9</v>
      </c>
      <c r="G120" s="4">
        <v>134.30000000000001</v>
      </c>
      <c r="H120" s="4">
        <v>3.3</v>
      </c>
      <c r="J120" s="4">
        <v>10.1</v>
      </c>
      <c r="K120" s="4">
        <v>0.9395</v>
      </c>
      <c r="L120" s="4">
        <v>7.3095999999999997</v>
      </c>
      <c r="M120" s="4">
        <v>3.8E-3</v>
      </c>
      <c r="N120" s="4">
        <v>452.76560000000001</v>
      </c>
      <c r="O120" s="4">
        <v>126.1806</v>
      </c>
      <c r="P120" s="4">
        <v>578.9</v>
      </c>
      <c r="Q120" s="4">
        <v>392.20830000000001</v>
      </c>
      <c r="R120" s="4">
        <v>109.304</v>
      </c>
      <c r="S120" s="4">
        <v>501.5</v>
      </c>
      <c r="T120" s="4">
        <v>3.2993000000000001</v>
      </c>
      <c r="W120" s="4">
        <v>0</v>
      </c>
      <c r="X120" s="4">
        <v>9.4873999999999992</v>
      </c>
      <c r="Y120" s="4">
        <v>12</v>
      </c>
      <c r="Z120" s="4">
        <v>806</v>
      </c>
      <c r="AA120" s="4">
        <v>820</v>
      </c>
      <c r="AB120" s="4">
        <v>842</v>
      </c>
      <c r="AC120" s="4">
        <v>34</v>
      </c>
      <c r="AD120" s="4">
        <v>17.809999999999999</v>
      </c>
      <c r="AE120" s="4">
        <v>0.41</v>
      </c>
      <c r="AF120" s="4">
        <v>957</v>
      </c>
      <c r="AG120" s="4">
        <v>9</v>
      </c>
      <c r="AH120" s="4">
        <v>28</v>
      </c>
      <c r="AI120" s="4">
        <v>30</v>
      </c>
      <c r="AJ120" s="4">
        <v>191</v>
      </c>
      <c r="AK120" s="4">
        <v>189</v>
      </c>
      <c r="AL120" s="4">
        <v>3.8</v>
      </c>
      <c r="AM120" s="4">
        <v>195.1</v>
      </c>
      <c r="AN120" s="4" t="s">
        <v>155</v>
      </c>
      <c r="AO120" s="4">
        <v>2</v>
      </c>
      <c r="AP120" s="5">
        <v>0.86871527777777768</v>
      </c>
      <c r="AQ120" s="4">
        <v>47.164306000000003</v>
      </c>
      <c r="AR120" s="4">
        <v>-88.488746000000006</v>
      </c>
      <c r="AS120" s="4">
        <v>316.2</v>
      </c>
      <c r="AT120" s="4">
        <v>18.2</v>
      </c>
      <c r="AU120" s="4">
        <v>12</v>
      </c>
      <c r="AV120" s="4">
        <v>9</v>
      </c>
      <c r="AW120" s="4" t="s">
        <v>413</v>
      </c>
      <c r="AX120" s="4">
        <v>1.3584000000000001</v>
      </c>
      <c r="AY120" s="4">
        <v>1.2707999999999999</v>
      </c>
      <c r="AZ120" s="4">
        <v>3.0230000000000001</v>
      </c>
      <c r="BA120" s="4">
        <v>13.836</v>
      </c>
      <c r="BB120" s="4">
        <v>26.9</v>
      </c>
      <c r="BC120" s="4">
        <v>1.94</v>
      </c>
      <c r="BD120" s="4">
        <v>6.4349999999999996</v>
      </c>
      <c r="BE120" s="4">
        <v>3092.377</v>
      </c>
      <c r="BF120" s="4">
        <v>1.012</v>
      </c>
      <c r="BG120" s="4">
        <v>20.059000000000001</v>
      </c>
      <c r="BH120" s="4">
        <v>5.59</v>
      </c>
      <c r="BI120" s="4">
        <v>25.649000000000001</v>
      </c>
      <c r="BJ120" s="4">
        <v>17.376000000000001</v>
      </c>
      <c r="BK120" s="4">
        <v>4.8419999999999996</v>
      </c>
      <c r="BL120" s="4">
        <v>22.218</v>
      </c>
      <c r="BM120" s="4">
        <v>4.53E-2</v>
      </c>
      <c r="BQ120" s="4">
        <v>2918.3910000000001</v>
      </c>
      <c r="BR120" s="4">
        <v>0.17078599999999999</v>
      </c>
      <c r="BS120" s="4">
        <v>-5</v>
      </c>
      <c r="BT120" s="4">
        <v>1.081761</v>
      </c>
      <c r="BU120" s="4">
        <v>4.1735819999999997</v>
      </c>
      <c r="BV120" s="4">
        <v>21.851572000000001</v>
      </c>
      <c r="BW120" s="4">
        <f t="shared" si="16"/>
        <v>1.1026603643999999</v>
      </c>
      <c r="BY120" s="4">
        <f t="shared" si="12"/>
        <v>11055.527144049032</v>
      </c>
      <c r="BZ120" s="4">
        <f t="shared" si="13"/>
        <v>3.6179914252944001</v>
      </c>
      <c r="CA120" s="4">
        <f t="shared" si="14"/>
        <v>62.120769768691204</v>
      </c>
      <c r="CB120" s="4">
        <f t="shared" si="15"/>
        <v>0.16195159245635998</v>
      </c>
    </row>
    <row r="121" spans="1:80" x14ac:dyDescent="0.25">
      <c r="A121" s="2">
        <v>42801</v>
      </c>
      <c r="B121" s="3">
        <v>0.6603800694444445</v>
      </c>
      <c r="C121" s="4">
        <v>7.7670000000000003</v>
      </c>
      <c r="D121" s="4">
        <v>4.0000000000000001E-3</v>
      </c>
      <c r="E121" s="4">
        <v>40.130293000000002</v>
      </c>
      <c r="F121" s="4">
        <v>481.8</v>
      </c>
      <c r="G121" s="4">
        <v>138.4</v>
      </c>
      <c r="H121" s="4">
        <v>4.2</v>
      </c>
      <c r="J121" s="4">
        <v>9.9</v>
      </c>
      <c r="K121" s="4">
        <v>0.93959999999999999</v>
      </c>
      <c r="L121" s="4">
        <v>7.2980999999999998</v>
      </c>
      <c r="M121" s="4">
        <v>3.8E-3</v>
      </c>
      <c r="N121" s="4">
        <v>452.70870000000002</v>
      </c>
      <c r="O121" s="4">
        <v>130.0471</v>
      </c>
      <c r="P121" s="4">
        <v>582.79999999999995</v>
      </c>
      <c r="Q121" s="4">
        <v>392.15910000000002</v>
      </c>
      <c r="R121" s="4">
        <v>112.6534</v>
      </c>
      <c r="S121" s="4">
        <v>504.8</v>
      </c>
      <c r="T121" s="4">
        <v>4.1653000000000002</v>
      </c>
      <c r="W121" s="4">
        <v>0</v>
      </c>
      <c r="X121" s="4">
        <v>9.3021999999999991</v>
      </c>
      <c r="Y121" s="4">
        <v>12</v>
      </c>
      <c r="Z121" s="4">
        <v>806</v>
      </c>
      <c r="AA121" s="4">
        <v>820</v>
      </c>
      <c r="AB121" s="4">
        <v>841</v>
      </c>
      <c r="AC121" s="4">
        <v>34</v>
      </c>
      <c r="AD121" s="4">
        <v>17.809999999999999</v>
      </c>
      <c r="AE121" s="4">
        <v>0.41</v>
      </c>
      <c r="AF121" s="4">
        <v>957</v>
      </c>
      <c r="AG121" s="4">
        <v>9</v>
      </c>
      <c r="AH121" s="4">
        <v>28</v>
      </c>
      <c r="AI121" s="4">
        <v>30</v>
      </c>
      <c r="AJ121" s="4">
        <v>191</v>
      </c>
      <c r="AK121" s="4">
        <v>189</v>
      </c>
      <c r="AL121" s="4">
        <v>3.7</v>
      </c>
      <c r="AM121" s="4">
        <v>195.5</v>
      </c>
      <c r="AN121" s="4" t="s">
        <v>155</v>
      </c>
      <c r="AO121" s="4">
        <v>2</v>
      </c>
      <c r="AP121" s="5">
        <v>0.86872685185185183</v>
      </c>
      <c r="AQ121" s="4">
        <v>47.164313999999997</v>
      </c>
      <c r="AR121" s="4">
        <v>-88.488861</v>
      </c>
      <c r="AS121" s="4">
        <v>316.2</v>
      </c>
      <c r="AT121" s="4">
        <v>19.3</v>
      </c>
      <c r="AU121" s="4">
        <v>12</v>
      </c>
      <c r="AV121" s="4">
        <v>9</v>
      </c>
      <c r="AW121" s="4" t="s">
        <v>413</v>
      </c>
      <c r="AX121" s="4">
        <v>1.1354</v>
      </c>
      <c r="AY121" s="4">
        <v>1.4354</v>
      </c>
      <c r="AZ121" s="4">
        <v>2.7353999999999998</v>
      </c>
      <c r="BA121" s="4">
        <v>13.836</v>
      </c>
      <c r="BB121" s="4">
        <v>26.94</v>
      </c>
      <c r="BC121" s="4">
        <v>1.95</v>
      </c>
      <c r="BD121" s="4">
        <v>6.4260000000000002</v>
      </c>
      <c r="BE121" s="4">
        <v>3092.3589999999999</v>
      </c>
      <c r="BF121" s="4">
        <v>1.0169999999999999</v>
      </c>
      <c r="BG121" s="4">
        <v>20.088000000000001</v>
      </c>
      <c r="BH121" s="4">
        <v>5.7709999999999999</v>
      </c>
      <c r="BI121" s="4">
        <v>25.858000000000001</v>
      </c>
      <c r="BJ121" s="4">
        <v>17.401</v>
      </c>
      <c r="BK121" s="4">
        <v>4.9989999999999997</v>
      </c>
      <c r="BL121" s="4">
        <v>22.4</v>
      </c>
      <c r="BM121" s="4">
        <v>5.7299999999999997E-2</v>
      </c>
      <c r="BQ121" s="4">
        <v>2865.92</v>
      </c>
      <c r="BR121" s="4">
        <v>0.18232699999999999</v>
      </c>
      <c r="BS121" s="4">
        <v>-5</v>
      </c>
      <c r="BT121" s="4">
        <v>1.0820000000000001</v>
      </c>
      <c r="BU121" s="4">
        <v>4.455616</v>
      </c>
      <c r="BV121" s="4">
        <v>21.856400000000001</v>
      </c>
      <c r="BW121" s="4">
        <f t="shared" si="16"/>
        <v>1.1771737471999999</v>
      </c>
      <c r="BY121" s="4">
        <f t="shared" si="12"/>
        <v>11802.546806394152</v>
      </c>
      <c r="BZ121" s="4">
        <f t="shared" si="13"/>
        <v>3.8815642369151999</v>
      </c>
      <c r="CA121" s="4">
        <f t="shared" si="14"/>
        <v>66.414060262105608</v>
      </c>
      <c r="CB121" s="4">
        <f t="shared" si="15"/>
        <v>0.21869580213888001</v>
      </c>
    </row>
    <row r="122" spans="1:80" x14ac:dyDescent="0.25">
      <c r="A122" s="2">
        <v>42801</v>
      </c>
      <c r="B122" s="3">
        <v>0.66039164351851853</v>
      </c>
      <c r="C122" s="4">
        <v>7.85</v>
      </c>
      <c r="D122" s="4">
        <v>4.7999999999999996E-3</v>
      </c>
      <c r="E122" s="4">
        <v>48.273615999999997</v>
      </c>
      <c r="F122" s="4">
        <v>480.3</v>
      </c>
      <c r="G122" s="4">
        <v>146</v>
      </c>
      <c r="H122" s="4">
        <v>1</v>
      </c>
      <c r="J122" s="4">
        <v>9.9</v>
      </c>
      <c r="K122" s="4">
        <v>0.93889999999999996</v>
      </c>
      <c r="L122" s="4">
        <v>7.3700999999999999</v>
      </c>
      <c r="M122" s="4">
        <v>4.4999999999999997E-3</v>
      </c>
      <c r="N122" s="4">
        <v>450.92219999999998</v>
      </c>
      <c r="O122" s="4">
        <v>137.10120000000001</v>
      </c>
      <c r="P122" s="4">
        <v>588</v>
      </c>
      <c r="Q122" s="4">
        <v>390.61149999999998</v>
      </c>
      <c r="R122" s="4">
        <v>118.76390000000001</v>
      </c>
      <c r="S122" s="4">
        <v>509.4</v>
      </c>
      <c r="T122" s="4">
        <v>1</v>
      </c>
      <c r="W122" s="4">
        <v>0</v>
      </c>
      <c r="X122" s="4">
        <v>9.2952999999999992</v>
      </c>
      <c r="Y122" s="4">
        <v>11.9</v>
      </c>
      <c r="Z122" s="4">
        <v>806</v>
      </c>
      <c r="AA122" s="4">
        <v>820</v>
      </c>
      <c r="AB122" s="4">
        <v>842</v>
      </c>
      <c r="AC122" s="4">
        <v>34</v>
      </c>
      <c r="AD122" s="4">
        <v>17.809999999999999</v>
      </c>
      <c r="AE122" s="4">
        <v>0.41</v>
      </c>
      <c r="AF122" s="4">
        <v>957</v>
      </c>
      <c r="AG122" s="4">
        <v>9</v>
      </c>
      <c r="AH122" s="4">
        <v>28</v>
      </c>
      <c r="AI122" s="4">
        <v>30</v>
      </c>
      <c r="AJ122" s="4">
        <v>191</v>
      </c>
      <c r="AK122" s="4">
        <v>189</v>
      </c>
      <c r="AL122" s="4">
        <v>3.6</v>
      </c>
      <c r="AM122" s="4">
        <v>195.9</v>
      </c>
      <c r="AN122" s="4" t="s">
        <v>155</v>
      </c>
      <c r="AO122" s="4">
        <v>2</v>
      </c>
      <c r="AP122" s="5">
        <v>0.86873842592592598</v>
      </c>
      <c r="AQ122" s="4">
        <v>47.164313</v>
      </c>
      <c r="AR122" s="4">
        <v>-88.488983000000005</v>
      </c>
      <c r="AS122" s="4">
        <v>316.5</v>
      </c>
      <c r="AT122" s="4">
        <v>20.7</v>
      </c>
      <c r="AU122" s="4">
        <v>12</v>
      </c>
      <c r="AV122" s="4">
        <v>9</v>
      </c>
      <c r="AW122" s="4" t="s">
        <v>413</v>
      </c>
      <c r="AX122" s="4">
        <v>1.2354000000000001</v>
      </c>
      <c r="AY122" s="4">
        <v>1.6062000000000001</v>
      </c>
      <c r="AZ122" s="4">
        <v>2.8353999999999999</v>
      </c>
      <c r="BA122" s="4">
        <v>13.836</v>
      </c>
      <c r="BB122" s="4">
        <v>26.67</v>
      </c>
      <c r="BC122" s="4">
        <v>1.93</v>
      </c>
      <c r="BD122" s="4">
        <v>6.5049999999999999</v>
      </c>
      <c r="BE122" s="4">
        <v>3092.0230000000001</v>
      </c>
      <c r="BF122" s="4">
        <v>1.21</v>
      </c>
      <c r="BG122" s="4">
        <v>19.811</v>
      </c>
      <c r="BH122" s="4">
        <v>6.0229999999999997</v>
      </c>
      <c r="BI122" s="4">
        <v>25.835000000000001</v>
      </c>
      <c r="BJ122" s="4">
        <v>17.161000000000001</v>
      </c>
      <c r="BK122" s="4">
        <v>5.218</v>
      </c>
      <c r="BL122" s="4">
        <v>22.379000000000001</v>
      </c>
      <c r="BM122" s="4">
        <v>1.3599999999999999E-2</v>
      </c>
      <c r="BQ122" s="4">
        <v>2835.52</v>
      </c>
      <c r="BR122" s="4">
        <v>0.144428</v>
      </c>
      <c r="BS122" s="4">
        <v>-5</v>
      </c>
      <c r="BT122" s="4">
        <v>1.0820000000000001</v>
      </c>
      <c r="BU122" s="4">
        <v>3.5294590000000001</v>
      </c>
      <c r="BV122" s="4">
        <v>21.856400000000001</v>
      </c>
      <c r="BW122" s="4">
        <f t="shared" si="16"/>
        <v>0.93248306780000001</v>
      </c>
      <c r="BY122" s="4">
        <f t="shared" si="12"/>
        <v>9348.2200562001271</v>
      </c>
      <c r="BZ122" s="4">
        <f t="shared" si="13"/>
        <v>3.6582348410740004</v>
      </c>
      <c r="CA122" s="4">
        <f t="shared" si="14"/>
        <v>51.883444717083407</v>
      </c>
      <c r="CB122" s="4">
        <f t="shared" si="15"/>
        <v>4.1117350279840002E-2</v>
      </c>
    </row>
    <row r="123" spans="1:80" x14ac:dyDescent="0.25">
      <c r="A123" s="2">
        <v>42801</v>
      </c>
      <c r="B123" s="3">
        <v>0.66040321759259257</v>
      </c>
      <c r="C123" s="4">
        <v>8.2919999999999998</v>
      </c>
      <c r="D123" s="4">
        <v>8.2000000000000007E-3</v>
      </c>
      <c r="E123" s="4">
        <v>82.163264999999996</v>
      </c>
      <c r="F123" s="4">
        <v>473.3</v>
      </c>
      <c r="G123" s="4">
        <v>149.19999999999999</v>
      </c>
      <c r="H123" s="4">
        <v>6.3</v>
      </c>
      <c r="J123" s="4">
        <v>9.9</v>
      </c>
      <c r="K123" s="4">
        <v>0.9355</v>
      </c>
      <c r="L123" s="4">
        <v>7.7572000000000001</v>
      </c>
      <c r="M123" s="4">
        <v>7.7000000000000002E-3</v>
      </c>
      <c r="N123" s="4">
        <v>442.73469999999998</v>
      </c>
      <c r="O123" s="4">
        <v>139.57749999999999</v>
      </c>
      <c r="P123" s="4">
        <v>582.29999999999995</v>
      </c>
      <c r="Q123" s="4">
        <v>383.51909999999998</v>
      </c>
      <c r="R123" s="4">
        <v>120.9091</v>
      </c>
      <c r="S123" s="4">
        <v>504.4</v>
      </c>
      <c r="T123" s="4">
        <v>6.2583000000000002</v>
      </c>
      <c r="W123" s="4">
        <v>0</v>
      </c>
      <c r="X123" s="4">
        <v>9.2614999999999998</v>
      </c>
      <c r="Y123" s="4">
        <v>12</v>
      </c>
      <c r="Z123" s="4">
        <v>806</v>
      </c>
      <c r="AA123" s="4">
        <v>821</v>
      </c>
      <c r="AB123" s="4">
        <v>842</v>
      </c>
      <c r="AC123" s="4">
        <v>34</v>
      </c>
      <c r="AD123" s="4">
        <v>17.809999999999999</v>
      </c>
      <c r="AE123" s="4">
        <v>0.41</v>
      </c>
      <c r="AF123" s="4">
        <v>957</v>
      </c>
      <c r="AG123" s="4">
        <v>9</v>
      </c>
      <c r="AH123" s="4">
        <v>28</v>
      </c>
      <c r="AI123" s="4">
        <v>30</v>
      </c>
      <c r="AJ123" s="4">
        <v>191</v>
      </c>
      <c r="AK123" s="4">
        <v>189</v>
      </c>
      <c r="AL123" s="4">
        <v>3.8</v>
      </c>
      <c r="AM123" s="4">
        <v>195.8</v>
      </c>
      <c r="AN123" s="4" t="s">
        <v>155</v>
      </c>
      <c r="AO123" s="4">
        <v>2</v>
      </c>
      <c r="AP123" s="5">
        <v>0.86875000000000002</v>
      </c>
      <c r="AQ123" s="4">
        <v>47.164288999999997</v>
      </c>
      <c r="AR123" s="4">
        <v>-88.489108000000002</v>
      </c>
      <c r="AS123" s="4">
        <v>316.5</v>
      </c>
      <c r="AT123" s="4">
        <v>22.3</v>
      </c>
      <c r="AU123" s="4">
        <v>12</v>
      </c>
      <c r="AV123" s="4">
        <v>9</v>
      </c>
      <c r="AW123" s="4" t="s">
        <v>413</v>
      </c>
      <c r="AX123" s="4">
        <v>1.3</v>
      </c>
      <c r="AY123" s="4">
        <v>2.0124</v>
      </c>
      <c r="AZ123" s="4">
        <v>3.1124000000000001</v>
      </c>
      <c r="BA123" s="4">
        <v>13.836</v>
      </c>
      <c r="BB123" s="4">
        <v>25.28</v>
      </c>
      <c r="BC123" s="4">
        <v>1.83</v>
      </c>
      <c r="BD123" s="4">
        <v>6.8940000000000001</v>
      </c>
      <c r="BE123" s="4">
        <v>3089.81</v>
      </c>
      <c r="BF123" s="4">
        <v>1.9490000000000001</v>
      </c>
      <c r="BG123" s="4">
        <v>18.466999999999999</v>
      </c>
      <c r="BH123" s="4">
        <v>5.8220000000000001</v>
      </c>
      <c r="BI123" s="4">
        <v>24.289000000000001</v>
      </c>
      <c r="BJ123" s="4">
        <v>15.997</v>
      </c>
      <c r="BK123" s="4">
        <v>5.0430000000000001</v>
      </c>
      <c r="BL123" s="4">
        <v>21.041</v>
      </c>
      <c r="BM123" s="4">
        <v>8.1000000000000003E-2</v>
      </c>
      <c r="BQ123" s="4">
        <v>2682.2849999999999</v>
      </c>
      <c r="BR123" s="4">
        <v>0.13428300000000001</v>
      </c>
      <c r="BS123" s="4">
        <v>-5</v>
      </c>
      <c r="BT123" s="4">
        <v>1.0842830000000001</v>
      </c>
      <c r="BU123" s="4">
        <v>3.2815409999999998</v>
      </c>
      <c r="BV123" s="4">
        <v>21.902517</v>
      </c>
      <c r="BW123" s="4">
        <f t="shared" si="16"/>
        <v>0.8669831321999999</v>
      </c>
      <c r="BY123" s="4">
        <f t="shared" si="12"/>
        <v>8685.3570997300867</v>
      </c>
      <c r="BZ123" s="4">
        <f t="shared" si="13"/>
        <v>5.4785766721493996</v>
      </c>
      <c r="CA123" s="4">
        <f t="shared" si="14"/>
        <v>44.967055425538199</v>
      </c>
      <c r="CB123" s="4">
        <f t="shared" si="15"/>
        <v>0.22768840966859999</v>
      </c>
    </row>
    <row r="124" spans="1:80" x14ac:dyDescent="0.25">
      <c r="A124" s="2">
        <v>42801</v>
      </c>
      <c r="B124" s="3">
        <v>0.66041479166666661</v>
      </c>
      <c r="C124" s="4">
        <v>8.8810000000000002</v>
      </c>
      <c r="D124" s="4">
        <v>7.1999999999999998E-3</v>
      </c>
      <c r="E124" s="4">
        <v>71.589571000000007</v>
      </c>
      <c r="F124" s="4">
        <v>465.4</v>
      </c>
      <c r="G124" s="4">
        <v>151.69999999999999</v>
      </c>
      <c r="H124" s="4">
        <v>3.5</v>
      </c>
      <c r="J124" s="4">
        <v>9.75</v>
      </c>
      <c r="K124" s="4">
        <v>0.93089999999999995</v>
      </c>
      <c r="L124" s="4">
        <v>8.2670999999999992</v>
      </c>
      <c r="M124" s="4">
        <v>6.7000000000000002E-3</v>
      </c>
      <c r="N124" s="4">
        <v>433.28190000000001</v>
      </c>
      <c r="O124" s="4">
        <v>141.21719999999999</v>
      </c>
      <c r="P124" s="4">
        <v>574.5</v>
      </c>
      <c r="Q124" s="4">
        <v>375.3306</v>
      </c>
      <c r="R124" s="4">
        <v>122.32940000000001</v>
      </c>
      <c r="S124" s="4">
        <v>497.7</v>
      </c>
      <c r="T124" s="4">
        <v>3.4556</v>
      </c>
      <c r="W124" s="4">
        <v>0</v>
      </c>
      <c r="X124" s="4">
        <v>9.0733999999999995</v>
      </c>
      <c r="Y124" s="4">
        <v>11.9</v>
      </c>
      <c r="Z124" s="4">
        <v>807</v>
      </c>
      <c r="AA124" s="4">
        <v>821</v>
      </c>
      <c r="AB124" s="4">
        <v>843</v>
      </c>
      <c r="AC124" s="4">
        <v>34</v>
      </c>
      <c r="AD124" s="4">
        <v>17.809999999999999</v>
      </c>
      <c r="AE124" s="4">
        <v>0.41</v>
      </c>
      <c r="AF124" s="4">
        <v>957</v>
      </c>
      <c r="AG124" s="4">
        <v>9</v>
      </c>
      <c r="AH124" s="4">
        <v>28</v>
      </c>
      <c r="AI124" s="4">
        <v>30</v>
      </c>
      <c r="AJ124" s="4">
        <v>191</v>
      </c>
      <c r="AK124" s="4">
        <v>188.2</v>
      </c>
      <c r="AL124" s="4">
        <v>3.7</v>
      </c>
      <c r="AM124" s="4">
        <v>195.4</v>
      </c>
      <c r="AN124" s="4" t="s">
        <v>155</v>
      </c>
      <c r="AO124" s="4">
        <v>2</v>
      </c>
      <c r="AP124" s="5">
        <v>0.86876157407407406</v>
      </c>
      <c r="AQ124" s="4">
        <v>47.164242999999999</v>
      </c>
      <c r="AR124" s="4">
        <v>-88.489238999999998</v>
      </c>
      <c r="AS124" s="4">
        <v>316.5</v>
      </c>
      <c r="AT124" s="4">
        <v>22.4</v>
      </c>
      <c r="AU124" s="4">
        <v>12</v>
      </c>
      <c r="AV124" s="4">
        <v>9</v>
      </c>
      <c r="AW124" s="4" t="s">
        <v>413</v>
      </c>
      <c r="AX124" s="4">
        <v>1.3</v>
      </c>
      <c r="AY124" s="4">
        <v>2.4354</v>
      </c>
      <c r="AZ124" s="4">
        <v>3.2875999999999999</v>
      </c>
      <c r="BA124" s="4">
        <v>13.836</v>
      </c>
      <c r="BB124" s="4">
        <v>23.67</v>
      </c>
      <c r="BC124" s="4">
        <v>1.71</v>
      </c>
      <c r="BD124" s="4">
        <v>7.423</v>
      </c>
      <c r="BE124" s="4">
        <v>3089.5210000000002</v>
      </c>
      <c r="BF124" s="4">
        <v>1.585</v>
      </c>
      <c r="BG124" s="4">
        <v>16.957000000000001</v>
      </c>
      <c r="BH124" s="4">
        <v>5.5270000000000001</v>
      </c>
      <c r="BI124" s="4">
        <v>22.484000000000002</v>
      </c>
      <c r="BJ124" s="4">
        <v>14.689</v>
      </c>
      <c r="BK124" s="4">
        <v>4.7869999999999999</v>
      </c>
      <c r="BL124" s="4">
        <v>19.475999999999999</v>
      </c>
      <c r="BM124" s="4">
        <v>4.2000000000000003E-2</v>
      </c>
      <c r="BQ124" s="4">
        <v>2465.498</v>
      </c>
      <c r="BR124" s="4">
        <v>0.163157</v>
      </c>
      <c r="BS124" s="4">
        <v>-5</v>
      </c>
      <c r="BT124" s="4">
        <v>1.0827169999999999</v>
      </c>
      <c r="BU124" s="4">
        <v>3.9871490000000001</v>
      </c>
      <c r="BV124" s="4">
        <v>21.870882999999999</v>
      </c>
      <c r="BW124" s="4">
        <f t="shared" si="16"/>
        <v>1.0534047658000001</v>
      </c>
      <c r="BY124" s="4">
        <f t="shared" si="12"/>
        <v>10551.924792517802</v>
      </c>
      <c r="BZ124" s="4">
        <f t="shared" si="13"/>
        <v>5.4133960559389998</v>
      </c>
      <c r="CA124" s="4">
        <f t="shared" si="14"/>
        <v>50.168690640812599</v>
      </c>
      <c r="CB124" s="4">
        <f t="shared" si="15"/>
        <v>0.14344645700280001</v>
      </c>
    </row>
    <row r="125" spans="1:80" x14ac:dyDescent="0.25">
      <c r="A125" s="2">
        <v>42801</v>
      </c>
      <c r="B125" s="3">
        <v>0.66042636574074076</v>
      </c>
      <c r="C125" s="4">
        <v>8.2509999999999994</v>
      </c>
      <c r="D125" s="4">
        <v>5.5999999999999999E-3</v>
      </c>
      <c r="E125" s="4">
        <v>55.807270000000003</v>
      </c>
      <c r="F125" s="4">
        <v>454.8</v>
      </c>
      <c r="G125" s="4">
        <v>151.69999999999999</v>
      </c>
      <c r="H125" s="4">
        <v>0.5</v>
      </c>
      <c r="J125" s="4">
        <v>8.84</v>
      </c>
      <c r="K125" s="4">
        <v>0.93579999999999997</v>
      </c>
      <c r="L125" s="4">
        <v>7.7214</v>
      </c>
      <c r="M125" s="4">
        <v>5.1999999999999998E-3</v>
      </c>
      <c r="N125" s="4">
        <v>425.65600000000001</v>
      </c>
      <c r="O125" s="4">
        <v>141.9658</v>
      </c>
      <c r="P125" s="4">
        <v>567.6</v>
      </c>
      <c r="Q125" s="4">
        <v>368.72460000000001</v>
      </c>
      <c r="R125" s="4">
        <v>122.97790000000001</v>
      </c>
      <c r="S125" s="4">
        <v>491.7</v>
      </c>
      <c r="T125" s="4">
        <v>0.49819999999999998</v>
      </c>
      <c r="W125" s="4">
        <v>0</v>
      </c>
      <c r="X125" s="4">
        <v>8.2733000000000008</v>
      </c>
      <c r="Y125" s="4">
        <v>11.9</v>
      </c>
      <c r="Z125" s="4">
        <v>807</v>
      </c>
      <c r="AA125" s="4">
        <v>821</v>
      </c>
      <c r="AB125" s="4">
        <v>842</v>
      </c>
      <c r="AC125" s="4">
        <v>34</v>
      </c>
      <c r="AD125" s="4">
        <v>17.809999999999999</v>
      </c>
      <c r="AE125" s="4">
        <v>0.41</v>
      </c>
      <c r="AF125" s="4">
        <v>957</v>
      </c>
      <c r="AG125" s="4">
        <v>9</v>
      </c>
      <c r="AH125" s="4">
        <v>28</v>
      </c>
      <c r="AI125" s="4">
        <v>30</v>
      </c>
      <c r="AJ125" s="4">
        <v>191</v>
      </c>
      <c r="AK125" s="4">
        <v>188</v>
      </c>
      <c r="AL125" s="4">
        <v>3.8</v>
      </c>
      <c r="AM125" s="4">
        <v>195.1</v>
      </c>
      <c r="AN125" s="4" t="s">
        <v>155</v>
      </c>
      <c r="AO125" s="4">
        <v>2</v>
      </c>
      <c r="AP125" s="5">
        <v>0.8687731481481481</v>
      </c>
      <c r="AQ125" s="4">
        <v>47.164202000000003</v>
      </c>
      <c r="AR125" s="4">
        <v>-88.489363999999995</v>
      </c>
      <c r="AS125" s="4">
        <v>316.60000000000002</v>
      </c>
      <c r="AT125" s="4">
        <v>22.8</v>
      </c>
      <c r="AU125" s="4">
        <v>12</v>
      </c>
      <c r="AV125" s="4">
        <v>9</v>
      </c>
      <c r="AW125" s="4" t="s">
        <v>413</v>
      </c>
      <c r="AX125" s="4">
        <v>1.3708</v>
      </c>
      <c r="AY125" s="4">
        <v>1.9690000000000001</v>
      </c>
      <c r="AZ125" s="4">
        <v>2.8292000000000002</v>
      </c>
      <c r="BA125" s="4">
        <v>13.836</v>
      </c>
      <c r="BB125" s="4">
        <v>25.41</v>
      </c>
      <c r="BC125" s="4">
        <v>1.84</v>
      </c>
      <c r="BD125" s="4">
        <v>6.8570000000000002</v>
      </c>
      <c r="BE125" s="4">
        <v>3091.09</v>
      </c>
      <c r="BF125" s="4">
        <v>1.331</v>
      </c>
      <c r="BG125" s="4">
        <v>17.844999999999999</v>
      </c>
      <c r="BH125" s="4">
        <v>5.952</v>
      </c>
      <c r="BI125" s="4">
        <v>23.797000000000001</v>
      </c>
      <c r="BJ125" s="4">
        <v>15.458</v>
      </c>
      <c r="BK125" s="4">
        <v>5.1559999999999997</v>
      </c>
      <c r="BL125" s="4">
        <v>20.614000000000001</v>
      </c>
      <c r="BM125" s="4">
        <v>6.4999999999999997E-3</v>
      </c>
      <c r="BQ125" s="4">
        <v>2408.2060000000001</v>
      </c>
      <c r="BR125" s="4">
        <v>0.16286800000000001</v>
      </c>
      <c r="BS125" s="4">
        <v>-5</v>
      </c>
      <c r="BT125" s="4">
        <v>1.0820000000000001</v>
      </c>
      <c r="BU125" s="4">
        <v>3.9800870000000002</v>
      </c>
      <c r="BV125" s="4">
        <v>21.856400000000001</v>
      </c>
      <c r="BW125" s="4">
        <f t="shared" si="16"/>
        <v>1.0515389853999999</v>
      </c>
      <c r="BY125" s="4">
        <f t="shared" si="12"/>
        <v>10538.584583129379</v>
      </c>
      <c r="BZ125" s="4">
        <f t="shared" si="13"/>
        <v>4.5378348997101998</v>
      </c>
      <c r="CA125" s="4">
        <f t="shared" si="14"/>
        <v>52.701616739083605</v>
      </c>
      <c r="CB125" s="4">
        <f t="shared" si="15"/>
        <v>2.2160726407300001E-2</v>
      </c>
    </row>
    <row r="126" spans="1:80" x14ac:dyDescent="0.25">
      <c r="A126" s="2">
        <v>42801</v>
      </c>
      <c r="B126" s="3">
        <v>0.6604379398148148</v>
      </c>
      <c r="C126" s="4">
        <v>8.9429999999999996</v>
      </c>
      <c r="D126" s="4">
        <v>8.2000000000000007E-3</v>
      </c>
      <c r="E126" s="4">
        <v>82.210440000000006</v>
      </c>
      <c r="F126" s="4">
        <v>452.2</v>
      </c>
      <c r="G126" s="4">
        <v>155.5</v>
      </c>
      <c r="H126" s="4">
        <v>4.3</v>
      </c>
      <c r="J126" s="4">
        <v>8.7899999999999991</v>
      </c>
      <c r="K126" s="4">
        <v>0.9304</v>
      </c>
      <c r="L126" s="4">
        <v>8.3204999999999991</v>
      </c>
      <c r="M126" s="4">
        <v>7.6E-3</v>
      </c>
      <c r="N126" s="4">
        <v>420.75209999999998</v>
      </c>
      <c r="O126" s="4">
        <v>144.67660000000001</v>
      </c>
      <c r="P126" s="4">
        <v>565.4</v>
      </c>
      <c r="Q126" s="4">
        <v>364.47669999999999</v>
      </c>
      <c r="R126" s="4">
        <v>125.3261</v>
      </c>
      <c r="S126" s="4">
        <v>489.8</v>
      </c>
      <c r="T126" s="4">
        <v>4.3068999999999997</v>
      </c>
      <c r="W126" s="4">
        <v>0</v>
      </c>
      <c r="X126" s="4">
        <v>8.1823999999999995</v>
      </c>
      <c r="Y126" s="4">
        <v>12</v>
      </c>
      <c r="Z126" s="4">
        <v>806</v>
      </c>
      <c r="AA126" s="4">
        <v>819</v>
      </c>
      <c r="AB126" s="4">
        <v>843</v>
      </c>
      <c r="AC126" s="4">
        <v>34</v>
      </c>
      <c r="AD126" s="4">
        <v>17.809999999999999</v>
      </c>
      <c r="AE126" s="4">
        <v>0.41</v>
      </c>
      <c r="AF126" s="4">
        <v>957</v>
      </c>
      <c r="AG126" s="4">
        <v>9</v>
      </c>
      <c r="AH126" s="4">
        <v>28</v>
      </c>
      <c r="AI126" s="4">
        <v>30</v>
      </c>
      <c r="AJ126" s="4">
        <v>191</v>
      </c>
      <c r="AK126" s="4">
        <v>188.8</v>
      </c>
      <c r="AL126" s="4">
        <v>3.7</v>
      </c>
      <c r="AM126" s="4">
        <v>195</v>
      </c>
      <c r="AN126" s="4" t="s">
        <v>155</v>
      </c>
      <c r="AO126" s="4">
        <v>2</v>
      </c>
      <c r="AP126" s="5">
        <v>0.86878472222222225</v>
      </c>
      <c r="AQ126" s="4">
        <v>47.164152000000001</v>
      </c>
      <c r="AR126" s="4">
        <v>-88.489484000000004</v>
      </c>
      <c r="AS126" s="4">
        <v>316.5</v>
      </c>
      <c r="AT126" s="4">
        <v>23</v>
      </c>
      <c r="AU126" s="4">
        <v>12</v>
      </c>
      <c r="AV126" s="4">
        <v>9</v>
      </c>
      <c r="AW126" s="4" t="s">
        <v>413</v>
      </c>
      <c r="AX126" s="4">
        <v>1.3584000000000001</v>
      </c>
      <c r="AY126" s="4">
        <v>1.0354000000000001</v>
      </c>
      <c r="AZ126" s="4">
        <v>2.7</v>
      </c>
      <c r="BA126" s="4">
        <v>13.836</v>
      </c>
      <c r="BB126" s="4">
        <v>23.51</v>
      </c>
      <c r="BC126" s="4">
        <v>1.7</v>
      </c>
      <c r="BD126" s="4">
        <v>7.4809999999999999</v>
      </c>
      <c r="BE126" s="4">
        <v>3089.0430000000001</v>
      </c>
      <c r="BF126" s="4">
        <v>1.8069999999999999</v>
      </c>
      <c r="BG126" s="4">
        <v>16.358000000000001</v>
      </c>
      <c r="BH126" s="4">
        <v>5.625</v>
      </c>
      <c r="BI126" s="4">
        <v>21.983000000000001</v>
      </c>
      <c r="BJ126" s="4">
        <v>14.17</v>
      </c>
      <c r="BK126" s="4">
        <v>4.8730000000000002</v>
      </c>
      <c r="BL126" s="4">
        <v>19.042999999999999</v>
      </c>
      <c r="BM126" s="4">
        <v>5.1999999999999998E-2</v>
      </c>
      <c r="BQ126" s="4">
        <v>2208.7939999999999</v>
      </c>
      <c r="BR126" s="4">
        <v>0.16761000000000001</v>
      </c>
      <c r="BS126" s="4">
        <v>-5</v>
      </c>
      <c r="BT126" s="4">
        <v>1.0835220000000001</v>
      </c>
      <c r="BU126" s="4">
        <v>4.0959690000000002</v>
      </c>
      <c r="BV126" s="4">
        <v>21.887143999999999</v>
      </c>
      <c r="BW126" s="4">
        <f t="shared" si="16"/>
        <v>1.0821550098000001</v>
      </c>
      <c r="BY126" s="4">
        <f t="shared" si="12"/>
        <v>10838.238033343554</v>
      </c>
      <c r="BZ126" s="4">
        <f t="shared" si="13"/>
        <v>6.3400529310377998</v>
      </c>
      <c r="CA126" s="4">
        <f t="shared" si="14"/>
        <v>49.716961833318003</v>
      </c>
      <c r="CB126" s="4">
        <f t="shared" si="15"/>
        <v>0.18244756636080001</v>
      </c>
    </row>
    <row r="127" spans="1:80" x14ac:dyDescent="0.25">
      <c r="A127" s="2">
        <v>42801</v>
      </c>
      <c r="B127" s="3">
        <v>0.66044951388888895</v>
      </c>
      <c r="C127" s="4">
        <v>9.1</v>
      </c>
      <c r="D127" s="4">
        <v>4.1000000000000003E-3</v>
      </c>
      <c r="E127" s="4">
        <v>41.427405999999998</v>
      </c>
      <c r="F127" s="4">
        <v>449.2</v>
      </c>
      <c r="G127" s="4">
        <v>167.5</v>
      </c>
      <c r="H127" s="4">
        <v>0</v>
      </c>
      <c r="J127" s="4">
        <v>8.7200000000000006</v>
      </c>
      <c r="K127" s="4">
        <v>0.92920000000000003</v>
      </c>
      <c r="L127" s="4">
        <v>8.4558</v>
      </c>
      <c r="M127" s="4">
        <v>3.8E-3</v>
      </c>
      <c r="N127" s="4">
        <v>417.43790000000001</v>
      </c>
      <c r="O127" s="4">
        <v>155.64250000000001</v>
      </c>
      <c r="P127" s="4">
        <v>573.1</v>
      </c>
      <c r="Q127" s="4">
        <v>361.60570000000001</v>
      </c>
      <c r="R127" s="4">
        <v>134.8254</v>
      </c>
      <c r="S127" s="4">
        <v>496.4</v>
      </c>
      <c r="T127" s="4">
        <v>0</v>
      </c>
      <c r="W127" s="4">
        <v>0</v>
      </c>
      <c r="X127" s="4">
        <v>8.0982000000000003</v>
      </c>
      <c r="Y127" s="4">
        <v>11.9</v>
      </c>
      <c r="Z127" s="4">
        <v>807</v>
      </c>
      <c r="AA127" s="4">
        <v>821</v>
      </c>
      <c r="AB127" s="4">
        <v>844</v>
      </c>
      <c r="AC127" s="4">
        <v>34</v>
      </c>
      <c r="AD127" s="4">
        <v>17.809999999999999</v>
      </c>
      <c r="AE127" s="4">
        <v>0.41</v>
      </c>
      <c r="AF127" s="4">
        <v>957</v>
      </c>
      <c r="AG127" s="4">
        <v>9</v>
      </c>
      <c r="AH127" s="4">
        <v>28</v>
      </c>
      <c r="AI127" s="4">
        <v>30</v>
      </c>
      <c r="AJ127" s="4">
        <v>191</v>
      </c>
      <c r="AK127" s="4">
        <v>189</v>
      </c>
      <c r="AL127" s="4">
        <v>3.7</v>
      </c>
      <c r="AM127" s="4">
        <v>195</v>
      </c>
      <c r="AN127" s="4" t="s">
        <v>155</v>
      </c>
      <c r="AO127" s="4">
        <v>2</v>
      </c>
      <c r="AP127" s="5">
        <v>0.8687962962962964</v>
      </c>
      <c r="AQ127" s="4">
        <v>47.164093000000001</v>
      </c>
      <c r="AR127" s="4">
        <v>-88.489603000000002</v>
      </c>
      <c r="AS127" s="4">
        <v>316.3</v>
      </c>
      <c r="AT127" s="4">
        <v>23.6</v>
      </c>
      <c r="AU127" s="4">
        <v>12</v>
      </c>
      <c r="AV127" s="4">
        <v>8</v>
      </c>
      <c r="AW127" s="4" t="s">
        <v>417</v>
      </c>
      <c r="AX127" s="4">
        <v>1.1354</v>
      </c>
      <c r="AY127" s="4">
        <v>1.0646</v>
      </c>
      <c r="AZ127" s="4">
        <v>2.5583999999999998</v>
      </c>
      <c r="BA127" s="4">
        <v>13.836</v>
      </c>
      <c r="BB127" s="4">
        <v>23.13</v>
      </c>
      <c r="BC127" s="4">
        <v>1.67</v>
      </c>
      <c r="BD127" s="4">
        <v>7.6180000000000003</v>
      </c>
      <c r="BE127" s="4">
        <v>3090.4059999999999</v>
      </c>
      <c r="BF127" s="4">
        <v>0.89500000000000002</v>
      </c>
      <c r="BG127" s="4">
        <v>15.977</v>
      </c>
      <c r="BH127" s="4">
        <v>5.9569999999999999</v>
      </c>
      <c r="BI127" s="4">
        <v>21.934000000000001</v>
      </c>
      <c r="BJ127" s="4">
        <v>13.84</v>
      </c>
      <c r="BK127" s="4">
        <v>5.16</v>
      </c>
      <c r="BL127" s="4">
        <v>19</v>
      </c>
      <c r="BM127" s="4">
        <v>0</v>
      </c>
      <c r="BQ127" s="4">
        <v>2152.0349999999999</v>
      </c>
      <c r="BR127" s="4">
        <v>0.179893</v>
      </c>
      <c r="BS127" s="4">
        <v>-5</v>
      </c>
      <c r="BT127" s="4">
        <v>1.0840000000000001</v>
      </c>
      <c r="BU127" s="4">
        <v>4.3961350000000001</v>
      </c>
      <c r="BV127" s="4">
        <v>21.896799999999999</v>
      </c>
      <c r="BW127" s="4">
        <f t="shared" si="16"/>
        <v>1.1614588669999999</v>
      </c>
      <c r="BY127" s="4">
        <f t="shared" si="12"/>
        <v>11637.632240761846</v>
      </c>
      <c r="BZ127" s="4">
        <f t="shared" si="13"/>
        <v>3.3703276706950001</v>
      </c>
      <c r="CA127" s="4">
        <f t="shared" si="14"/>
        <v>52.117692695439999</v>
      </c>
      <c r="CB127" s="4">
        <f t="shared" si="15"/>
        <v>0</v>
      </c>
    </row>
    <row r="128" spans="1:80" x14ac:dyDescent="0.25">
      <c r="A128" s="2">
        <v>42801</v>
      </c>
      <c r="B128" s="3">
        <v>0.66046108796296299</v>
      </c>
      <c r="C128" s="4">
        <v>9.1</v>
      </c>
      <c r="D128" s="4">
        <v>4.0000000000000001E-3</v>
      </c>
      <c r="E128" s="4">
        <v>40</v>
      </c>
      <c r="F128" s="4">
        <v>438</v>
      </c>
      <c r="G128" s="4">
        <v>170.7</v>
      </c>
      <c r="H128" s="4">
        <v>1.6</v>
      </c>
      <c r="J128" s="4">
        <v>8.25</v>
      </c>
      <c r="K128" s="4">
        <v>0.92920000000000003</v>
      </c>
      <c r="L128" s="4">
        <v>8.4558</v>
      </c>
      <c r="M128" s="4">
        <v>3.7000000000000002E-3</v>
      </c>
      <c r="N128" s="4">
        <v>406.97859999999997</v>
      </c>
      <c r="O128" s="4">
        <v>158.63829999999999</v>
      </c>
      <c r="P128" s="4">
        <v>565.6</v>
      </c>
      <c r="Q128" s="4">
        <v>352.54539999999997</v>
      </c>
      <c r="R128" s="4">
        <v>137.4205</v>
      </c>
      <c r="S128" s="4">
        <v>490</v>
      </c>
      <c r="T128" s="4">
        <v>1.5697000000000001</v>
      </c>
      <c r="W128" s="4">
        <v>0</v>
      </c>
      <c r="X128" s="4">
        <v>7.665</v>
      </c>
      <c r="Y128" s="4">
        <v>11.9</v>
      </c>
      <c r="Z128" s="4">
        <v>807</v>
      </c>
      <c r="AA128" s="4">
        <v>821</v>
      </c>
      <c r="AB128" s="4">
        <v>844</v>
      </c>
      <c r="AC128" s="4">
        <v>34</v>
      </c>
      <c r="AD128" s="4">
        <v>17.809999999999999</v>
      </c>
      <c r="AE128" s="4">
        <v>0.41</v>
      </c>
      <c r="AF128" s="4">
        <v>957</v>
      </c>
      <c r="AG128" s="4">
        <v>9</v>
      </c>
      <c r="AH128" s="4">
        <v>28</v>
      </c>
      <c r="AI128" s="4">
        <v>30</v>
      </c>
      <c r="AJ128" s="4">
        <v>191</v>
      </c>
      <c r="AK128" s="4">
        <v>189.8</v>
      </c>
      <c r="AL128" s="4">
        <v>3.7</v>
      </c>
      <c r="AM128" s="4">
        <v>195.1</v>
      </c>
      <c r="AN128" s="4" t="s">
        <v>155</v>
      </c>
      <c r="AO128" s="4">
        <v>2</v>
      </c>
      <c r="AP128" s="5">
        <v>0.86880787037037033</v>
      </c>
      <c r="AQ128" s="4">
        <v>47.164023</v>
      </c>
      <c r="AR128" s="4">
        <v>-88.489716000000001</v>
      </c>
      <c r="AS128" s="4">
        <v>316.2</v>
      </c>
      <c r="AT128" s="4">
        <v>24.4</v>
      </c>
      <c r="AU128" s="4">
        <v>12</v>
      </c>
      <c r="AV128" s="4">
        <v>8</v>
      </c>
      <c r="AW128" s="4" t="s">
        <v>417</v>
      </c>
      <c r="AX128" s="4">
        <v>1.2</v>
      </c>
      <c r="AY128" s="4">
        <v>1</v>
      </c>
      <c r="AZ128" s="4">
        <v>2.2999999999999998</v>
      </c>
      <c r="BA128" s="4">
        <v>13.836</v>
      </c>
      <c r="BB128" s="4">
        <v>23.13</v>
      </c>
      <c r="BC128" s="4">
        <v>1.67</v>
      </c>
      <c r="BD128" s="4">
        <v>7.6180000000000003</v>
      </c>
      <c r="BE128" s="4">
        <v>3090.3969999999999</v>
      </c>
      <c r="BF128" s="4">
        <v>0.86499999999999999</v>
      </c>
      <c r="BG128" s="4">
        <v>15.576000000000001</v>
      </c>
      <c r="BH128" s="4">
        <v>6.0720000000000001</v>
      </c>
      <c r="BI128" s="4">
        <v>21.648</v>
      </c>
      <c r="BJ128" s="4">
        <v>13.493</v>
      </c>
      <c r="BK128" s="4">
        <v>5.26</v>
      </c>
      <c r="BL128" s="4">
        <v>18.753</v>
      </c>
      <c r="BM128" s="4">
        <v>1.8599999999999998E-2</v>
      </c>
      <c r="BQ128" s="4">
        <v>2036.905</v>
      </c>
      <c r="BR128" s="4">
        <v>0.17843400000000001</v>
      </c>
      <c r="BS128" s="4">
        <v>-5</v>
      </c>
      <c r="BT128" s="4">
        <v>1.0840000000000001</v>
      </c>
      <c r="BU128" s="4">
        <v>4.3604799999999999</v>
      </c>
      <c r="BV128" s="4">
        <v>21.896799999999999</v>
      </c>
      <c r="BW128" s="4">
        <f t="shared" si="16"/>
        <v>1.1520388159999999</v>
      </c>
      <c r="BY128" s="4">
        <f t="shared" si="12"/>
        <v>11543.211218425695</v>
      </c>
      <c r="BZ128" s="4">
        <f t="shared" si="13"/>
        <v>3.2309369003200001</v>
      </c>
      <c r="CA128" s="4">
        <f t="shared" si="14"/>
        <v>50.398880457823999</v>
      </c>
      <c r="CB128" s="4">
        <f t="shared" si="15"/>
        <v>6.9474481324799997E-2</v>
      </c>
    </row>
    <row r="129" spans="1:80" x14ac:dyDescent="0.25">
      <c r="A129" s="2">
        <v>42801</v>
      </c>
      <c r="B129" s="3">
        <v>0.66047266203703703</v>
      </c>
      <c r="C129" s="4">
        <v>9.1609999999999996</v>
      </c>
      <c r="D129" s="4">
        <v>4.0000000000000001E-3</v>
      </c>
      <c r="E129" s="4">
        <v>40</v>
      </c>
      <c r="F129" s="4">
        <v>437.2</v>
      </c>
      <c r="G129" s="4">
        <v>174.8</v>
      </c>
      <c r="H129" s="4">
        <v>-0.5</v>
      </c>
      <c r="J129" s="4">
        <v>8.1</v>
      </c>
      <c r="K129" s="4">
        <v>0.92879999999999996</v>
      </c>
      <c r="L129" s="4">
        <v>8.5084</v>
      </c>
      <c r="M129" s="4">
        <v>3.7000000000000002E-3</v>
      </c>
      <c r="N129" s="4">
        <v>406.01949999999999</v>
      </c>
      <c r="O129" s="4">
        <v>162.309</v>
      </c>
      <c r="P129" s="4">
        <v>568.29999999999995</v>
      </c>
      <c r="Q129" s="4">
        <v>351.71449999999999</v>
      </c>
      <c r="R129" s="4">
        <v>140.6002</v>
      </c>
      <c r="S129" s="4">
        <v>492.3</v>
      </c>
      <c r="T129" s="4">
        <v>0</v>
      </c>
      <c r="W129" s="4">
        <v>0</v>
      </c>
      <c r="X129" s="4">
        <v>7.5231000000000003</v>
      </c>
      <c r="Y129" s="4">
        <v>11.9</v>
      </c>
      <c r="Z129" s="4">
        <v>807</v>
      </c>
      <c r="AA129" s="4">
        <v>822</v>
      </c>
      <c r="AB129" s="4">
        <v>844</v>
      </c>
      <c r="AC129" s="4">
        <v>34</v>
      </c>
      <c r="AD129" s="4">
        <v>17.809999999999999</v>
      </c>
      <c r="AE129" s="4">
        <v>0.41</v>
      </c>
      <c r="AF129" s="4">
        <v>957</v>
      </c>
      <c r="AG129" s="4">
        <v>9</v>
      </c>
      <c r="AH129" s="4">
        <v>28</v>
      </c>
      <c r="AI129" s="4">
        <v>30</v>
      </c>
      <c r="AJ129" s="4">
        <v>191</v>
      </c>
      <c r="AK129" s="4">
        <v>189.2</v>
      </c>
      <c r="AL129" s="4">
        <v>3.8</v>
      </c>
      <c r="AM129" s="4">
        <v>195.4</v>
      </c>
      <c r="AN129" s="4" t="s">
        <v>155</v>
      </c>
      <c r="AO129" s="4">
        <v>2</v>
      </c>
      <c r="AP129" s="5">
        <v>0.86881944444444448</v>
      </c>
      <c r="AQ129" s="4">
        <v>47.163953999999997</v>
      </c>
      <c r="AR129" s="4">
        <v>-88.489830999999995</v>
      </c>
      <c r="AS129" s="4">
        <v>316</v>
      </c>
      <c r="AT129" s="4">
        <v>24.8</v>
      </c>
      <c r="AU129" s="4">
        <v>12</v>
      </c>
      <c r="AV129" s="4">
        <v>8</v>
      </c>
      <c r="AW129" s="4" t="s">
        <v>417</v>
      </c>
      <c r="AX129" s="4">
        <v>1.2707999999999999</v>
      </c>
      <c r="AY129" s="4">
        <v>1.2123999999999999</v>
      </c>
      <c r="AZ129" s="4">
        <v>2.4769999999999999</v>
      </c>
      <c r="BA129" s="4">
        <v>13.836</v>
      </c>
      <c r="BB129" s="4">
        <v>22.98</v>
      </c>
      <c r="BC129" s="4">
        <v>1.66</v>
      </c>
      <c r="BD129" s="4">
        <v>7.6689999999999996</v>
      </c>
      <c r="BE129" s="4">
        <v>3090.373</v>
      </c>
      <c r="BF129" s="4">
        <v>0.85899999999999999</v>
      </c>
      <c r="BG129" s="4">
        <v>15.444000000000001</v>
      </c>
      <c r="BH129" s="4">
        <v>6.1740000000000004</v>
      </c>
      <c r="BI129" s="4">
        <v>21.617000000000001</v>
      </c>
      <c r="BJ129" s="4">
        <v>13.378</v>
      </c>
      <c r="BK129" s="4">
        <v>5.3479999999999999</v>
      </c>
      <c r="BL129" s="4">
        <v>18.725999999999999</v>
      </c>
      <c r="BM129" s="4">
        <v>0</v>
      </c>
      <c r="BQ129" s="4">
        <v>1986.818</v>
      </c>
      <c r="BR129" s="4">
        <v>0.201352</v>
      </c>
      <c r="BS129" s="4">
        <v>-5</v>
      </c>
      <c r="BT129" s="4">
        <v>1.0840000000000001</v>
      </c>
      <c r="BU129" s="4">
        <v>4.9205389999999998</v>
      </c>
      <c r="BV129" s="4">
        <v>21.896799999999999</v>
      </c>
      <c r="BW129" s="4">
        <f t="shared" si="16"/>
        <v>1.3000064037999999</v>
      </c>
      <c r="BY129" s="4">
        <f t="shared" si="12"/>
        <v>13025.717326138862</v>
      </c>
      <c r="BZ129" s="4">
        <f t="shared" si="13"/>
        <v>3.6206280546566001</v>
      </c>
      <c r="CA129" s="4">
        <f t="shared" si="14"/>
        <v>56.387383137597205</v>
      </c>
      <c r="CB129" s="4">
        <f t="shared" si="15"/>
        <v>0</v>
      </c>
    </row>
    <row r="130" spans="1:80" x14ac:dyDescent="0.25">
      <c r="A130" s="2">
        <v>42801</v>
      </c>
      <c r="B130" s="3">
        <v>0.66048423611111107</v>
      </c>
      <c r="C130" s="4">
        <v>9.3010000000000002</v>
      </c>
      <c r="D130" s="4">
        <v>3.5000000000000001E-3</v>
      </c>
      <c r="E130" s="4">
        <v>35.271059000000001</v>
      </c>
      <c r="F130" s="4">
        <v>434.7</v>
      </c>
      <c r="G130" s="4">
        <v>174.7</v>
      </c>
      <c r="H130" s="4">
        <v>-1.4</v>
      </c>
      <c r="J130" s="4">
        <v>8.1</v>
      </c>
      <c r="K130" s="4">
        <v>0.92779999999999996</v>
      </c>
      <c r="L130" s="4">
        <v>8.6290999999999993</v>
      </c>
      <c r="M130" s="4">
        <v>3.3E-3</v>
      </c>
      <c r="N130" s="4">
        <v>403.29930000000002</v>
      </c>
      <c r="O130" s="4">
        <v>162.12370000000001</v>
      </c>
      <c r="P130" s="4">
        <v>565.4</v>
      </c>
      <c r="Q130" s="4">
        <v>349.35820000000001</v>
      </c>
      <c r="R130" s="4">
        <v>140.43969999999999</v>
      </c>
      <c r="S130" s="4">
        <v>489.8</v>
      </c>
      <c r="T130" s="4">
        <v>0</v>
      </c>
      <c r="W130" s="4">
        <v>0</v>
      </c>
      <c r="X130" s="4">
        <v>7.5149999999999997</v>
      </c>
      <c r="Y130" s="4">
        <v>11.9</v>
      </c>
      <c r="Z130" s="4">
        <v>808</v>
      </c>
      <c r="AA130" s="4">
        <v>822</v>
      </c>
      <c r="AB130" s="4">
        <v>845</v>
      </c>
      <c r="AC130" s="4">
        <v>34</v>
      </c>
      <c r="AD130" s="4">
        <v>17.809999999999999</v>
      </c>
      <c r="AE130" s="4">
        <v>0.41</v>
      </c>
      <c r="AF130" s="4">
        <v>957</v>
      </c>
      <c r="AG130" s="4">
        <v>9</v>
      </c>
      <c r="AH130" s="4">
        <v>28</v>
      </c>
      <c r="AI130" s="4">
        <v>30</v>
      </c>
      <c r="AJ130" s="4">
        <v>191</v>
      </c>
      <c r="AK130" s="4">
        <v>188.2</v>
      </c>
      <c r="AL130" s="4">
        <v>4</v>
      </c>
      <c r="AM130" s="4">
        <v>195.8</v>
      </c>
      <c r="AN130" s="4" t="s">
        <v>155</v>
      </c>
      <c r="AO130" s="4">
        <v>2</v>
      </c>
      <c r="AP130" s="5">
        <v>0.86883101851851852</v>
      </c>
      <c r="AQ130" s="4">
        <v>47.163888999999998</v>
      </c>
      <c r="AR130" s="4">
        <v>-88.489958000000001</v>
      </c>
      <c r="AS130" s="4">
        <v>315.7</v>
      </c>
      <c r="AT130" s="4">
        <v>25.8</v>
      </c>
      <c r="AU130" s="4">
        <v>12</v>
      </c>
      <c r="AV130" s="4">
        <v>8</v>
      </c>
      <c r="AW130" s="4" t="s">
        <v>417</v>
      </c>
      <c r="AX130" s="4">
        <v>1.4354</v>
      </c>
      <c r="AY130" s="4">
        <v>1.7061999999999999</v>
      </c>
      <c r="AZ130" s="4">
        <v>2.9062000000000001</v>
      </c>
      <c r="BA130" s="4">
        <v>13.836</v>
      </c>
      <c r="BB130" s="4">
        <v>22.65</v>
      </c>
      <c r="BC130" s="4">
        <v>1.64</v>
      </c>
      <c r="BD130" s="4">
        <v>7.7839999999999998</v>
      </c>
      <c r="BE130" s="4">
        <v>3090.348</v>
      </c>
      <c r="BF130" s="4">
        <v>0.746</v>
      </c>
      <c r="BG130" s="4">
        <v>15.125</v>
      </c>
      <c r="BH130" s="4">
        <v>6.08</v>
      </c>
      <c r="BI130" s="4">
        <v>21.206</v>
      </c>
      <c r="BJ130" s="4">
        <v>13.102</v>
      </c>
      <c r="BK130" s="4">
        <v>5.2670000000000003</v>
      </c>
      <c r="BL130" s="4">
        <v>18.369</v>
      </c>
      <c r="BM130" s="4">
        <v>0</v>
      </c>
      <c r="BQ130" s="4">
        <v>1956.914</v>
      </c>
      <c r="BR130" s="4">
        <v>0.19911699999999999</v>
      </c>
      <c r="BS130" s="4">
        <v>-5</v>
      </c>
      <c r="BT130" s="4">
        <v>1.08324</v>
      </c>
      <c r="BU130" s="4">
        <v>4.8659189999999999</v>
      </c>
      <c r="BV130" s="4">
        <v>21.881443000000001</v>
      </c>
      <c r="BW130" s="4">
        <f t="shared" si="16"/>
        <v>1.2855757997999999</v>
      </c>
      <c r="BY130" s="4">
        <f t="shared" si="12"/>
        <v>12881.022320468959</v>
      </c>
      <c r="BZ130" s="4">
        <f t="shared" si="13"/>
        <v>3.1094370766883999</v>
      </c>
      <c r="CA130" s="4">
        <f t="shared" si="14"/>
        <v>54.611051714170799</v>
      </c>
      <c r="CB130" s="4">
        <f t="shared" si="15"/>
        <v>0</v>
      </c>
    </row>
    <row r="131" spans="1:80" x14ac:dyDescent="0.25">
      <c r="A131" s="2">
        <v>42801</v>
      </c>
      <c r="B131" s="3">
        <v>0.66049581018518522</v>
      </c>
      <c r="C131" s="4">
        <v>9.3770000000000007</v>
      </c>
      <c r="D131" s="4">
        <v>3.8999999999999998E-3</v>
      </c>
      <c r="E131" s="4">
        <v>39.435896999999997</v>
      </c>
      <c r="F131" s="4">
        <v>428.8</v>
      </c>
      <c r="G131" s="4">
        <v>182.3</v>
      </c>
      <c r="H131" s="4">
        <v>0.5</v>
      </c>
      <c r="J131" s="4">
        <v>7.9</v>
      </c>
      <c r="K131" s="4">
        <v>0.92720000000000002</v>
      </c>
      <c r="L131" s="4">
        <v>8.6943999999999999</v>
      </c>
      <c r="M131" s="4">
        <v>3.7000000000000002E-3</v>
      </c>
      <c r="N131" s="4">
        <v>397.5951</v>
      </c>
      <c r="O131" s="4">
        <v>169.01300000000001</v>
      </c>
      <c r="P131" s="4">
        <v>566.6</v>
      </c>
      <c r="Q131" s="4">
        <v>344.4169</v>
      </c>
      <c r="R131" s="4">
        <v>146.4075</v>
      </c>
      <c r="S131" s="4">
        <v>490.8</v>
      </c>
      <c r="T131" s="4">
        <v>0.50070000000000003</v>
      </c>
      <c r="W131" s="4">
        <v>0</v>
      </c>
      <c r="X131" s="4">
        <v>7.3247</v>
      </c>
      <c r="Y131" s="4">
        <v>11.9</v>
      </c>
      <c r="Z131" s="4">
        <v>807</v>
      </c>
      <c r="AA131" s="4">
        <v>822</v>
      </c>
      <c r="AB131" s="4">
        <v>845</v>
      </c>
      <c r="AC131" s="4">
        <v>34</v>
      </c>
      <c r="AD131" s="4">
        <v>17.809999999999999</v>
      </c>
      <c r="AE131" s="4">
        <v>0.41</v>
      </c>
      <c r="AF131" s="4">
        <v>957</v>
      </c>
      <c r="AG131" s="4">
        <v>9</v>
      </c>
      <c r="AH131" s="4">
        <v>28</v>
      </c>
      <c r="AI131" s="4">
        <v>30</v>
      </c>
      <c r="AJ131" s="4">
        <v>191</v>
      </c>
      <c r="AK131" s="4">
        <v>188.8</v>
      </c>
      <c r="AL131" s="4">
        <v>3.9</v>
      </c>
      <c r="AM131" s="4">
        <v>196</v>
      </c>
      <c r="AN131" s="4" t="s">
        <v>155</v>
      </c>
      <c r="AO131" s="4">
        <v>2</v>
      </c>
      <c r="AP131" s="5">
        <v>0.86884259259259267</v>
      </c>
      <c r="AQ131" s="4">
        <v>47.163831000000002</v>
      </c>
      <c r="AR131" s="4">
        <v>-88.490098000000003</v>
      </c>
      <c r="AS131" s="4">
        <v>315.39999999999998</v>
      </c>
      <c r="AT131" s="4">
        <v>26.6</v>
      </c>
      <c r="AU131" s="4">
        <v>12</v>
      </c>
      <c r="AV131" s="4">
        <v>8</v>
      </c>
      <c r="AW131" s="4" t="s">
        <v>417</v>
      </c>
      <c r="AX131" s="4">
        <v>1.5</v>
      </c>
      <c r="AY131" s="4">
        <v>2.0062000000000002</v>
      </c>
      <c r="AZ131" s="4">
        <v>3.1707999999999998</v>
      </c>
      <c r="BA131" s="4">
        <v>13.836</v>
      </c>
      <c r="BB131" s="4">
        <v>22.47</v>
      </c>
      <c r="BC131" s="4">
        <v>1.62</v>
      </c>
      <c r="BD131" s="4">
        <v>7.8540000000000001</v>
      </c>
      <c r="BE131" s="4">
        <v>3090.0940000000001</v>
      </c>
      <c r="BF131" s="4">
        <v>0.82699999999999996</v>
      </c>
      <c r="BG131" s="4">
        <v>14.798</v>
      </c>
      <c r="BH131" s="4">
        <v>6.2910000000000004</v>
      </c>
      <c r="BI131" s="4">
        <v>21.088999999999999</v>
      </c>
      <c r="BJ131" s="4">
        <v>12.819000000000001</v>
      </c>
      <c r="BK131" s="4">
        <v>5.4489999999999998</v>
      </c>
      <c r="BL131" s="4">
        <v>18.268000000000001</v>
      </c>
      <c r="BM131" s="4">
        <v>5.7999999999999996E-3</v>
      </c>
      <c r="BQ131" s="4">
        <v>1892.874</v>
      </c>
      <c r="BR131" s="4">
        <v>0.182306</v>
      </c>
      <c r="BS131" s="4">
        <v>-5</v>
      </c>
      <c r="BT131" s="4">
        <v>1.083</v>
      </c>
      <c r="BU131" s="4">
        <v>4.4551100000000003</v>
      </c>
      <c r="BV131" s="4">
        <v>21.8766</v>
      </c>
      <c r="BW131" s="4">
        <f t="shared" si="16"/>
        <v>1.1770400620000001</v>
      </c>
      <c r="BY131" s="4">
        <f t="shared" si="12"/>
        <v>11792.562655579246</v>
      </c>
      <c r="BZ131" s="4">
        <f t="shared" si="13"/>
        <v>3.156036455902</v>
      </c>
      <c r="CA131" s="4">
        <f t="shared" si="14"/>
        <v>48.920473190094008</v>
      </c>
      <c r="CB131" s="4">
        <f t="shared" si="15"/>
        <v>2.2134233910800001E-2</v>
      </c>
    </row>
    <row r="132" spans="1:80" x14ac:dyDescent="0.25">
      <c r="A132" s="2">
        <v>42801</v>
      </c>
      <c r="B132" s="3">
        <v>0.66050738425925926</v>
      </c>
      <c r="C132" s="4">
        <v>10.891</v>
      </c>
      <c r="D132" s="4">
        <v>6.0000000000000001E-3</v>
      </c>
      <c r="E132" s="4">
        <v>60</v>
      </c>
      <c r="F132" s="4">
        <v>426.9</v>
      </c>
      <c r="G132" s="4">
        <v>182.3</v>
      </c>
      <c r="H132" s="4">
        <v>-0.3</v>
      </c>
      <c r="J132" s="4">
        <v>7.75</v>
      </c>
      <c r="K132" s="4">
        <v>0.91569999999999996</v>
      </c>
      <c r="L132" s="4">
        <v>9.9726999999999997</v>
      </c>
      <c r="M132" s="4">
        <v>5.4999999999999997E-3</v>
      </c>
      <c r="N132" s="4">
        <v>390.92410000000001</v>
      </c>
      <c r="O132" s="4">
        <v>166.92330000000001</v>
      </c>
      <c r="P132" s="4">
        <v>557.79999999999995</v>
      </c>
      <c r="Q132" s="4">
        <v>338.63810000000001</v>
      </c>
      <c r="R132" s="4">
        <v>144.59739999999999</v>
      </c>
      <c r="S132" s="4">
        <v>483.2</v>
      </c>
      <c r="T132" s="4">
        <v>0</v>
      </c>
      <c r="W132" s="4">
        <v>0</v>
      </c>
      <c r="X132" s="4">
        <v>7.0945999999999998</v>
      </c>
      <c r="Y132" s="4">
        <v>11.8</v>
      </c>
      <c r="Z132" s="4">
        <v>809</v>
      </c>
      <c r="AA132" s="4">
        <v>823</v>
      </c>
      <c r="AB132" s="4">
        <v>846</v>
      </c>
      <c r="AC132" s="4">
        <v>34</v>
      </c>
      <c r="AD132" s="4">
        <v>17.809999999999999</v>
      </c>
      <c r="AE132" s="4">
        <v>0.41</v>
      </c>
      <c r="AF132" s="4">
        <v>957</v>
      </c>
      <c r="AG132" s="4">
        <v>9</v>
      </c>
      <c r="AH132" s="4">
        <v>28</v>
      </c>
      <c r="AI132" s="4">
        <v>30</v>
      </c>
      <c r="AJ132" s="4">
        <v>191</v>
      </c>
      <c r="AK132" s="4">
        <v>188.2</v>
      </c>
      <c r="AL132" s="4">
        <v>3.9</v>
      </c>
      <c r="AM132" s="4">
        <v>196</v>
      </c>
      <c r="AN132" s="4" t="s">
        <v>155</v>
      </c>
      <c r="AO132" s="4">
        <v>2</v>
      </c>
      <c r="AP132" s="5">
        <v>0.86885416666666659</v>
      </c>
      <c r="AQ132" s="4">
        <v>47.163778000000001</v>
      </c>
      <c r="AR132" s="4">
        <v>-88.490243000000007</v>
      </c>
      <c r="AS132" s="4">
        <v>315.3</v>
      </c>
      <c r="AT132" s="4">
        <v>26.7</v>
      </c>
      <c r="AU132" s="4">
        <v>12</v>
      </c>
      <c r="AV132" s="4">
        <v>8</v>
      </c>
      <c r="AW132" s="4" t="s">
        <v>417</v>
      </c>
      <c r="AX132" s="4">
        <v>1.5354000000000001</v>
      </c>
      <c r="AY132" s="4">
        <v>2.4123999999999999</v>
      </c>
      <c r="AZ132" s="4">
        <v>3.4769999999999999</v>
      </c>
      <c r="BA132" s="4">
        <v>13.836</v>
      </c>
      <c r="BB132" s="4">
        <v>19.47</v>
      </c>
      <c r="BC132" s="4">
        <v>1.41</v>
      </c>
      <c r="BD132" s="4">
        <v>9.2119999999999997</v>
      </c>
      <c r="BE132" s="4">
        <v>3087.8870000000002</v>
      </c>
      <c r="BF132" s="4">
        <v>1.083</v>
      </c>
      <c r="BG132" s="4">
        <v>12.676</v>
      </c>
      <c r="BH132" s="4">
        <v>5.4130000000000003</v>
      </c>
      <c r="BI132" s="4">
        <v>18.088000000000001</v>
      </c>
      <c r="BJ132" s="4">
        <v>10.98</v>
      </c>
      <c r="BK132" s="4">
        <v>4.6890000000000001</v>
      </c>
      <c r="BL132" s="4">
        <v>15.669</v>
      </c>
      <c r="BM132" s="4">
        <v>0</v>
      </c>
      <c r="BQ132" s="4">
        <v>1597.259</v>
      </c>
      <c r="BR132" s="4">
        <v>0.19169800000000001</v>
      </c>
      <c r="BS132" s="4">
        <v>-5</v>
      </c>
      <c r="BT132" s="4">
        <v>1.0807169999999999</v>
      </c>
      <c r="BU132" s="4">
        <v>4.6846199999999998</v>
      </c>
      <c r="BV132" s="4">
        <v>21.830483000000001</v>
      </c>
      <c r="BW132" s="4">
        <f t="shared" si="16"/>
        <v>1.2376766039999998</v>
      </c>
      <c r="BY132" s="4">
        <f t="shared" si="12"/>
        <v>12391.213427755403</v>
      </c>
      <c r="BZ132" s="4">
        <f t="shared" si="13"/>
        <v>4.3459116678359999</v>
      </c>
      <c r="CA132" s="4">
        <f t="shared" si="14"/>
        <v>44.061043502159997</v>
      </c>
      <c r="CB132" s="4">
        <f t="shared" si="15"/>
        <v>0</v>
      </c>
    </row>
    <row r="133" spans="1:80" x14ac:dyDescent="0.25">
      <c r="A133" s="2">
        <v>42801</v>
      </c>
      <c r="B133" s="3">
        <v>0.66051895833333341</v>
      </c>
      <c r="C133" s="4">
        <v>11.183</v>
      </c>
      <c r="D133" s="4">
        <v>6.0000000000000001E-3</v>
      </c>
      <c r="E133" s="4">
        <v>60</v>
      </c>
      <c r="F133" s="4">
        <v>414.1</v>
      </c>
      <c r="G133" s="4">
        <v>176.9</v>
      </c>
      <c r="H133" s="4">
        <v>0.6</v>
      </c>
      <c r="J133" s="4">
        <v>7.02</v>
      </c>
      <c r="K133" s="4">
        <v>0.91339999999999999</v>
      </c>
      <c r="L133" s="4">
        <v>10.214600000000001</v>
      </c>
      <c r="M133" s="4">
        <v>5.4999999999999997E-3</v>
      </c>
      <c r="N133" s="4">
        <v>378.2688</v>
      </c>
      <c r="O133" s="4">
        <v>161.58799999999999</v>
      </c>
      <c r="P133" s="4">
        <v>539.9</v>
      </c>
      <c r="Q133" s="4">
        <v>327.6755</v>
      </c>
      <c r="R133" s="4">
        <v>139.97569999999999</v>
      </c>
      <c r="S133" s="4">
        <v>467.7</v>
      </c>
      <c r="T133" s="4">
        <v>0.5887</v>
      </c>
      <c r="W133" s="4">
        <v>0</v>
      </c>
      <c r="X133" s="4">
        <v>6.4082999999999997</v>
      </c>
      <c r="Y133" s="4">
        <v>11.8</v>
      </c>
      <c r="Z133" s="4">
        <v>810</v>
      </c>
      <c r="AA133" s="4">
        <v>825</v>
      </c>
      <c r="AB133" s="4">
        <v>847</v>
      </c>
      <c r="AC133" s="4">
        <v>34</v>
      </c>
      <c r="AD133" s="4">
        <v>17.809999999999999</v>
      </c>
      <c r="AE133" s="4">
        <v>0.41</v>
      </c>
      <c r="AF133" s="4">
        <v>957</v>
      </c>
      <c r="AG133" s="4">
        <v>9</v>
      </c>
      <c r="AH133" s="4">
        <v>28</v>
      </c>
      <c r="AI133" s="4">
        <v>30</v>
      </c>
      <c r="AJ133" s="4">
        <v>191</v>
      </c>
      <c r="AK133" s="4">
        <v>188</v>
      </c>
      <c r="AL133" s="4">
        <v>3.7</v>
      </c>
      <c r="AM133" s="4">
        <v>196</v>
      </c>
      <c r="AN133" s="4" t="s">
        <v>155</v>
      </c>
      <c r="AO133" s="4">
        <v>2</v>
      </c>
      <c r="AP133" s="5">
        <v>0.86886574074074074</v>
      </c>
      <c r="AQ133" s="4">
        <v>47.163724000000002</v>
      </c>
      <c r="AR133" s="4">
        <v>-88.490382999999994</v>
      </c>
      <c r="AS133" s="4">
        <v>315.39999999999998</v>
      </c>
      <c r="AT133" s="4">
        <v>26.8</v>
      </c>
      <c r="AU133" s="4">
        <v>12</v>
      </c>
      <c r="AV133" s="4">
        <v>8</v>
      </c>
      <c r="AW133" s="4" t="s">
        <v>417</v>
      </c>
      <c r="AX133" s="4">
        <v>1.3880239999999999</v>
      </c>
      <c r="AY133" s="4">
        <v>2.5526949999999999</v>
      </c>
      <c r="AZ133" s="4">
        <v>3.3053889999999999</v>
      </c>
      <c r="BA133" s="4">
        <v>13.836</v>
      </c>
      <c r="BB133" s="4">
        <v>18.98</v>
      </c>
      <c r="BC133" s="4">
        <v>1.37</v>
      </c>
      <c r="BD133" s="4">
        <v>9.4809999999999999</v>
      </c>
      <c r="BE133" s="4">
        <v>3087.62</v>
      </c>
      <c r="BF133" s="4">
        <v>1.054</v>
      </c>
      <c r="BG133" s="4">
        <v>11.974</v>
      </c>
      <c r="BH133" s="4">
        <v>5.1150000000000002</v>
      </c>
      <c r="BI133" s="4">
        <v>17.088999999999999</v>
      </c>
      <c r="BJ133" s="4">
        <v>10.372</v>
      </c>
      <c r="BK133" s="4">
        <v>4.431</v>
      </c>
      <c r="BL133" s="4">
        <v>14.803000000000001</v>
      </c>
      <c r="BM133" s="4">
        <v>5.7999999999999996E-3</v>
      </c>
      <c r="BQ133" s="4">
        <v>1408.461</v>
      </c>
      <c r="BR133" s="4">
        <v>0.23937700000000001</v>
      </c>
      <c r="BS133" s="4">
        <v>-5</v>
      </c>
      <c r="BT133" s="4">
        <v>1.0815220000000001</v>
      </c>
      <c r="BU133" s="4">
        <v>5.8497760000000003</v>
      </c>
      <c r="BV133" s="4">
        <v>21.846744000000001</v>
      </c>
      <c r="BW133" s="4">
        <f t="shared" si="16"/>
        <v>1.5455108192</v>
      </c>
      <c r="BY133" s="4">
        <f t="shared" si="12"/>
        <v>15471.811010614592</v>
      </c>
      <c r="BZ133" s="4">
        <f t="shared" si="13"/>
        <v>5.2815077001664008</v>
      </c>
      <c r="CA133" s="4">
        <f t="shared" si="14"/>
        <v>51.973242757235205</v>
      </c>
      <c r="CB133" s="4">
        <f t="shared" si="15"/>
        <v>2.9063325105280004E-2</v>
      </c>
    </row>
    <row r="134" spans="1:80" x14ac:dyDescent="0.25">
      <c r="A134" s="2">
        <v>42801</v>
      </c>
      <c r="B134" s="3">
        <v>0.66053053240740744</v>
      </c>
      <c r="C134" s="4">
        <v>11.026</v>
      </c>
      <c r="D134" s="4">
        <v>3.5000000000000001E-3</v>
      </c>
      <c r="E134" s="4">
        <v>35.299999999999997</v>
      </c>
      <c r="F134" s="4">
        <v>393.8</v>
      </c>
      <c r="G134" s="4">
        <v>165.7</v>
      </c>
      <c r="H134" s="4">
        <v>0.8</v>
      </c>
      <c r="J134" s="4">
        <v>5.4</v>
      </c>
      <c r="K134" s="4">
        <v>0.91449999999999998</v>
      </c>
      <c r="L134" s="4">
        <v>10.083299999999999</v>
      </c>
      <c r="M134" s="4">
        <v>3.2000000000000002E-3</v>
      </c>
      <c r="N134" s="4">
        <v>360.1223</v>
      </c>
      <c r="O134" s="4">
        <v>151.56440000000001</v>
      </c>
      <c r="P134" s="4">
        <v>511.7</v>
      </c>
      <c r="Q134" s="4">
        <v>312.24849999999998</v>
      </c>
      <c r="R134" s="4">
        <v>131.41579999999999</v>
      </c>
      <c r="S134" s="4">
        <v>443.7</v>
      </c>
      <c r="T134" s="4">
        <v>0.78059999999999996</v>
      </c>
      <c r="W134" s="4">
        <v>0</v>
      </c>
      <c r="X134" s="4">
        <v>4.9351000000000003</v>
      </c>
      <c r="Y134" s="4">
        <v>11.8</v>
      </c>
      <c r="Z134" s="4">
        <v>809</v>
      </c>
      <c r="AA134" s="4">
        <v>825</v>
      </c>
      <c r="AB134" s="4">
        <v>846</v>
      </c>
      <c r="AC134" s="4">
        <v>34.799999999999997</v>
      </c>
      <c r="AD134" s="4">
        <v>18.21</v>
      </c>
      <c r="AE134" s="4">
        <v>0.42</v>
      </c>
      <c r="AF134" s="4">
        <v>957</v>
      </c>
      <c r="AG134" s="4">
        <v>9</v>
      </c>
      <c r="AH134" s="4">
        <v>28</v>
      </c>
      <c r="AI134" s="4">
        <v>30</v>
      </c>
      <c r="AJ134" s="4">
        <v>191</v>
      </c>
      <c r="AK134" s="4">
        <v>188.8</v>
      </c>
      <c r="AL134" s="4">
        <v>3.8</v>
      </c>
      <c r="AM134" s="4">
        <v>196</v>
      </c>
      <c r="AN134" s="4" t="s">
        <v>155</v>
      </c>
      <c r="AO134" s="4">
        <v>2</v>
      </c>
      <c r="AP134" s="5">
        <v>0.86887731481481489</v>
      </c>
      <c r="AQ134" s="4">
        <v>47.163671000000001</v>
      </c>
      <c r="AR134" s="4">
        <v>-88.490521999999999</v>
      </c>
      <c r="AS134" s="4">
        <v>315.39999999999998</v>
      </c>
      <c r="AT134" s="4">
        <v>26.7</v>
      </c>
      <c r="AU134" s="4">
        <v>12</v>
      </c>
      <c r="AV134" s="4">
        <v>8</v>
      </c>
      <c r="AW134" s="4" t="s">
        <v>417</v>
      </c>
      <c r="AX134" s="4">
        <v>1</v>
      </c>
      <c r="AY134" s="4">
        <v>2.1</v>
      </c>
      <c r="AZ134" s="4">
        <v>2.4</v>
      </c>
      <c r="BA134" s="4">
        <v>13.836</v>
      </c>
      <c r="BB134" s="4">
        <v>19.239999999999998</v>
      </c>
      <c r="BC134" s="4">
        <v>1.39</v>
      </c>
      <c r="BD134" s="4">
        <v>9.3460000000000001</v>
      </c>
      <c r="BE134" s="4">
        <v>3088.4409999999998</v>
      </c>
      <c r="BF134" s="4">
        <v>0.629</v>
      </c>
      <c r="BG134" s="4">
        <v>11.551</v>
      </c>
      <c r="BH134" s="4">
        <v>4.8620000000000001</v>
      </c>
      <c r="BI134" s="4">
        <v>16.413</v>
      </c>
      <c r="BJ134" s="4">
        <v>10.016</v>
      </c>
      <c r="BK134" s="4">
        <v>4.2149999999999999</v>
      </c>
      <c r="BL134" s="4">
        <v>14.231</v>
      </c>
      <c r="BM134" s="4">
        <v>7.7999999999999996E-3</v>
      </c>
      <c r="BQ134" s="4">
        <v>1099.08</v>
      </c>
      <c r="BR134" s="4">
        <v>0.23397499999999999</v>
      </c>
      <c r="BS134" s="4">
        <v>-5</v>
      </c>
      <c r="BT134" s="4">
        <v>1.0820000000000001</v>
      </c>
      <c r="BU134" s="4">
        <v>5.7177639999999998</v>
      </c>
      <c r="BV134" s="4">
        <v>21.856400000000001</v>
      </c>
      <c r="BW134" s="4">
        <f t="shared" si="16"/>
        <v>1.5106332487999998</v>
      </c>
      <c r="BY134" s="4">
        <f t="shared" si="12"/>
        <v>15126.679497690498</v>
      </c>
      <c r="BZ134" s="4">
        <f t="shared" si="13"/>
        <v>3.0807392480695999</v>
      </c>
      <c r="CA134" s="4">
        <f t="shared" si="14"/>
        <v>49.0567318102784</v>
      </c>
      <c r="CB134" s="4">
        <f t="shared" si="15"/>
        <v>3.8203125810720003E-2</v>
      </c>
    </row>
    <row r="135" spans="1:80" x14ac:dyDescent="0.25">
      <c r="A135" s="2">
        <v>42801</v>
      </c>
      <c r="B135" s="3">
        <v>0.66054210648148148</v>
      </c>
      <c r="C135" s="4">
        <v>10.619</v>
      </c>
      <c r="D135" s="4">
        <v>3.5999999999999999E-3</v>
      </c>
      <c r="E135" s="4">
        <v>36.432653000000002</v>
      </c>
      <c r="F135" s="4">
        <v>390.3</v>
      </c>
      <c r="G135" s="4">
        <v>161.69999999999999</v>
      </c>
      <c r="H135" s="4">
        <v>-0.8</v>
      </c>
      <c r="J135" s="4">
        <v>5.0999999999999996</v>
      </c>
      <c r="K135" s="4">
        <v>0.91759999999999997</v>
      </c>
      <c r="L135" s="4">
        <v>9.7443000000000008</v>
      </c>
      <c r="M135" s="4">
        <v>3.3E-3</v>
      </c>
      <c r="N135" s="4">
        <v>358.09890000000001</v>
      </c>
      <c r="O135" s="4">
        <v>148.416</v>
      </c>
      <c r="P135" s="4">
        <v>506.5</v>
      </c>
      <c r="Q135" s="4">
        <v>310.58550000000002</v>
      </c>
      <c r="R135" s="4">
        <v>128.72380000000001</v>
      </c>
      <c r="S135" s="4">
        <v>439.3</v>
      </c>
      <c r="T135" s="4">
        <v>0</v>
      </c>
      <c r="W135" s="4">
        <v>0</v>
      </c>
      <c r="X135" s="4">
        <v>4.6798000000000002</v>
      </c>
      <c r="Y135" s="4">
        <v>11.8</v>
      </c>
      <c r="Z135" s="4">
        <v>810</v>
      </c>
      <c r="AA135" s="4">
        <v>826</v>
      </c>
      <c r="AB135" s="4">
        <v>847</v>
      </c>
      <c r="AC135" s="4">
        <v>35</v>
      </c>
      <c r="AD135" s="4">
        <v>18.34</v>
      </c>
      <c r="AE135" s="4">
        <v>0.42</v>
      </c>
      <c r="AF135" s="4">
        <v>957</v>
      </c>
      <c r="AG135" s="4">
        <v>9</v>
      </c>
      <c r="AH135" s="4">
        <v>28</v>
      </c>
      <c r="AI135" s="4">
        <v>30</v>
      </c>
      <c r="AJ135" s="4">
        <v>191</v>
      </c>
      <c r="AK135" s="4">
        <v>189.8</v>
      </c>
      <c r="AL135" s="4">
        <v>3.9</v>
      </c>
      <c r="AM135" s="4">
        <v>196</v>
      </c>
      <c r="AN135" s="4" t="s">
        <v>155</v>
      </c>
      <c r="AO135" s="4">
        <v>2</v>
      </c>
      <c r="AP135" s="5">
        <v>0.86888888888888882</v>
      </c>
      <c r="AQ135" s="4">
        <v>47.163628000000003</v>
      </c>
      <c r="AR135" s="4">
        <v>-88.490671000000006</v>
      </c>
      <c r="AS135" s="4">
        <v>315.3</v>
      </c>
      <c r="AT135" s="4">
        <v>26.9</v>
      </c>
      <c r="AU135" s="4">
        <v>12</v>
      </c>
      <c r="AV135" s="4">
        <v>8</v>
      </c>
      <c r="AW135" s="4" t="s">
        <v>417</v>
      </c>
      <c r="AX135" s="4">
        <v>1</v>
      </c>
      <c r="AY135" s="4">
        <v>2.1</v>
      </c>
      <c r="AZ135" s="4">
        <v>2.4</v>
      </c>
      <c r="BA135" s="4">
        <v>13.836</v>
      </c>
      <c r="BB135" s="4">
        <v>19.95</v>
      </c>
      <c r="BC135" s="4">
        <v>1.44</v>
      </c>
      <c r="BD135" s="4">
        <v>8.98</v>
      </c>
      <c r="BE135" s="4">
        <v>3088.82</v>
      </c>
      <c r="BF135" s="4">
        <v>0.67400000000000004</v>
      </c>
      <c r="BG135" s="4">
        <v>11.887</v>
      </c>
      <c r="BH135" s="4">
        <v>4.9269999999999996</v>
      </c>
      <c r="BI135" s="4">
        <v>16.814</v>
      </c>
      <c r="BJ135" s="4">
        <v>10.31</v>
      </c>
      <c r="BK135" s="4">
        <v>4.2729999999999997</v>
      </c>
      <c r="BL135" s="4">
        <v>14.583</v>
      </c>
      <c r="BM135" s="4">
        <v>0</v>
      </c>
      <c r="BQ135" s="4">
        <v>1078.6030000000001</v>
      </c>
      <c r="BR135" s="4">
        <v>0.24093700000000001</v>
      </c>
      <c r="BS135" s="4">
        <v>-5</v>
      </c>
      <c r="BT135" s="4">
        <v>1.080478</v>
      </c>
      <c r="BU135" s="4">
        <v>5.8878979999999999</v>
      </c>
      <c r="BV135" s="4">
        <v>21.825655999999999</v>
      </c>
      <c r="BW135" s="4">
        <f t="shared" si="16"/>
        <v>1.5555826516</v>
      </c>
      <c r="BY135" s="4">
        <f t="shared" si="12"/>
        <v>15578.690472168377</v>
      </c>
      <c r="BZ135" s="4">
        <f t="shared" si="13"/>
        <v>3.3993684896632002</v>
      </c>
      <c r="CA135" s="4">
        <f t="shared" si="14"/>
        <v>51.999242030308004</v>
      </c>
      <c r="CB135" s="4">
        <f t="shared" si="15"/>
        <v>0</v>
      </c>
    </row>
    <row r="136" spans="1:80" x14ac:dyDescent="0.25">
      <c r="A136" s="2">
        <v>42801</v>
      </c>
      <c r="B136" s="3">
        <v>0.66055368055555552</v>
      </c>
      <c r="C136" s="4">
        <v>10.157999999999999</v>
      </c>
      <c r="D136" s="4">
        <v>4.8999999999999998E-3</v>
      </c>
      <c r="E136" s="4">
        <v>49.383333</v>
      </c>
      <c r="F136" s="4">
        <v>391.5</v>
      </c>
      <c r="G136" s="4">
        <v>168.5</v>
      </c>
      <c r="H136" s="4">
        <v>2.5</v>
      </c>
      <c r="J136" s="4">
        <v>5.44</v>
      </c>
      <c r="K136" s="4">
        <v>0.92110000000000003</v>
      </c>
      <c r="L136" s="4">
        <v>9.3559000000000001</v>
      </c>
      <c r="M136" s="4">
        <v>4.4999999999999997E-3</v>
      </c>
      <c r="N136" s="4">
        <v>360.57</v>
      </c>
      <c r="O136" s="4">
        <v>155.2269</v>
      </c>
      <c r="P136" s="4">
        <v>515.79999999999995</v>
      </c>
      <c r="Q136" s="4">
        <v>312.72879999999998</v>
      </c>
      <c r="R136" s="4">
        <v>134.631</v>
      </c>
      <c r="S136" s="4">
        <v>447.4</v>
      </c>
      <c r="T136" s="4">
        <v>2.4981</v>
      </c>
      <c r="W136" s="4">
        <v>0</v>
      </c>
      <c r="X136" s="4">
        <v>5.0068999999999999</v>
      </c>
      <c r="Y136" s="4">
        <v>11.9</v>
      </c>
      <c r="Z136" s="4">
        <v>809</v>
      </c>
      <c r="AA136" s="4">
        <v>824</v>
      </c>
      <c r="AB136" s="4">
        <v>845</v>
      </c>
      <c r="AC136" s="4">
        <v>35</v>
      </c>
      <c r="AD136" s="4">
        <v>18.34</v>
      </c>
      <c r="AE136" s="4">
        <v>0.42</v>
      </c>
      <c r="AF136" s="4">
        <v>957</v>
      </c>
      <c r="AG136" s="4">
        <v>9</v>
      </c>
      <c r="AH136" s="4">
        <v>28</v>
      </c>
      <c r="AI136" s="4">
        <v>30</v>
      </c>
      <c r="AJ136" s="4">
        <v>191</v>
      </c>
      <c r="AK136" s="4">
        <v>189.2</v>
      </c>
      <c r="AL136" s="4">
        <v>3.8</v>
      </c>
      <c r="AM136" s="4">
        <v>196</v>
      </c>
      <c r="AN136" s="4" t="s">
        <v>155</v>
      </c>
      <c r="AO136" s="4">
        <v>2</v>
      </c>
      <c r="AP136" s="5">
        <v>0.86890046296296297</v>
      </c>
      <c r="AQ136" s="4">
        <v>47.163597000000003</v>
      </c>
      <c r="AR136" s="4">
        <v>-88.490832999999995</v>
      </c>
      <c r="AS136" s="4">
        <v>315.39999999999998</v>
      </c>
      <c r="AT136" s="4">
        <v>27.7</v>
      </c>
      <c r="AU136" s="4">
        <v>12</v>
      </c>
      <c r="AV136" s="4">
        <v>8</v>
      </c>
      <c r="AW136" s="4" t="s">
        <v>417</v>
      </c>
      <c r="AX136" s="4">
        <v>1.0708</v>
      </c>
      <c r="AY136" s="4">
        <v>2.2061999999999999</v>
      </c>
      <c r="AZ136" s="4">
        <v>2.5062000000000002</v>
      </c>
      <c r="BA136" s="4">
        <v>13.836</v>
      </c>
      <c r="BB136" s="4">
        <v>20.81</v>
      </c>
      <c r="BC136" s="4">
        <v>1.5</v>
      </c>
      <c r="BD136" s="4">
        <v>8.5709999999999997</v>
      </c>
      <c r="BE136" s="4">
        <v>3088.82</v>
      </c>
      <c r="BF136" s="4">
        <v>0.95599999999999996</v>
      </c>
      <c r="BG136" s="4">
        <v>12.465999999999999</v>
      </c>
      <c r="BH136" s="4">
        <v>5.367</v>
      </c>
      <c r="BI136" s="4">
        <v>17.832999999999998</v>
      </c>
      <c r="BJ136" s="4">
        <v>10.811999999999999</v>
      </c>
      <c r="BK136" s="4">
        <v>4.6550000000000002</v>
      </c>
      <c r="BL136" s="4">
        <v>15.467000000000001</v>
      </c>
      <c r="BM136" s="4">
        <v>2.6800000000000001E-2</v>
      </c>
      <c r="BQ136" s="4">
        <v>1201.923</v>
      </c>
      <c r="BR136" s="4">
        <v>0.22597500000000001</v>
      </c>
      <c r="BS136" s="4">
        <v>-5</v>
      </c>
      <c r="BT136" s="4">
        <v>1.0822830000000001</v>
      </c>
      <c r="BU136" s="4">
        <v>5.5222639999999998</v>
      </c>
      <c r="BV136" s="4">
        <v>21.862117000000001</v>
      </c>
      <c r="BW136" s="4">
        <f t="shared" si="16"/>
        <v>1.4589821487999999</v>
      </c>
      <c r="BY136" s="4">
        <f t="shared" si="12"/>
        <v>14611.265609831968</v>
      </c>
      <c r="BZ136" s="4">
        <f t="shared" si="13"/>
        <v>4.5222350033343997</v>
      </c>
      <c r="CA136" s="4">
        <f t="shared" si="14"/>
        <v>51.144774954028797</v>
      </c>
      <c r="CB136" s="4">
        <f t="shared" si="15"/>
        <v>0.12677395197632002</v>
      </c>
    </row>
    <row r="137" spans="1:80" x14ac:dyDescent="0.25">
      <c r="A137" s="2">
        <v>42801</v>
      </c>
      <c r="B137" s="3">
        <v>0.66056525462962956</v>
      </c>
      <c r="C137" s="4">
        <v>10.372999999999999</v>
      </c>
      <c r="D137" s="4">
        <v>5.4000000000000003E-3</v>
      </c>
      <c r="E137" s="4">
        <v>53.664921</v>
      </c>
      <c r="F137" s="4">
        <v>397.5</v>
      </c>
      <c r="G137" s="4">
        <v>186.7</v>
      </c>
      <c r="H137" s="4">
        <v>0</v>
      </c>
      <c r="J137" s="4">
        <v>6.17</v>
      </c>
      <c r="K137" s="4">
        <v>0.9194</v>
      </c>
      <c r="L137" s="4">
        <v>9.5367999999999995</v>
      </c>
      <c r="M137" s="4">
        <v>4.8999999999999998E-3</v>
      </c>
      <c r="N137" s="4">
        <v>365.49669999999998</v>
      </c>
      <c r="O137" s="4">
        <v>171.6951</v>
      </c>
      <c r="P137" s="4">
        <v>537.20000000000005</v>
      </c>
      <c r="Q137" s="4">
        <v>317.00170000000003</v>
      </c>
      <c r="R137" s="4">
        <v>148.91419999999999</v>
      </c>
      <c r="S137" s="4">
        <v>465.9</v>
      </c>
      <c r="T137" s="4">
        <v>0</v>
      </c>
      <c r="W137" s="4">
        <v>0</v>
      </c>
      <c r="X137" s="4">
        <v>5.6767000000000003</v>
      </c>
      <c r="Y137" s="4">
        <v>11.8</v>
      </c>
      <c r="Z137" s="4">
        <v>810</v>
      </c>
      <c r="AA137" s="4">
        <v>824</v>
      </c>
      <c r="AB137" s="4">
        <v>847</v>
      </c>
      <c r="AC137" s="4">
        <v>35</v>
      </c>
      <c r="AD137" s="4">
        <v>18.34</v>
      </c>
      <c r="AE137" s="4">
        <v>0.42</v>
      </c>
      <c r="AF137" s="4">
        <v>957</v>
      </c>
      <c r="AG137" s="4">
        <v>9</v>
      </c>
      <c r="AH137" s="4">
        <v>28</v>
      </c>
      <c r="AI137" s="4">
        <v>30</v>
      </c>
      <c r="AJ137" s="4">
        <v>190.2</v>
      </c>
      <c r="AK137" s="4">
        <v>188.2</v>
      </c>
      <c r="AL137" s="4">
        <v>3.8</v>
      </c>
      <c r="AM137" s="4">
        <v>195.7</v>
      </c>
      <c r="AN137" s="4" t="s">
        <v>155</v>
      </c>
      <c r="AO137" s="4">
        <v>2</v>
      </c>
      <c r="AP137" s="5">
        <v>0.86891203703703701</v>
      </c>
      <c r="AQ137" s="4">
        <v>47.163570999999997</v>
      </c>
      <c r="AR137" s="4">
        <v>-88.491006999999996</v>
      </c>
      <c r="AS137" s="4">
        <v>315.39999999999998</v>
      </c>
      <c r="AT137" s="4">
        <v>28.6</v>
      </c>
      <c r="AU137" s="4">
        <v>12</v>
      </c>
      <c r="AV137" s="4">
        <v>8</v>
      </c>
      <c r="AW137" s="4" t="s">
        <v>417</v>
      </c>
      <c r="AX137" s="4">
        <v>1.2707999999999999</v>
      </c>
      <c r="AY137" s="4">
        <v>2.4708000000000001</v>
      </c>
      <c r="AZ137" s="4">
        <v>2.8062</v>
      </c>
      <c r="BA137" s="4">
        <v>13.836</v>
      </c>
      <c r="BB137" s="4">
        <v>20.399999999999999</v>
      </c>
      <c r="BC137" s="4">
        <v>1.47</v>
      </c>
      <c r="BD137" s="4">
        <v>8.7650000000000006</v>
      </c>
      <c r="BE137" s="4">
        <v>3088.5549999999998</v>
      </c>
      <c r="BF137" s="4">
        <v>1.0169999999999999</v>
      </c>
      <c r="BG137" s="4">
        <v>12.396000000000001</v>
      </c>
      <c r="BH137" s="4">
        <v>5.8230000000000004</v>
      </c>
      <c r="BI137" s="4">
        <v>18.219000000000001</v>
      </c>
      <c r="BJ137" s="4">
        <v>10.750999999999999</v>
      </c>
      <c r="BK137" s="4">
        <v>5.05</v>
      </c>
      <c r="BL137" s="4">
        <v>15.801</v>
      </c>
      <c r="BM137" s="4">
        <v>0</v>
      </c>
      <c r="BQ137" s="4">
        <v>1336.751</v>
      </c>
      <c r="BR137" s="4">
        <v>0.21771699999999999</v>
      </c>
      <c r="BS137" s="4">
        <v>-5</v>
      </c>
      <c r="BT137" s="4">
        <v>1.0814779999999999</v>
      </c>
      <c r="BU137" s="4">
        <v>5.3204589999999996</v>
      </c>
      <c r="BV137" s="4">
        <v>21.845856000000001</v>
      </c>
      <c r="BW137" s="4">
        <f t="shared" si="16"/>
        <v>1.4056652677999999</v>
      </c>
      <c r="BY137" s="4">
        <f t="shared" si="12"/>
        <v>14076.105409361766</v>
      </c>
      <c r="BZ137" s="4">
        <f t="shared" si="13"/>
        <v>4.6349827674497988</v>
      </c>
      <c r="CA137" s="4">
        <f t="shared" si="14"/>
        <v>48.997738183729396</v>
      </c>
      <c r="CB137" s="4">
        <f t="shared" si="15"/>
        <v>0</v>
      </c>
    </row>
    <row r="138" spans="1:80" x14ac:dyDescent="0.25">
      <c r="A138" s="2">
        <v>42801</v>
      </c>
      <c r="B138" s="3">
        <v>0.66057682870370371</v>
      </c>
      <c r="C138" s="4">
        <v>10.683</v>
      </c>
      <c r="D138" s="4">
        <v>3.8E-3</v>
      </c>
      <c r="E138" s="4">
        <v>38.268155999999998</v>
      </c>
      <c r="F138" s="4">
        <v>400.1</v>
      </c>
      <c r="G138" s="4">
        <v>186.8</v>
      </c>
      <c r="H138" s="4">
        <v>0.8</v>
      </c>
      <c r="J138" s="4">
        <v>6.4</v>
      </c>
      <c r="K138" s="4">
        <v>0.91710000000000003</v>
      </c>
      <c r="L138" s="4">
        <v>9.7975999999999992</v>
      </c>
      <c r="M138" s="4">
        <v>3.5000000000000001E-3</v>
      </c>
      <c r="N138" s="4">
        <v>366.90019999999998</v>
      </c>
      <c r="O138" s="4">
        <v>171.3108</v>
      </c>
      <c r="P138" s="4">
        <v>538.20000000000005</v>
      </c>
      <c r="Q138" s="4">
        <v>318.21910000000003</v>
      </c>
      <c r="R138" s="4">
        <v>148.58090000000001</v>
      </c>
      <c r="S138" s="4">
        <v>466.8</v>
      </c>
      <c r="T138" s="4">
        <v>0.83760000000000001</v>
      </c>
      <c r="W138" s="4">
        <v>0</v>
      </c>
      <c r="X138" s="4">
        <v>5.8693</v>
      </c>
      <c r="Y138" s="4">
        <v>11.8</v>
      </c>
      <c r="Z138" s="4">
        <v>810</v>
      </c>
      <c r="AA138" s="4">
        <v>824</v>
      </c>
      <c r="AB138" s="4">
        <v>847</v>
      </c>
      <c r="AC138" s="4">
        <v>35</v>
      </c>
      <c r="AD138" s="4">
        <v>18.34</v>
      </c>
      <c r="AE138" s="4">
        <v>0.42</v>
      </c>
      <c r="AF138" s="4">
        <v>957</v>
      </c>
      <c r="AG138" s="4">
        <v>9</v>
      </c>
      <c r="AH138" s="4">
        <v>28</v>
      </c>
      <c r="AI138" s="4">
        <v>30</v>
      </c>
      <c r="AJ138" s="4">
        <v>190</v>
      </c>
      <c r="AK138" s="4">
        <v>188</v>
      </c>
      <c r="AL138" s="4">
        <v>3.8</v>
      </c>
      <c r="AM138" s="4">
        <v>195.3</v>
      </c>
      <c r="AN138" s="4" t="s">
        <v>155</v>
      </c>
      <c r="AO138" s="4">
        <v>2</v>
      </c>
      <c r="AP138" s="5">
        <v>0.86892361111111116</v>
      </c>
      <c r="AQ138" s="4">
        <v>47.163539999999998</v>
      </c>
      <c r="AR138" s="4">
        <v>-88.49118</v>
      </c>
      <c r="AS138" s="4">
        <v>315.2</v>
      </c>
      <c r="AT138" s="4">
        <v>29.3</v>
      </c>
      <c r="AU138" s="4">
        <v>12</v>
      </c>
      <c r="AV138" s="4">
        <v>8</v>
      </c>
      <c r="AW138" s="4" t="s">
        <v>417</v>
      </c>
      <c r="AX138" s="4">
        <v>1.4</v>
      </c>
      <c r="AY138" s="4">
        <v>2.5646</v>
      </c>
      <c r="AZ138" s="4">
        <v>2.9645999999999999</v>
      </c>
      <c r="BA138" s="4">
        <v>13.836</v>
      </c>
      <c r="BB138" s="4">
        <v>19.829999999999998</v>
      </c>
      <c r="BC138" s="4">
        <v>1.43</v>
      </c>
      <c r="BD138" s="4">
        <v>9.0419999999999998</v>
      </c>
      <c r="BE138" s="4">
        <v>3088.6779999999999</v>
      </c>
      <c r="BF138" s="4">
        <v>0.70399999999999996</v>
      </c>
      <c r="BG138" s="4">
        <v>12.113</v>
      </c>
      <c r="BH138" s="4">
        <v>5.6559999999999997</v>
      </c>
      <c r="BI138" s="4">
        <v>17.768000000000001</v>
      </c>
      <c r="BJ138" s="4">
        <v>10.506</v>
      </c>
      <c r="BK138" s="4">
        <v>4.9050000000000002</v>
      </c>
      <c r="BL138" s="4">
        <v>15.411</v>
      </c>
      <c r="BM138" s="4">
        <v>8.6E-3</v>
      </c>
      <c r="BQ138" s="4">
        <v>1345.3679999999999</v>
      </c>
      <c r="BR138" s="4">
        <v>0.22841500000000001</v>
      </c>
      <c r="BS138" s="4">
        <v>-5</v>
      </c>
      <c r="BT138" s="4">
        <v>1.081761</v>
      </c>
      <c r="BU138" s="4">
        <v>5.5818909999999997</v>
      </c>
      <c r="BV138" s="4">
        <v>21.851572000000001</v>
      </c>
      <c r="BW138" s="4">
        <f t="shared" si="16"/>
        <v>1.4747356021999998</v>
      </c>
      <c r="BY138" s="4">
        <f t="shared" si="12"/>
        <v>14768.352722521946</v>
      </c>
      <c r="BZ138" s="4">
        <f t="shared" si="13"/>
        <v>3.3661392727423998</v>
      </c>
      <c r="CA138" s="4">
        <f t="shared" si="14"/>
        <v>50.233890908283598</v>
      </c>
      <c r="CB138" s="4">
        <f t="shared" si="15"/>
        <v>4.1120451343160003E-2</v>
      </c>
    </row>
    <row r="139" spans="1:80" x14ac:dyDescent="0.25">
      <c r="A139" s="2">
        <v>42801</v>
      </c>
      <c r="B139" s="3">
        <v>0.66058840277777775</v>
      </c>
      <c r="C139" s="4">
        <v>10.724</v>
      </c>
      <c r="D139" s="4">
        <v>3.0000000000000001E-3</v>
      </c>
      <c r="E139" s="4">
        <v>30.287310000000002</v>
      </c>
      <c r="F139" s="4">
        <v>402.6</v>
      </c>
      <c r="G139" s="4">
        <v>186.6</v>
      </c>
      <c r="H139" s="4">
        <v>1.5</v>
      </c>
      <c r="J139" s="4">
        <v>6.12</v>
      </c>
      <c r="K139" s="4">
        <v>0.91669999999999996</v>
      </c>
      <c r="L139" s="4">
        <v>9.8314000000000004</v>
      </c>
      <c r="M139" s="4">
        <v>2.8E-3</v>
      </c>
      <c r="N139" s="4">
        <v>369.08229999999998</v>
      </c>
      <c r="O139" s="4">
        <v>171.02459999999999</v>
      </c>
      <c r="P139" s="4">
        <v>540.1</v>
      </c>
      <c r="Q139" s="4">
        <v>320.11160000000001</v>
      </c>
      <c r="R139" s="4">
        <v>148.33269999999999</v>
      </c>
      <c r="S139" s="4">
        <v>468.4</v>
      </c>
      <c r="T139" s="4">
        <v>1.5466</v>
      </c>
      <c r="W139" s="4">
        <v>0</v>
      </c>
      <c r="X139" s="4">
        <v>5.6083999999999996</v>
      </c>
      <c r="Y139" s="4">
        <v>11.9</v>
      </c>
      <c r="Z139" s="4">
        <v>809</v>
      </c>
      <c r="AA139" s="4">
        <v>824</v>
      </c>
      <c r="AB139" s="4">
        <v>847</v>
      </c>
      <c r="AC139" s="4">
        <v>35</v>
      </c>
      <c r="AD139" s="4">
        <v>18.34</v>
      </c>
      <c r="AE139" s="4">
        <v>0.42</v>
      </c>
      <c r="AF139" s="4">
        <v>957</v>
      </c>
      <c r="AG139" s="4">
        <v>9</v>
      </c>
      <c r="AH139" s="4">
        <v>28</v>
      </c>
      <c r="AI139" s="4">
        <v>30</v>
      </c>
      <c r="AJ139" s="4">
        <v>190.8</v>
      </c>
      <c r="AK139" s="4">
        <v>188.8</v>
      </c>
      <c r="AL139" s="4">
        <v>3.7</v>
      </c>
      <c r="AM139" s="4">
        <v>195</v>
      </c>
      <c r="AN139" s="4" t="s">
        <v>155</v>
      </c>
      <c r="AO139" s="4">
        <v>2</v>
      </c>
      <c r="AP139" s="5">
        <v>0.86893518518518509</v>
      </c>
      <c r="AQ139" s="4">
        <v>47.163494999999998</v>
      </c>
      <c r="AR139" s="4">
        <v>-88.491345999999993</v>
      </c>
      <c r="AS139" s="4">
        <v>315.2</v>
      </c>
      <c r="AT139" s="4">
        <v>29.7</v>
      </c>
      <c r="AU139" s="4">
        <v>12</v>
      </c>
      <c r="AV139" s="4">
        <v>8</v>
      </c>
      <c r="AW139" s="4" t="s">
        <v>417</v>
      </c>
      <c r="AX139" s="4">
        <v>1.4</v>
      </c>
      <c r="AY139" s="4">
        <v>2.5708000000000002</v>
      </c>
      <c r="AZ139" s="4">
        <v>2.9354</v>
      </c>
      <c r="BA139" s="4">
        <v>13.836</v>
      </c>
      <c r="BB139" s="4">
        <v>19.760000000000002</v>
      </c>
      <c r="BC139" s="4">
        <v>1.43</v>
      </c>
      <c r="BD139" s="4">
        <v>9.0809999999999995</v>
      </c>
      <c r="BE139" s="4">
        <v>3088.8470000000002</v>
      </c>
      <c r="BF139" s="4">
        <v>0.55500000000000005</v>
      </c>
      <c r="BG139" s="4">
        <v>12.143000000000001</v>
      </c>
      <c r="BH139" s="4">
        <v>5.6269999999999998</v>
      </c>
      <c r="BI139" s="4">
        <v>17.77</v>
      </c>
      <c r="BJ139" s="4">
        <v>10.532</v>
      </c>
      <c r="BK139" s="4">
        <v>4.88</v>
      </c>
      <c r="BL139" s="4">
        <v>15.413</v>
      </c>
      <c r="BM139" s="4">
        <v>1.5800000000000002E-2</v>
      </c>
      <c r="BQ139" s="4">
        <v>1281.204</v>
      </c>
      <c r="BR139" s="4">
        <v>0.25026399999999999</v>
      </c>
      <c r="BS139" s="4">
        <v>-5</v>
      </c>
      <c r="BT139" s="4">
        <v>1.0827610000000001</v>
      </c>
      <c r="BU139" s="4">
        <v>6.1158260000000002</v>
      </c>
      <c r="BV139" s="4">
        <v>21.871772</v>
      </c>
      <c r="BW139" s="4">
        <f t="shared" si="16"/>
        <v>1.6158012291999999</v>
      </c>
      <c r="BY139" s="4">
        <f t="shared" ref="BY139:BY146" si="17">BE139*$BU139*0.8566</f>
        <v>16181.902788960006</v>
      </c>
      <c r="BZ139" s="4">
        <f t="shared" ref="BZ139:BZ146" si="18">BF139*$BU139*0.8566</f>
        <v>2.9075431861380001</v>
      </c>
      <c r="CA139" s="4">
        <f t="shared" ref="CA139:CA146" si="19">BJ139*$BU139*0.8566</f>
        <v>55.175215921451205</v>
      </c>
      <c r="CB139" s="4">
        <f t="shared" ref="CB139:CB146" si="20">BM139*$BU139*0.8566</f>
        <v>8.2773301515280007E-2</v>
      </c>
    </row>
    <row r="140" spans="1:80" x14ac:dyDescent="0.25">
      <c r="A140" s="2">
        <v>42801</v>
      </c>
      <c r="B140" s="3">
        <v>0.6605999768518519</v>
      </c>
      <c r="C140" s="4">
        <v>10.72</v>
      </c>
      <c r="D140" s="4">
        <v>3.0000000000000001E-3</v>
      </c>
      <c r="E140" s="4">
        <v>30</v>
      </c>
      <c r="F140" s="4">
        <v>402.5</v>
      </c>
      <c r="G140" s="4">
        <v>174.2</v>
      </c>
      <c r="H140" s="4">
        <v>-0.7</v>
      </c>
      <c r="J140" s="4">
        <v>5.9</v>
      </c>
      <c r="K140" s="4">
        <v>0.91669999999999996</v>
      </c>
      <c r="L140" s="4">
        <v>9.8272999999999993</v>
      </c>
      <c r="M140" s="4">
        <v>2.8E-3</v>
      </c>
      <c r="N140" s="4">
        <v>368.98660000000001</v>
      </c>
      <c r="O140" s="4">
        <v>159.65520000000001</v>
      </c>
      <c r="P140" s="4">
        <v>528.6</v>
      </c>
      <c r="Q140" s="4">
        <v>320.02870000000001</v>
      </c>
      <c r="R140" s="4">
        <v>138.4718</v>
      </c>
      <c r="S140" s="4">
        <v>458.5</v>
      </c>
      <c r="T140" s="4">
        <v>0</v>
      </c>
      <c r="W140" s="4">
        <v>0</v>
      </c>
      <c r="X140" s="4">
        <v>5.4086999999999996</v>
      </c>
      <c r="Y140" s="4">
        <v>11.8</v>
      </c>
      <c r="Z140" s="4">
        <v>809</v>
      </c>
      <c r="AA140" s="4">
        <v>825</v>
      </c>
      <c r="AB140" s="4">
        <v>846</v>
      </c>
      <c r="AC140" s="4">
        <v>35</v>
      </c>
      <c r="AD140" s="4">
        <v>18.34</v>
      </c>
      <c r="AE140" s="4">
        <v>0.42</v>
      </c>
      <c r="AF140" s="4">
        <v>957</v>
      </c>
      <c r="AG140" s="4">
        <v>9</v>
      </c>
      <c r="AH140" s="4">
        <v>28</v>
      </c>
      <c r="AI140" s="4">
        <v>30</v>
      </c>
      <c r="AJ140" s="4">
        <v>191</v>
      </c>
      <c r="AK140" s="4">
        <v>189.8</v>
      </c>
      <c r="AL140" s="4">
        <v>3.6</v>
      </c>
      <c r="AM140" s="4">
        <v>195</v>
      </c>
      <c r="AN140" s="4" t="s">
        <v>155</v>
      </c>
      <c r="AO140" s="4">
        <v>2</v>
      </c>
      <c r="AP140" s="5">
        <v>0.86894675925925924</v>
      </c>
      <c r="AQ140" s="4">
        <v>47.163426000000001</v>
      </c>
      <c r="AR140" s="4">
        <v>-88.491496999999995</v>
      </c>
      <c r="AS140" s="4">
        <v>315</v>
      </c>
      <c r="AT140" s="4">
        <v>29.9</v>
      </c>
      <c r="AU140" s="4">
        <v>12</v>
      </c>
      <c r="AV140" s="4">
        <v>8</v>
      </c>
      <c r="AW140" s="4" t="s">
        <v>417</v>
      </c>
      <c r="AX140" s="4">
        <v>1.4354</v>
      </c>
      <c r="AY140" s="4">
        <v>2.7353999999999998</v>
      </c>
      <c r="AZ140" s="4">
        <v>3.0708000000000002</v>
      </c>
      <c r="BA140" s="4">
        <v>13.836</v>
      </c>
      <c r="BB140" s="4">
        <v>19.77</v>
      </c>
      <c r="BC140" s="4">
        <v>1.43</v>
      </c>
      <c r="BD140" s="4">
        <v>9.0830000000000002</v>
      </c>
      <c r="BE140" s="4">
        <v>3088.9090000000001</v>
      </c>
      <c r="BF140" s="4">
        <v>0.55000000000000004</v>
      </c>
      <c r="BG140" s="4">
        <v>12.146000000000001</v>
      </c>
      <c r="BH140" s="4">
        <v>5.2549999999999999</v>
      </c>
      <c r="BI140" s="4">
        <v>17.401</v>
      </c>
      <c r="BJ140" s="4">
        <v>10.534000000000001</v>
      </c>
      <c r="BK140" s="4">
        <v>4.5579999999999998</v>
      </c>
      <c r="BL140" s="4">
        <v>15.092000000000001</v>
      </c>
      <c r="BM140" s="4">
        <v>0</v>
      </c>
      <c r="BQ140" s="4">
        <v>1236.1410000000001</v>
      </c>
      <c r="BR140" s="4">
        <v>0.26817600000000003</v>
      </c>
      <c r="BS140" s="4">
        <v>-5</v>
      </c>
      <c r="BT140" s="4">
        <v>1.0814779999999999</v>
      </c>
      <c r="BU140" s="4">
        <v>6.5535509999999997</v>
      </c>
      <c r="BV140" s="4">
        <v>21.845856000000001</v>
      </c>
      <c r="BW140" s="4">
        <f t="shared" ref="BW140:BW146" si="21">BU140*0.2642</f>
        <v>1.7314481741999999</v>
      </c>
      <c r="BY140" s="4">
        <f t="shared" si="17"/>
        <v>17340.43019557482</v>
      </c>
      <c r="BZ140" s="4">
        <f t="shared" si="18"/>
        <v>3.08757448263</v>
      </c>
      <c r="CA140" s="4">
        <f t="shared" si="19"/>
        <v>59.135472000044402</v>
      </c>
      <c r="CB140" s="4">
        <f t="shared" si="20"/>
        <v>0</v>
      </c>
    </row>
    <row r="141" spans="1:80" x14ac:dyDescent="0.25">
      <c r="A141" s="2">
        <v>42801</v>
      </c>
      <c r="B141" s="3">
        <v>0.66061155092592594</v>
      </c>
      <c r="C141" s="4">
        <v>11.331</v>
      </c>
      <c r="D141" s="4">
        <v>6.8999999999999999E-3</v>
      </c>
      <c r="E141" s="4">
        <v>68.659035000000003</v>
      </c>
      <c r="F141" s="4">
        <v>402.4</v>
      </c>
      <c r="G141" s="4">
        <v>168.5</v>
      </c>
      <c r="H141" s="4">
        <v>1.2</v>
      </c>
      <c r="J141" s="4">
        <v>5.9</v>
      </c>
      <c r="K141" s="4">
        <v>0.91210000000000002</v>
      </c>
      <c r="L141" s="4">
        <v>10.3348</v>
      </c>
      <c r="M141" s="4">
        <v>6.3E-3</v>
      </c>
      <c r="N141" s="4">
        <v>367.02429999999998</v>
      </c>
      <c r="O141" s="4">
        <v>153.72649999999999</v>
      </c>
      <c r="P141" s="4">
        <v>520.79999999999995</v>
      </c>
      <c r="Q141" s="4">
        <v>318.32659999999998</v>
      </c>
      <c r="R141" s="4">
        <v>133.3297</v>
      </c>
      <c r="S141" s="4">
        <v>451.7</v>
      </c>
      <c r="T141" s="4">
        <v>1.2406999999999999</v>
      </c>
      <c r="W141" s="4">
        <v>0</v>
      </c>
      <c r="X141" s="4">
        <v>5.3813000000000004</v>
      </c>
      <c r="Y141" s="4">
        <v>11.9</v>
      </c>
      <c r="Z141" s="4">
        <v>809</v>
      </c>
      <c r="AA141" s="4">
        <v>824</v>
      </c>
      <c r="AB141" s="4">
        <v>846</v>
      </c>
      <c r="AC141" s="4">
        <v>35</v>
      </c>
      <c r="AD141" s="4">
        <v>18.34</v>
      </c>
      <c r="AE141" s="4">
        <v>0.42</v>
      </c>
      <c r="AF141" s="4">
        <v>957</v>
      </c>
      <c r="AG141" s="4">
        <v>9</v>
      </c>
      <c r="AH141" s="4">
        <v>28</v>
      </c>
      <c r="AI141" s="4">
        <v>30</v>
      </c>
      <c r="AJ141" s="4">
        <v>190.2</v>
      </c>
      <c r="AK141" s="4">
        <v>189.2</v>
      </c>
      <c r="AL141" s="4">
        <v>3.5</v>
      </c>
      <c r="AM141" s="4">
        <v>195</v>
      </c>
      <c r="AN141" s="4" t="s">
        <v>155</v>
      </c>
      <c r="AO141" s="4">
        <v>2</v>
      </c>
      <c r="AP141" s="5">
        <v>0.86895833333333339</v>
      </c>
      <c r="AQ141" s="4">
        <v>47.163342</v>
      </c>
      <c r="AR141" s="4">
        <v>-88.491630000000001</v>
      </c>
      <c r="AS141" s="4">
        <v>315</v>
      </c>
      <c r="AT141" s="4">
        <v>29.7</v>
      </c>
      <c r="AU141" s="4">
        <v>12</v>
      </c>
      <c r="AV141" s="4">
        <v>8</v>
      </c>
      <c r="AW141" s="4" t="s">
        <v>417</v>
      </c>
      <c r="AX141" s="4">
        <v>1.5354000000000001</v>
      </c>
      <c r="AY141" s="4">
        <v>2.8708</v>
      </c>
      <c r="AZ141" s="4">
        <v>3.2707999999999999</v>
      </c>
      <c r="BA141" s="4">
        <v>13.836</v>
      </c>
      <c r="BB141" s="4">
        <v>18.739999999999998</v>
      </c>
      <c r="BC141" s="4">
        <v>1.35</v>
      </c>
      <c r="BD141" s="4">
        <v>9.6389999999999993</v>
      </c>
      <c r="BE141" s="4">
        <v>3087.2440000000001</v>
      </c>
      <c r="BF141" s="4">
        <v>1.1910000000000001</v>
      </c>
      <c r="BG141" s="4">
        <v>11.481999999999999</v>
      </c>
      <c r="BH141" s="4">
        <v>4.8090000000000002</v>
      </c>
      <c r="BI141" s="4">
        <v>16.291</v>
      </c>
      <c r="BJ141" s="4">
        <v>9.9580000000000002</v>
      </c>
      <c r="BK141" s="4">
        <v>4.1710000000000003</v>
      </c>
      <c r="BL141" s="4">
        <v>14.129</v>
      </c>
      <c r="BM141" s="4">
        <v>1.2E-2</v>
      </c>
      <c r="BQ141" s="4">
        <v>1168.845</v>
      </c>
      <c r="BR141" s="4">
        <v>0.28569800000000001</v>
      </c>
      <c r="BS141" s="4">
        <v>-5</v>
      </c>
      <c r="BT141" s="4">
        <v>1.081761</v>
      </c>
      <c r="BU141" s="4">
        <v>6.9817450000000001</v>
      </c>
      <c r="BV141" s="4">
        <v>21.851572000000001</v>
      </c>
      <c r="BW141" s="4">
        <f t="shared" si="21"/>
        <v>1.8445770289999999</v>
      </c>
      <c r="BY141" s="4">
        <f t="shared" si="17"/>
        <v>18463.45651904415</v>
      </c>
      <c r="BZ141" s="4">
        <f t="shared" si="18"/>
        <v>7.122850255497001</v>
      </c>
      <c r="CA141" s="4">
        <f t="shared" si="19"/>
        <v>59.554444033786005</v>
      </c>
      <c r="CB141" s="4">
        <f t="shared" si="20"/>
        <v>7.1766753204E-2</v>
      </c>
    </row>
    <row r="142" spans="1:80" x14ac:dyDescent="0.25">
      <c r="A142" s="2">
        <v>42801</v>
      </c>
      <c r="B142" s="3">
        <v>0.66062312499999998</v>
      </c>
      <c r="C142" s="4">
        <v>12.54</v>
      </c>
      <c r="D142" s="4">
        <v>5.1000000000000004E-3</v>
      </c>
      <c r="E142" s="4">
        <v>50.763888999999999</v>
      </c>
      <c r="F142" s="4">
        <v>400.3</v>
      </c>
      <c r="G142" s="4">
        <v>161.9</v>
      </c>
      <c r="H142" s="4">
        <v>-0.9</v>
      </c>
      <c r="J142" s="4">
        <v>5.71</v>
      </c>
      <c r="K142" s="4">
        <v>0.9032</v>
      </c>
      <c r="L142" s="4">
        <v>11.325799999999999</v>
      </c>
      <c r="M142" s="4">
        <v>4.5999999999999999E-3</v>
      </c>
      <c r="N142" s="4">
        <v>361.51920000000001</v>
      </c>
      <c r="O142" s="4">
        <v>146.18190000000001</v>
      </c>
      <c r="P142" s="4">
        <v>507.7</v>
      </c>
      <c r="Q142" s="4">
        <v>313.55200000000002</v>
      </c>
      <c r="R142" s="4">
        <v>126.78619999999999</v>
      </c>
      <c r="S142" s="4">
        <v>440.3</v>
      </c>
      <c r="T142" s="4">
        <v>0</v>
      </c>
      <c r="W142" s="4">
        <v>0</v>
      </c>
      <c r="X142" s="4">
        <v>5.1582999999999997</v>
      </c>
      <c r="Y142" s="4">
        <v>11.8</v>
      </c>
      <c r="Z142" s="4">
        <v>811</v>
      </c>
      <c r="AA142" s="4">
        <v>826</v>
      </c>
      <c r="AB142" s="4">
        <v>847</v>
      </c>
      <c r="AC142" s="4">
        <v>35</v>
      </c>
      <c r="AD142" s="4">
        <v>18.34</v>
      </c>
      <c r="AE142" s="4">
        <v>0.42</v>
      </c>
      <c r="AF142" s="4">
        <v>957</v>
      </c>
      <c r="AG142" s="4">
        <v>9</v>
      </c>
      <c r="AH142" s="4">
        <v>28</v>
      </c>
      <c r="AI142" s="4">
        <v>30</v>
      </c>
      <c r="AJ142" s="4">
        <v>190</v>
      </c>
      <c r="AK142" s="4">
        <v>189</v>
      </c>
      <c r="AL142" s="4">
        <v>3.5</v>
      </c>
      <c r="AM142" s="4">
        <v>195.1</v>
      </c>
      <c r="AN142" s="4" t="s">
        <v>155</v>
      </c>
      <c r="AO142" s="4">
        <v>2</v>
      </c>
      <c r="AP142" s="5">
        <v>0.86896990740740743</v>
      </c>
      <c r="AQ142" s="4">
        <v>47.163251000000002</v>
      </c>
      <c r="AR142" s="4">
        <v>-88.491748000000001</v>
      </c>
      <c r="AS142" s="4">
        <v>315.10000000000002</v>
      </c>
      <c r="AT142" s="4">
        <v>29.6</v>
      </c>
      <c r="AU142" s="4">
        <v>12</v>
      </c>
      <c r="AV142" s="4">
        <v>8</v>
      </c>
      <c r="AW142" s="4" t="s">
        <v>417</v>
      </c>
      <c r="AX142" s="4">
        <v>1.5646</v>
      </c>
      <c r="AY142" s="4">
        <v>3.0354000000000001</v>
      </c>
      <c r="AZ142" s="4">
        <v>3.4</v>
      </c>
      <c r="BA142" s="4">
        <v>13.836</v>
      </c>
      <c r="BB142" s="4">
        <v>17.02</v>
      </c>
      <c r="BC142" s="4">
        <v>1.23</v>
      </c>
      <c r="BD142" s="4">
        <v>10.72</v>
      </c>
      <c r="BE142" s="4">
        <v>3086.86</v>
      </c>
      <c r="BF142" s="4">
        <v>0.79500000000000004</v>
      </c>
      <c r="BG142" s="4">
        <v>10.318</v>
      </c>
      <c r="BH142" s="4">
        <v>4.1719999999999997</v>
      </c>
      <c r="BI142" s="4">
        <v>14.491</v>
      </c>
      <c r="BJ142" s="4">
        <v>8.9489999999999998</v>
      </c>
      <c r="BK142" s="4">
        <v>3.6190000000000002</v>
      </c>
      <c r="BL142" s="4">
        <v>12.568</v>
      </c>
      <c r="BM142" s="4">
        <v>0</v>
      </c>
      <c r="BQ142" s="4">
        <v>1022.2380000000001</v>
      </c>
      <c r="BR142" s="4">
        <v>0.31967899999999999</v>
      </c>
      <c r="BS142" s="4">
        <v>-5</v>
      </c>
      <c r="BT142" s="4">
        <v>1.080478</v>
      </c>
      <c r="BU142" s="4">
        <v>7.8121559999999999</v>
      </c>
      <c r="BV142" s="4">
        <v>21.825655999999999</v>
      </c>
      <c r="BW142" s="4">
        <f t="shared" si="21"/>
        <v>2.0639716151999998</v>
      </c>
      <c r="BY142" s="4">
        <f t="shared" si="17"/>
        <v>20656.936299979057</v>
      </c>
      <c r="BZ142" s="4">
        <f t="shared" si="18"/>
        <v>5.3200547995320004</v>
      </c>
      <c r="CA142" s="4">
        <f t="shared" si="19"/>
        <v>59.885748932090401</v>
      </c>
      <c r="CB142" s="4">
        <f t="shared" si="20"/>
        <v>0</v>
      </c>
    </row>
    <row r="143" spans="1:80" x14ac:dyDescent="0.25">
      <c r="A143" s="2">
        <v>42801</v>
      </c>
      <c r="B143" s="3">
        <v>0.66063469907407402</v>
      </c>
      <c r="C143" s="4">
        <v>12.529</v>
      </c>
      <c r="D143" s="4">
        <v>2.9999999999999997E-4</v>
      </c>
      <c r="E143" s="4">
        <v>3.1109260000000001</v>
      </c>
      <c r="F143" s="4">
        <v>388.2</v>
      </c>
      <c r="G143" s="4">
        <v>148.19999999999999</v>
      </c>
      <c r="H143" s="4">
        <v>-1.5</v>
      </c>
      <c r="J143" s="4">
        <v>4.29</v>
      </c>
      <c r="K143" s="4">
        <v>0.90329999999999999</v>
      </c>
      <c r="L143" s="4">
        <v>11.3178</v>
      </c>
      <c r="M143" s="4">
        <v>2.9999999999999997E-4</v>
      </c>
      <c r="N143" s="4">
        <v>350.6902</v>
      </c>
      <c r="O143" s="4">
        <v>133.86369999999999</v>
      </c>
      <c r="P143" s="4">
        <v>484.6</v>
      </c>
      <c r="Q143" s="4">
        <v>304.15980000000002</v>
      </c>
      <c r="R143" s="4">
        <v>116.1023</v>
      </c>
      <c r="S143" s="4">
        <v>420.3</v>
      </c>
      <c r="T143" s="4">
        <v>0</v>
      </c>
      <c r="W143" s="4">
        <v>0</v>
      </c>
      <c r="X143" s="4">
        <v>3.8732000000000002</v>
      </c>
      <c r="Y143" s="4">
        <v>11.8</v>
      </c>
      <c r="Z143" s="4">
        <v>813</v>
      </c>
      <c r="AA143" s="4">
        <v>828</v>
      </c>
      <c r="AB143" s="4">
        <v>849</v>
      </c>
      <c r="AC143" s="4">
        <v>35</v>
      </c>
      <c r="AD143" s="4">
        <v>18.34</v>
      </c>
      <c r="AE143" s="4">
        <v>0.42</v>
      </c>
      <c r="AF143" s="4">
        <v>957</v>
      </c>
      <c r="AG143" s="4">
        <v>9</v>
      </c>
      <c r="AH143" s="4">
        <v>28</v>
      </c>
      <c r="AI143" s="4">
        <v>30</v>
      </c>
      <c r="AJ143" s="4">
        <v>190</v>
      </c>
      <c r="AK143" s="4">
        <v>189</v>
      </c>
      <c r="AL143" s="4">
        <v>3.5</v>
      </c>
      <c r="AM143" s="4">
        <v>195.5</v>
      </c>
      <c r="AN143" s="4" t="s">
        <v>155</v>
      </c>
      <c r="AO143" s="4">
        <v>2</v>
      </c>
      <c r="AP143" s="5">
        <v>0.86898148148148147</v>
      </c>
      <c r="AQ143" s="4">
        <v>47.163148</v>
      </c>
      <c r="AR143" s="4">
        <v>-88.491838000000001</v>
      </c>
      <c r="AS143" s="4">
        <v>315.2</v>
      </c>
      <c r="AT143" s="4">
        <v>29.7</v>
      </c>
      <c r="AU143" s="4">
        <v>12</v>
      </c>
      <c r="AV143" s="4">
        <v>8</v>
      </c>
      <c r="AW143" s="4" t="s">
        <v>417</v>
      </c>
      <c r="AX143" s="4">
        <v>1.5354000000000001</v>
      </c>
      <c r="AY143" s="4">
        <v>2.3565999999999998</v>
      </c>
      <c r="AZ143" s="4">
        <v>3.1876000000000002</v>
      </c>
      <c r="BA143" s="4">
        <v>13.836</v>
      </c>
      <c r="BB143" s="4">
        <v>17.05</v>
      </c>
      <c r="BC143" s="4">
        <v>1.23</v>
      </c>
      <c r="BD143" s="4">
        <v>10.706</v>
      </c>
      <c r="BE143" s="4">
        <v>3088.0450000000001</v>
      </c>
      <c r="BF143" s="4">
        <v>4.9000000000000002E-2</v>
      </c>
      <c r="BG143" s="4">
        <v>10.02</v>
      </c>
      <c r="BH143" s="4">
        <v>3.8250000000000002</v>
      </c>
      <c r="BI143" s="4">
        <v>13.845000000000001</v>
      </c>
      <c r="BJ143" s="4">
        <v>8.6910000000000007</v>
      </c>
      <c r="BK143" s="4">
        <v>3.3170000000000002</v>
      </c>
      <c r="BL143" s="4">
        <v>12.007999999999999</v>
      </c>
      <c r="BM143" s="4">
        <v>0</v>
      </c>
      <c r="BQ143" s="4">
        <v>768.41099999999994</v>
      </c>
      <c r="BR143" s="4">
        <v>0.35487400000000002</v>
      </c>
      <c r="BS143" s="4">
        <v>-5</v>
      </c>
      <c r="BT143" s="4">
        <v>1.08</v>
      </c>
      <c r="BU143" s="4">
        <v>8.6722330000000003</v>
      </c>
      <c r="BV143" s="4">
        <v>21.815999999999999</v>
      </c>
      <c r="BW143" s="4">
        <f t="shared" si="21"/>
        <v>2.2912039586000001</v>
      </c>
      <c r="BY143" s="4">
        <f t="shared" si="17"/>
        <v>22939.958513291851</v>
      </c>
      <c r="BZ143" s="4">
        <f t="shared" si="18"/>
        <v>0.36400310460220003</v>
      </c>
      <c r="CA143" s="4">
        <f t="shared" si="19"/>
        <v>64.562264940769822</v>
      </c>
      <c r="CB143" s="4">
        <f t="shared" si="20"/>
        <v>0</v>
      </c>
    </row>
    <row r="144" spans="1:80" x14ac:dyDescent="0.25">
      <c r="A144" s="2">
        <v>42801</v>
      </c>
      <c r="B144" s="3">
        <v>0.66064627314814817</v>
      </c>
      <c r="C144" s="4">
        <v>11.358000000000001</v>
      </c>
      <c r="D144" s="4">
        <v>2.0000000000000001E-4</v>
      </c>
      <c r="E144" s="4">
        <v>2.3393739999999998</v>
      </c>
      <c r="F144" s="4">
        <v>383.3</v>
      </c>
      <c r="G144" s="4">
        <v>140.80000000000001</v>
      </c>
      <c r="H144" s="4">
        <v>0</v>
      </c>
      <c r="J144" s="4">
        <v>3.25</v>
      </c>
      <c r="K144" s="4">
        <v>0.91200000000000003</v>
      </c>
      <c r="L144" s="4">
        <v>10.358700000000001</v>
      </c>
      <c r="M144" s="4">
        <v>2.0000000000000001E-4</v>
      </c>
      <c r="N144" s="4">
        <v>349.58</v>
      </c>
      <c r="O144" s="4">
        <v>128.4486</v>
      </c>
      <c r="P144" s="4">
        <v>478</v>
      </c>
      <c r="Q144" s="4">
        <v>303.19690000000003</v>
      </c>
      <c r="R144" s="4">
        <v>111.4058</v>
      </c>
      <c r="S144" s="4">
        <v>414.6</v>
      </c>
      <c r="T144" s="4">
        <v>0</v>
      </c>
      <c r="W144" s="4">
        <v>0</v>
      </c>
      <c r="X144" s="4">
        <v>2.9638</v>
      </c>
      <c r="Y144" s="4">
        <v>11.9</v>
      </c>
      <c r="Z144" s="4">
        <v>812</v>
      </c>
      <c r="AA144" s="4">
        <v>828</v>
      </c>
      <c r="AB144" s="4">
        <v>850</v>
      </c>
      <c r="AC144" s="4">
        <v>35</v>
      </c>
      <c r="AD144" s="4">
        <v>18.34</v>
      </c>
      <c r="AE144" s="4">
        <v>0.42</v>
      </c>
      <c r="AF144" s="4">
        <v>957</v>
      </c>
      <c r="AG144" s="4">
        <v>9</v>
      </c>
      <c r="AH144" s="4">
        <v>28</v>
      </c>
      <c r="AI144" s="4">
        <v>30</v>
      </c>
      <c r="AJ144" s="4">
        <v>190</v>
      </c>
      <c r="AK144" s="4">
        <v>189</v>
      </c>
      <c r="AL144" s="4">
        <v>3.7</v>
      </c>
      <c r="AM144" s="4">
        <v>195.9</v>
      </c>
      <c r="AN144" s="4" t="s">
        <v>155</v>
      </c>
      <c r="AO144" s="4">
        <v>2</v>
      </c>
      <c r="AP144" s="5">
        <v>0.8689930555555555</v>
      </c>
      <c r="AQ144" s="4">
        <v>47.163024999999998</v>
      </c>
      <c r="AR144" s="4">
        <v>-88.491882000000004</v>
      </c>
      <c r="AS144" s="4">
        <v>315</v>
      </c>
      <c r="AT144" s="4">
        <v>30.1</v>
      </c>
      <c r="AU144" s="4">
        <v>12</v>
      </c>
      <c r="AV144" s="4">
        <v>8</v>
      </c>
      <c r="AW144" s="4" t="s">
        <v>417</v>
      </c>
      <c r="AX144" s="4">
        <v>1.6354</v>
      </c>
      <c r="AY144" s="4">
        <v>1.177</v>
      </c>
      <c r="AZ144" s="4">
        <v>2.9416000000000002</v>
      </c>
      <c r="BA144" s="4">
        <v>13.836</v>
      </c>
      <c r="BB144" s="4">
        <v>18.71</v>
      </c>
      <c r="BC144" s="4">
        <v>1.35</v>
      </c>
      <c r="BD144" s="4">
        <v>9.65</v>
      </c>
      <c r="BE144" s="4">
        <v>3089.0680000000002</v>
      </c>
      <c r="BF144" s="4">
        <v>0.04</v>
      </c>
      <c r="BG144" s="4">
        <v>10.917</v>
      </c>
      <c r="BH144" s="4">
        <v>4.0110000000000001</v>
      </c>
      <c r="BI144" s="4">
        <v>14.928000000000001</v>
      </c>
      <c r="BJ144" s="4">
        <v>9.4689999999999994</v>
      </c>
      <c r="BK144" s="4">
        <v>3.4790000000000001</v>
      </c>
      <c r="BL144" s="4">
        <v>12.948</v>
      </c>
      <c r="BM144" s="4">
        <v>0</v>
      </c>
      <c r="BQ144" s="4">
        <v>642.63599999999997</v>
      </c>
      <c r="BR144" s="4">
        <v>0.31201299999999998</v>
      </c>
      <c r="BS144" s="4">
        <v>-5</v>
      </c>
      <c r="BT144" s="4">
        <v>1.0807610000000001</v>
      </c>
      <c r="BU144" s="4">
        <v>7.6248180000000003</v>
      </c>
      <c r="BV144" s="4">
        <v>21.831372000000002</v>
      </c>
      <c r="BW144" s="4">
        <f t="shared" si="21"/>
        <v>2.0144769156</v>
      </c>
      <c r="BY144" s="4">
        <f t="shared" si="17"/>
        <v>20175.997732691922</v>
      </c>
      <c r="BZ144" s="4">
        <f t="shared" si="18"/>
        <v>0.26125676395199998</v>
      </c>
      <c r="CA144" s="4">
        <f t="shared" si="19"/>
        <v>61.8460074465372</v>
      </c>
      <c r="CB144" s="4">
        <f t="shared" si="20"/>
        <v>0</v>
      </c>
    </row>
    <row r="145" spans="1:80" x14ac:dyDescent="0.25">
      <c r="A145" s="2">
        <v>42801</v>
      </c>
      <c r="B145" s="3">
        <v>0.66065784722222221</v>
      </c>
      <c r="C145" s="4">
        <v>11.11</v>
      </c>
      <c r="D145" s="4">
        <v>6.0000000000000001E-3</v>
      </c>
      <c r="E145" s="4">
        <v>60</v>
      </c>
      <c r="F145" s="4">
        <v>400.9</v>
      </c>
      <c r="G145" s="4">
        <v>138.30000000000001</v>
      </c>
      <c r="H145" s="4">
        <v>-2</v>
      </c>
      <c r="J145" s="4">
        <v>4</v>
      </c>
      <c r="K145" s="4">
        <v>0.91379999999999995</v>
      </c>
      <c r="L145" s="4">
        <v>10.152200000000001</v>
      </c>
      <c r="M145" s="4">
        <v>5.4999999999999997E-3</v>
      </c>
      <c r="N145" s="4">
        <v>366.30459999999999</v>
      </c>
      <c r="O145" s="4">
        <v>126.4171</v>
      </c>
      <c r="P145" s="4">
        <v>492.7</v>
      </c>
      <c r="Q145" s="4">
        <v>317.70249999999999</v>
      </c>
      <c r="R145" s="4">
        <v>109.6438</v>
      </c>
      <c r="S145" s="4">
        <v>427.3</v>
      </c>
      <c r="T145" s="4">
        <v>0</v>
      </c>
      <c r="W145" s="4">
        <v>0</v>
      </c>
      <c r="X145" s="4">
        <v>3.6551999999999998</v>
      </c>
      <c r="Y145" s="4">
        <v>11.8</v>
      </c>
      <c r="Z145" s="4">
        <v>812</v>
      </c>
      <c r="AA145" s="4">
        <v>828</v>
      </c>
      <c r="AB145" s="4">
        <v>850</v>
      </c>
      <c r="AC145" s="4">
        <v>35</v>
      </c>
      <c r="AD145" s="4">
        <v>18.34</v>
      </c>
      <c r="AE145" s="4">
        <v>0.42</v>
      </c>
      <c r="AF145" s="4">
        <v>957</v>
      </c>
      <c r="AG145" s="4">
        <v>9</v>
      </c>
      <c r="AH145" s="4">
        <v>28</v>
      </c>
      <c r="AI145" s="4">
        <v>30</v>
      </c>
      <c r="AJ145" s="4">
        <v>190</v>
      </c>
      <c r="AK145" s="4">
        <v>189</v>
      </c>
      <c r="AL145" s="4">
        <v>3.6</v>
      </c>
      <c r="AM145" s="4">
        <v>196</v>
      </c>
      <c r="AN145" s="4" t="s">
        <v>155</v>
      </c>
      <c r="AO145" s="4">
        <v>2</v>
      </c>
      <c r="AP145" s="5">
        <v>0.86900462962962965</v>
      </c>
      <c r="AQ145" s="4">
        <v>47.162894999999999</v>
      </c>
      <c r="AR145" s="4">
        <v>-88.491899000000004</v>
      </c>
      <c r="AS145" s="4">
        <v>314.89999999999998</v>
      </c>
      <c r="AT145" s="4">
        <v>31.2</v>
      </c>
      <c r="AU145" s="4">
        <v>12</v>
      </c>
      <c r="AV145" s="4">
        <v>8</v>
      </c>
      <c r="AW145" s="4" t="s">
        <v>417</v>
      </c>
      <c r="AX145" s="4">
        <v>1.7354000000000001</v>
      </c>
      <c r="AY145" s="4">
        <v>1.5354000000000001</v>
      </c>
      <c r="AZ145" s="4">
        <v>3.2353999999999998</v>
      </c>
      <c r="BA145" s="4">
        <v>13.836</v>
      </c>
      <c r="BB145" s="4">
        <v>19.100000000000001</v>
      </c>
      <c r="BC145" s="4">
        <v>1.38</v>
      </c>
      <c r="BD145" s="4">
        <v>9.4350000000000005</v>
      </c>
      <c r="BE145" s="4">
        <v>3087.7</v>
      </c>
      <c r="BF145" s="4">
        <v>1.0609999999999999</v>
      </c>
      <c r="BG145" s="4">
        <v>11.667</v>
      </c>
      <c r="BH145" s="4">
        <v>4.0259999999999998</v>
      </c>
      <c r="BI145" s="4">
        <v>15.693</v>
      </c>
      <c r="BJ145" s="4">
        <v>10.119</v>
      </c>
      <c r="BK145" s="4">
        <v>3.492</v>
      </c>
      <c r="BL145" s="4">
        <v>13.611000000000001</v>
      </c>
      <c r="BM145" s="4">
        <v>0</v>
      </c>
      <c r="BQ145" s="4">
        <v>808.31299999999999</v>
      </c>
      <c r="BR145" s="4">
        <v>0.28534599999999999</v>
      </c>
      <c r="BS145" s="4">
        <v>-5</v>
      </c>
      <c r="BT145" s="4">
        <v>1.0794779999999999</v>
      </c>
      <c r="BU145" s="4">
        <v>6.9731430000000003</v>
      </c>
      <c r="BV145" s="4">
        <v>21.805456</v>
      </c>
      <c r="BW145" s="4">
        <f t="shared" si="21"/>
        <v>1.8423043806000001</v>
      </c>
      <c r="BY145" s="4">
        <f t="shared" si="17"/>
        <v>18443.432020966262</v>
      </c>
      <c r="BZ145" s="4">
        <f t="shared" si="18"/>
        <v>6.3375591457218006</v>
      </c>
      <c r="CA145" s="4">
        <f t="shared" si="19"/>
        <v>60.442753058962204</v>
      </c>
      <c r="CB145" s="4">
        <f t="shared" si="20"/>
        <v>0</v>
      </c>
    </row>
    <row r="146" spans="1:80" x14ac:dyDescent="0.25">
      <c r="A146" s="2">
        <v>42801</v>
      </c>
      <c r="B146" s="3">
        <v>0.66066942129629636</v>
      </c>
      <c r="C146" s="4">
        <v>11.11</v>
      </c>
      <c r="D146" s="4">
        <v>6.0000000000000001E-3</v>
      </c>
      <c r="E146" s="4">
        <v>60</v>
      </c>
      <c r="F146" s="4">
        <v>412.8</v>
      </c>
      <c r="G146" s="4">
        <v>144.6</v>
      </c>
      <c r="H146" s="4">
        <v>0.5</v>
      </c>
      <c r="J146" s="4">
        <v>4.9000000000000004</v>
      </c>
      <c r="K146" s="4">
        <v>0.91379999999999995</v>
      </c>
      <c r="L146" s="4">
        <v>10.152799999999999</v>
      </c>
      <c r="M146" s="4">
        <v>5.4999999999999997E-3</v>
      </c>
      <c r="N146" s="4">
        <v>377.22820000000002</v>
      </c>
      <c r="O146" s="4">
        <v>132.11429999999999</v>
      </c>
      <c r="P146" s="4">
        <v>509.3</v>
      </c>
      <c r="Q146" s="4">
        <v>327.17669999999998</v>
      </c>
      <c r="R146" s="4">
        <v>114.58499999999999</v>
      </c>
      <c r="S146" s="4">
        <v>441.8</v>
      </c>
      <c r="T146" s="4">
        <v>0.49480000000000002</v>
      </c>
      <c r="W146" s="4">
        <v>0</v>
      </c>
      <c r="X146" s="4">
        <v>4.4734999999999996</v>
      </c>
      <c r="Y146" s="4">
        <v>11.9</v>
      </c>
      <c r="Z146" s="4">
        <v>812</v>
      </c>
      <c r="AA146" s="4">
        <v>827</v>
      </c>
      <c r="AB146" s="4">
        <v>849</v>
      </c>
      <c r="AC146" s="4">
        <v>35</v>
      </c>
      <c r="AD146" s="4">
        <v>18.34</v>
      </c>
      <c r="AE146" s="4">
        <v>0.42</v>
      </c>
      <c r="AF146" s="4">
        <v>957</v>
      </c>
      <c r="AG146" s="4">
        <v>9</v>
      </c>
      <c r="AH146" s="4">
        <v>28</v>
      </c>
      <c r="AI146" s="4">
        <v>30</v>
      </c>
      <c r="AJ146" s="4">
        <v>190</v>
      </c>
      <c r="AK146" s="4">
        <v>189</v>
      </c>
      <c r="AL146" s="4">
        <v>3.8</v>
      </c>
      <c r="AM146" s="4">
        <v>196</v>
      </c>
      <c r="AN146" s="4" t="s">
        <v>155</v>
      </c>
      <c r="AO146" s="4">
        <v>2</v>
      </c>
      <c r="AP146" s="5">
        <v>0.8690162037037038</v>
      </c>
      <c r="AQ146" s="4">
        <v>47.162761000000003</v>
      </c>
      <c r="AR146" s="4">
        <v>-88.491894000000002</v>
      </c>
      <c r="AS146" s="4">
        <v>315</v>
      </c>
      <c r="AT146" s="4">
        <v>31.5</v>
      </c>
      <c r="AU146" s="4">
        <v>12</v>
      </c>
      <c r="AV146" s="4">
        <v>8</v>
      </c>
      <c r="AW146" s="4" t="s">
        <v>417</v>
      </c>
      <c r="AX146" s="4">
        <v>1.8708</v>
      </c>
      <c r="AY146" s="4">
        <v>1.7416</v>
      </c>
      <c r="AZ146" s="4">
        <v>3.4062000000000001</v>
      </c>
      <c r="BA146" s="4">
        <v>13.836</v>
      </c>
      <c r="BB146" s="4">
        <v>19.100000000000001</v>
      </c>
      <c r="BC146" s="4">
        <v>1.38</v>
      </c>
      <c r="BD146" s="4">
        <v>9.4280000000000008</v>
      </c>
      <c r="BE146" s="4">
        <v>3087.6840000000002</v>
      </c>
      <c r="BF146" s="4">
        <v>1.0609999999999999</v>
      </c>
      <c r="BG146" s="4">
        <v>12.013999999999999</v>
      </c>
      <c r="BH146" s="4">
        <v>4.2080000000000002</v>
      </c>
      <c r="BI146" s="4">
        <v>16.222000000000001</v>
      </c>
      <c r="BJ146" s="4">
        <v>10.42</v>
      </c>
      <c r="BK146" s="4">
        <v>3.649</v>
      </c>
      <c r="BL146" s="4">
        <v>14.069000000000001</v>
      </c>
      <c r="BM146" s="4">
        <v>4.8999999999999998E-3</v>
      </c>
      <c r="BQ146" s="4">
        <v>989.23099999999999</v>
      </c>
      <c r="BR146" s="4">
        <v>0.26755499999999999</v>
      </c>
      <c r="BS146" s="4">
        <v>-5</v>
      </c>
      <c r="BT146" s="4">
        <v>1.0805199999999999</v>
      </c>
      <c r="BU146" s="4">
        <v>6.538386</v>
      </c>
      <c r="BV146" s="4">
        <v>21.826514</v>
      </c>
      <c r="BW146" s="4">
        <f t="shared" si="21"/>
        <v>1.7274415811999999</v>
      </c>
      <c r="BY146" s="4">
        <f t="shared" si="17"/>
        <v>17293.44326325136</v>
      </c>
      <c r="BZ146" s="4">
        <f t="shared" si="18"/>
        <v>5.9424291159036002</v>
      </c>
      <c r="CA146" s="4">
        <f t="shared" si="19"/>
        <v>58.360142683991995</v>
      </c>
      <c r="CB146" s="4">
        <f t="shared" si="20"/>
        <v>2.7443829093239999E-2</v>
      </c>
    </row>
    <row r="147" spans="1:80" x14ac:dyDescent="0.25">
      <c r="A147" s="2">
        <v>42801</v>
      </c>
      <c r="B147" s="3">
        <v>0.66068099537037039</v>
      </c>
      <c r="C147" s="4">
        <v>11.214</v>
      </c>
      <c r="D147" s="4">
        <v>6.0000000000000001E-3</v>
      </c>
      <c r="E147" s="4">
        <v>60</v>
      </c>
      <c r="F147" s="4">
        <v>414.6</v>
      </c>
      <c r="G147" s="4">
        <v>144.19999999999999</v>
      </c>
      <c r="H147" s="4">
        <v>-0.5</v>
      </c>
      <c r="J147" s="4">
        <v>5.0999999999999996</v>
      </c>
      <c r="K147" s="4">
        <v>0.91300000000000003</v>
      </c>
      <c r="L147" s="4">
        <v>10.239100000000001</v>
      </c>
      <c r="M147" s="4">
        <v>5.4999999999999997E-3</v>
      </c>
      <c r="N147" s="4">
        <v>378.57229999999998</v>
      </c>
      <c r="O147" s="4">
        <v>131.70070000000001</v>
      </c>
      <c r="P147" s="4">
        <v>510.3</v>
      </c>
      <c r="Q147" s="4">
        <v>328.6506</v>
      </c>
      <c r="R147" s="4">
        <v>114.3335</v>
      </c>
      <c r="S147" s="4">
        <v>443</v>
      </c>
      <c r="T147" s="4">
        <v>0</v>
      </c>
      <c r="W147" s="4">
        <v>0</v>
      </c>
      <c r="X147" s="4">
        <v>4.6565000000000003</v>
      </c>
      <c r="Y147" s="4">
        <v>11.8</v>
      </c>
      <c r="Z147" s="4">
        <v>812</v>
      </c>
      <c r="AA147" s="4">
        <v>828</v>
      </c>
      <c r="AB147" s="4">
        <v>849</v>
      </c>
      <c r="AC147" s="4">
        <v>35.799999999999997</v>
      </c>
      <c r="AD147" s="4">
        <v>18.739999999999998</v>
      </c>
      <c r="AE147" s="4">
        <v>0.43</v>
      </c>
      <c r="AF147" s="4">
        <v>957</v>
      </c>
      <c r="AG147" s="4">
        <v>9</v>
      </c>
      <c r="AH147" s="4">
        <v>28.760760999999999</v>
      </c>
      <c r="AI147" s="4">
        <v>30</v>
      </c>
      <c r="AJ147" s="4">
        <v>190</v>
      </c>
      <c r="AK147" s="4">
        <v>189</v>
      </c>
      <c r="AL147" s="4">
        <v>3.9</v>
      </c>
      <c r="AM147" s="4">
        <v>196</v>
      </c>
      <c r="AN147" s="4" t="s">
        <v>155</v>
      </c>
      <c r="AO147" s="4">
        <v>2</v>
      </c>
      <c r="AP147" s="5">
        <v>0.86902777777777773</v>
      </c>
      <c r="AQ147" s="4">
        <v>47.162627999999998</v>
      </c>
      <c r="AR147" s="4">
        <v>-88.491874999999993</v>
      </c>
      <c r="AS147" s="4">
        <v>314.8</v>
      </c>
      <c r="AT147" s="4">
        <v>32.299999999999997</v>
      </c>
      <c r="AU147" s="4">
        <v>12</v>
      </c>
      <c r="AV147" s="4">
        <v>8</v>
      </c>
      <c r="AW147" s="4" t="s">
        <v>417</v>
      </c>
      <c r="AX147" s="4">
        <v>2.0354000000000001</v>
      </c>
      <c r="AY147" s="4">
        <v>2.0354000000000001</v>
      </c>
      <c r="AZ147" s="4">
        <v>3.6</v>
      </c>
      <c r="BA147" s="4">
        <v>13.836</v>
      </c>
      <c r="BB147" s="4">
        <v>18.93</v>
      </c>
      <c r="BC147" s="4">
        <v>1.37</v>
      </c>
      <c r="BD147" s="4">
        <v>9.5239999999999991</v>
      </c>
      <c r="BE147" s="4">
        <v>3087.6120000000001</v>
      </c>
      <c r="BF147" s="4">
        <v>1.0509999999999999</v>
      </c>
      <c r="BG147" s="4">
        <v>11.955</v>
      </c>
      <c r="BH147" s="4">
        <v>4.1589999999999998</v>
      </c>
      <c r="BI147" s="4">
        <v>16.114000000000001</v>
      </c>
      <c r="BJ147" s="4">
        <v>10.378</v>
      </c>
      <c r="BK147" s="4">
        <v>3.6110000000000002</v>
      </c>
      <c r="BL147" s="4">
        <v>13.989000000000001</v>
      </c>
      <c r="BM147" s="4">
        <v>0</v>
      </c>
      <c r="BQ147" s="4">
        <v>1020.9880000000001</v>
      </c>
      <c r="BR147" s="4">
        <v>0.240177</v>
      </c>
      <c r="BS147" s="4">
        <v>-5</v>
      </c>
      <c r="BT147" s="4">
        <v>1.0794779999999999</v>
      </c>
      <c r="BU147" s="4">
        <v>5.8693299999999997</v>
      </c>
      <c r="BV147" s="4">
        <v>21.805465000000002</v>
      </c>
      <c r="BW147" s="4">
        <f t="shared" ref="BW147:BW179" si="22">BU147*0.2642</f>
        <v>1.5506769859999998</v>
      </c>
      <c r="BY147" s="4">
        <f t="shared" ref="BY147:BY179" si="23">BE147*$BU147*0.8566</f>
        <v>15523.488289649737</v>
      </c>
      <c r="BZ147" s="4">
        <f t="shared" ref="BZ147:BZ179" si="24">BF147*$BU147*0.8566</f>
        <v>5.2840791499779991</v>
      </c>
      <c r="CA147" s="4">
        <f t="shared" ref="CA147:CA179" si="25">BJ147*$BU147*0.8566</f>
        <v>52.177139313483998</v>
      </c>
      <c r="CB147" s="4">
        <f t="shared" ref="CB147:CB179" si="26">BM147*$BU147*0.8566</f>
        <v>0</v>
      </c>
    </row>
    <row r="148" spans="1:80" x14ac:dyDescent="0.25">
      <c r="A148" s="2">
        <v>42801</v>
      </c>
      <c r="B148" s="3">
        <v>0.66069256944444443</v>
      </c>
      <c r="C148" s="4">
        <v>11.568</v>
      </c>
      <c r="D148" s="4">
        <v>5.0000000000000001E-3</v>
      </c>
      <c r="E148" s="4">
        <v>50.251081999999997</v>
      </c>
      <c r="F148" s="4">
        <v>417.8</v>
      </c>
      <c r="G148" s="4">
        <v>140</v>
      </c>
      <c r="H148" s="4">
        <v>-2.2000000000000002</v>
      </c>
      <c r="J148" s="4">
        <v>5.0999999999999996</v>
      </c>
      <c r="K148" s="4">
        <v>0.9103</v>
      </c>
      <c r="L148" s="4">
        <v>10.530900000000001</v>
      </c>
      <c r="M148" s="4">
        <v>4.5999999999999999E-3</v>
      </c>
      <c r="N148" s="4">
        <v>380.33800000000002</v>
      </c>
      <c r="O148" s="4">
        <v>127.40689999999999</v>
      </c>
      <c r="P148" s="4">
        <v>507.7</v>
      </c>
      <c r="Q148" s="4">
        <v>330.28089999999997</v>
      </c>
      <c r="R148" s="4">
        <v>110.6386</v>
      </c>
      <c r="S148" s="4">
        <v>440.9</v>
      </c>
      <c r="T148" s="4">
        <v>0</v>
      </c>
      <c r="W148" s="4">
        <v>0</v>
      </c>
      <c r="X148" s="4">
        <v>4.6426999999999996</v>
      </c>
      <c r="Y148" s="4">
        <v>11.8</v>
      </c>
      <c r="Z148" s="4">
        <v>812</v>
      </c>
      <c r="AA148" s="4">
        <v>826</v>
      </c>
      <c r="AB148" s="4">
        <v>848</v>
      </c>
      <c r="AC148" s="4">
        <v>36</v>
      </c>
      <c r="AD148" s="4">
        <v>18.87</v>
      </c>
      <c r="AE148" s="4">
        <v>0.43</v>
      </c>
      <c r="AF148" s="4">
        <v>957</v>
      </c>
      <c r="AG148" s="4">
        <v>9</v>
      </c>
      <c r="AH148" s="4">
        <v>28.239000000000001</v>
      </c>
      <c r="AI148" s="4">
        <v>30</v>
      </c>
      <c r="AJ148" s="4">
        <v>190</v>
      </c>
      <c r="AK148" s="4">
        <v>189</v>
      </c>
      <c r="AL148" s="4">
        <v>3.7</v>
      </c>
      <c r="AM148" s="4">
        <v>196</v>
      </c>
      <c r="AN148" s="4" t="s">
        <v>155</v>
      </c>
      <c r="AO148" s="4">
        <v>2</v>
      </c>
      <c r="AP148" s="4">
        <v>0.86903935185185188</v>
      </c>
      <c r="AQ148" s="4">
        <v>47.162495</v>
      </c>
      <c r="AR148" s="4">
        <v>-88.491833</v>
      </c>
      <c r="AS148" s="4">
        <v>314.7</v>
      </c>
      <c r="AT148" s="4">
        <v>32.700000000000003</v>
      </c>
      <c r="AU148" s="4">
        <v>12</v>
      </c>
      <c r="AV148" s="4">
        <v>8</v>
      </c>
      <c r="AW148" s="4" t="s">
        <v>417</v>
      </c>
      <c r="AX148" s="4">
        <v>2.1354000000000002</v>
      </c>
      <c r="AY148" s="4">
        <v>2.2061999999999999</v>
      </c>
      <c r="AZ148" s="4">
        <v>3.7061999999999999</v>
      </c>
      <c r="BA148" s="4">
        <v>13.836</v>
      </c>
      <c r="BB148" s="4">
        <v>18.38</v>
      </c>
      <c r="BC148" s="4">
        <v>1.33</v>
      </c>
      <c r="BD148" s="4">
        <v>9.85</v>
      </c>
      <c r="BE148" s="4">
        <v>3087.5889999999999</v>
      </c>
      <c r="BF148" s="4">
        <v>0.85399999999999998</v>
      </c>
      <c r="BG148" s="4">
        <v>11.678000000000001</v>
      </c>
      <c r="BH148" s="4">
        <v>3.9119999999999999</v>
      </c>
      <c r="BI148" s="4">
        <v>15.59</v>
      </c>
      <c r="BJ148" s="4">
        <v>10.141</v>
      </c>
      <c r="BK148" s="4">
        <v>3.3969999999999998</v>
      </c>
      <c r="BL148" s="4">
        <v>13.538</v>
      </c>
      <c r="BM148" s="4">
        <v>0</v>
      </c>
      <c r="BQ148" s="4">
        <v>989.75099999999998</v>
      </c>
      <c r="BR148" s="4">
        <v>0.21778</v>
      </c>
      <c r="BS148" s="4">
        <v>-5</v>
      </c>
      <c r="BT148" s="4">
        <v>1.079</v>
      </c>
      <c r="BU148" s="4">
        <v>5.3219989999999999</v>
      </c>
      <c r="BV148" s="4">
        <v>21.7958</v>
      </c>
      <c r="BW148" s="4">
        <f t="shared" si="22"/>
        <v>1.4060721357999999</v>
      </c>
      <c r="BY148" s="4">
        <f t="shared" si="23"/>
        <v>14075.775895614064</v>
      </c>
      <c r="BZ148" s="4">
        <f t="shared" si="24"/>
        <v>3.8932359892635997</v>
      </c>
      <c r="CA148" s="4">
        <f t="shared" si="25"/>
        <v>46.231037666419397</v>
      </c>
      <c r="CB148" s="4">
        <f t="shared" si="26"/>
        <v>0</v>
      </c>
    </row>
    <row r="149" spans="1:80" x14ac:dyDescent="0.25">
      <c r="A149" s="2">
        <v>42801</v>
      </c>
      <c r="B149" s="3">
        <v>0.66070414351851847</v>
      </c>
      <c r="C149" s="4">
        <v>12.352</v>
      </c>
      <c r="D149" s="4">
        <v>2.7000000000000001E-3</v>
      </c>
      <c r="E149" s="4">
        <v>26.545753999999999</v>
      </c>
      <c r="F149" s="4">
        <v>419.2</v>
      </c>
      <c r="G149" s="4">
        <v>139.80000000000001</v>
      </c>
      <c r="H149" s="4">
        <v>1.4</v>
      </c>
      <c r="J149" s="4">
        <v>5.01</v>
      </c>
      <c r="K149" s="4">
        <v>0.90459999999999996</v>
      </c>
      <c r="L149" s="4">
        <v>11.173299999999999</v>
      </c>
      <c r="M149" s="4">
        <v>2.3999999999999998E-3</v>
      </c>
      <c r="N149" s="4">
        <v>379.20370000000003</v>
      </c>
      <c r="O149" s="4">
        <v>126.4616</v>
      </c>
      <c r="P149" s="4">
        <v>505.7</v>
      </c>
      <c r="Q149" s="4">
        <v>329.29599999999999</v>
      </c>
      <c r="R149" s="4">
        <v>109.8177</v>
      </c>
      <c r="S149" s="4">
        <v>439.1</v>
      </c>
      <c r="T149" s="4">
        <v>1.4427000000000001</v>
      </c>
      <c r="W149" s="4">
        <v>0</v>
      </c>
      <c r="X149" s="4">
        <v>4.5303000000000004</v>
      </c>
      <c r="Y149" s="4">
        <v>11.9</v>
      </c>
      <c r="Z149" s="4">
        <v>812</v>
      </c>
      <c r="AA149" s="4">
        <v>827</v>
      </c>
      <c r="AB149" s="4">
        <v>850</v>
      </c>
      <c r="AC149" s="4">
        <v>36</v>
      </c>
      <c r="AD149" s="4">
        <v>18.87</v>
      </c>
      <c r="AE149" s="4">
        <v>0.43</v>
      </c>
      <c r="AF149" s="4">
        <v>957</v>
      </c>
      <c r="AG149" s="4">
        <v>9</v>
      </c>
      <c r="AH149" s="4">
        <v>28</v>
      </c>
      <c r="AI149" s="4">
        <v>30</v>
      </c>
      <c r="AJ149" s="4">
        <v>190</v>
      </c>
      <c r="AK149" s="4">
        <v>188.2</v>
      </c>
      <c r="AL149" s="4">
        <v>3.8</v>
      </c>
      <c r="AM149" s="4">
        <v>196</v>
      </c>
      <c r="AN149" s="4" t="s">
        <v>155</v>
      </c>
      <c r="AO149" s="4">
        <v>2</v>
      </c>
      <c r="AP149" s="4">
        <v>0.86905092592592592</v>
      </c>
      <c r="AQ149" s="4">
        <v>47.162362999999999</v>
      </c>
      <c r="AR149" s="4">
        <v>-88.491782000000001</v>
      </c>
      <c r="AS149" s="4">
        <v>314.60000000000002</v>
      </c>
      <c r="AT149" s="4">
        <v>33.1</v>
      </c>
      <c r="AU149" s="4">
        <v>12</v>
      </c>
      <c r="AV149" s="4">
        <v>8</v>
      </c>
      <c r="AW149" s="4" t="s">
        <v>417</v>
      </c>
      <c r="AX149" s="4">
        <v>2.2353999999999998</v>
      </c>
      <c r="AY149" s="4">
        <v>2.4354</v>
      </c>
      <c r="AZ149" s="4">
        <v>3.9</v>
      </c>
      <c r="BA149" s="4">
        <v>13.836</v>
      </c>
      <c r="BB149" s="4">
        <v>17.27</v>
      </c>
      <c r="BC149" s="4">
        <v>1.25</v>
      </c>
      <c r="BD149" s="4">
        <v>10.547000000000001</v>
      </c>
      <c r="BE149" s="4">
        <v>3087.556</v>
      </c>
      <c r="BF149" s="4">
        <v>0.42199999999999999</v>
      </c>
      <c r="BG149" s="4">
        <v>10.973000000000001</v>
      </c>
      <c r="BH149" s="4">
        <v>3.66</v>
      </c>
      <c r="BI149" s="4">
        <v>14.632999999999999</v>
      </c>
      <c r="BJ149" s="4">
        <v>9.5289999999999999</v>
      </c>
      <c r="BK149" s="4">
        <v>3.1779999999999999</v>
      </c>
      <c r="BL149" s="4">
        <v>12.707000000000001</v>
      </c>
      <c r="BM149" s="4">
        <v>1.2999999999999999E-2</v>
      </c>
      <c r="BQ149" s="4">
        <v>910.24300000000005</v>
      </c>
      <c r="BR149" s="4">
        <v>0.32410600000000001</v>
      </c>
      <c r="BS149" s="4">
        <v>-5</v>
      </c>
      <c r="BT149" s="4">
        <v>1.079</v>
      </c>
      <c r="BU149" s="4">
        <v>7.9203409999999996</v>
      </c>
      <c r="BV149" s="4">
        <v>21.7958</v>
      </c>
      <c r="BW149" s="4">
        <f t="shared" si="22"/>
        <v>2.0925540921999999</v>
      </c>
      <c r="BY149" s="4">
        <f t="shared" si="23"/>
        <v>20947.721596192132</v>
      </c>
      <c r="BZ149" s="4">
        <f t="shared" si="24"/>
        <v>2.8630860504531999</v>
      </c>
      <c r="CA149" s="4">
        <f t="shared" si="25"/>
        <v>64.650111314617405</v>
      </c>
      <c r="CB149" s="4">
        <f t="shared" si="26"/>
        <v>8.8199333307799999E-2</v>
      </c>
    </row>
    <row r="150" spans="1:80" x14ac:dyDescent="0.25">
      <c r="A150" s="2">
        <v>42801</v>
      </c>
      <c r="B150" s="3">
        <v>0.66071571759259262</v>
      </c>
      <c r="C150" s="4">
        <v>11.404999999999999</v>
      </c>
      <c r="D150" s="4">
        <v>-2.9999999999999997E-4</v>
      </c>
      <c r="E150" s="4">
        <v>-3.274559</v>
      </c>
      <c r="F150" s="4">
        <v>418.4</v>
      </c>
      <c r="G150" s="4">
        <v>130</v>
      </c>
      <c r="H150" s="4">
        <v>-2</v>
      </c>
      <c r="J150" s="4">
        <v>4.0599999999999996</v>
      </c>
      <c r="K150" s="4">
        <v>0.91149999999999998</v>
      </c>
      <c r="L150" s="4">
        <v>10.3954</v>
      </c>
      <c r="M150" s="4">
        <v>0</v>
      </c>
      <c r="N150" s="4">
        <v>381.4126</v>
      </c>
      <c r="O150" s="4">
        <v>118.47410000000001</v>
      </c>
      <c r="P150" s="4">
        <v>499.9</v>
      </c>
      <c r="Q150" s="4">
        <v>331.21409999999997</v>
      </c>
      <c r="R150" s="4">
        <v>102.8815</v>
      </c>
      <c r="S150" s="4">
        <v>434.1</v>
      </c>
      <c r="T150" s="4">
        <v>0</v>
      </c>
      <c r="W150" s="4">
        <v>0</v>
      </c>
      <c r="X150" s="4">
        <v>3.6972999999999998</v>
      </c>
      <c r="Y150" s="4">
        <v>11.8</v>
      </c>
      <c r="Z150" s="4">
        <v>813</v>
      </c>
      <c r="AA150" s="4">
        <v>828</v>
      </c>
      <c r="AB150" s="4">
        <v>850</v>
      </c>
      <c r="AC150" s="4">
        <v>36</v>
      </c>
      <c r="AD150" s="4">
        <v>18.87</v>
      </c>
      <c r="AE150" s="4">
        <v>0.43</v>
      </c>
      <c r="AF150" s="4">
        <v>957</v>
      </c>
      <c r="AG150" s="4">
        <v>9</v>
      </c>
      <c r="AH150" s="4">
        <v>28</v>
      </c>
      <c r="AI150" s="4">
        <v>30</v>
      </c>
      <c r="AJ150" s="4">
        <v>190</v>
      </c>
      <c r="AK150" s="4">
        <v>188</v>
      </c>
      <c r="AL150" s="4">
        <v>3.6</v>
      </c>
      <c r="AM150" s="4">
        <v>196</v>
      </c>
      <c r="AN150" s="4" t="s">
        <v>155</v>
      </c>
      <c r="AO150" s="4">
        <v>2</v>
      </c>
      <c r="AP150" s="4">
        <v>0.86906250000000007</v>
      </c>
      <c r="AQ150" s="4">
        <v>47.162233000000001</v>
      </c>
      <c r="AR150" s="4">
        <v>-88.491720000000001</v>
      </c>
      <c r="AS150" s="4">
        <v>314.5</v>
      </c>
      <c r="AT150" s="4">
        <v>33.5</v>
      </c>
      <c r="AU150" s="4">
        <v>12</v>
      </c>
      <c r="AV150" s="4">
        <v>8</v>
      </c>
      <c r="AW150" s="4" t="s">
        <v>417</v>
      </c>
      <c r="AX150" s="4">
        <v>2.2999999999999998</v>
      </c>
      <c r="AY150" s="4">
        <v>2.5353650000000001</v>
      </c>
      <c r="AZ150" s="4">
        <v>3.935365</v>
      </c>
      <c r="BA150" s="4">
        <v>13.836</v>
      </c>
      <c r="BB150" s="4">
        <v>18.64</v>
      </c>
      <c r="BC150" s="4">
        <v>1.35</v>
      </c>
      <c r="BD150" s="4">
        <v>9.7080000000000002</v>
      </c>
      <c r="BE150" s="4">
        <v>3089.0889999999999</v>
      </c>
      <c r="BF150" s="4">
        <v>0</v>
      </c>
      <c r="BG150" s="4">
        <v>11.869</v>
      </c>
      <c r="BH150" s="4">
        <v>3.6869999999999998</v>
      </c>
      <c r="BI150" s="4">
        <v>15.555999999999999</v>
      </c>
      <c r="BJ150" s="4">
        <v>10.307</v>
      </c>
      <c r="BK150" s="4">
        <v>3.202</v>
      </c>
      <c r="BL150" s="4">
        <v>13.509</v>
      </c>
      <c r="BM150" s="4">
        <v>0</v>
      </c>
      <c r="BQ150" s="4">
        <v>798.87400000000002</v>
      </c>
      <c r="BR150" s="4">
        <v>0.330843</v>
      </c>
      <c r="BS150" s="4">
        <v>-5</v>
      </c>
      <c r="BT150" s="4">
        <v>1.0774779999999999</v>
      </c>
      <c r="BU150" s="4">
        <v>8.0849759999999993</v>
      </c>
      <c r="BV150" s="4">
        <v>21.765056000000001</v>
      </c>
      <c r="BW150" s="4">
        <f t="shared" si="22"/>
        <v>2.1360506591999999</v>
      </c>
      <c r="BY150" s="4">
        <f t="shared" si="23"/>
        <v>21393.765251651701</v>
      </c>
      <c r="BZ150" s="4">
        <f t="shared" si="24"/>
        <v>0</v>
      </c>
      <c r="CA150" s="4">
        <f t="shared" si="25"/>
        <v>71.38206068157119</v>
      </c>
      <c r="CB150" s="4">
        <f t="shared" si="26"/>
        <v>0</v>
      </c>
    </row>
    <row r="151" spans="1:80" x14ac:dyDescent="0.25">
      <c r="A151" s="2">
        <v>42801</v>
      </c>
      <c r="B151" s="3">
        <v>0.66072729166666666</v>
      </c>
      <c r="C151" s="4">
        <v>9.8559999999999999</v>
      </c>
      <c r="D151" s="4">
        <v>-2E-3</v>
      </c>
      <c r="E151" s="4">
        <v>-19.703946999999999</v>
      </c>
      <c r="F151" s="4">
        <v>421.4</v>
      </c>
      <c r="G151" s="4">
        <v>128.5</v>
      </c>
      <c r="H151" s="4">
        <v>0</v>
      </c>
      <c r="J151" s="4">
        <v>3.8</v>
      </c>
      <c r="K151" s="4">
        <v>0.92320000000000002</v>
      </c>
      <c r="L151" s="4">
        <v>9.0991999999999997</v>
      </c>
      <c r="M151" s="4">
        <v>0</v>
      </c>
      <c r="N151" s="4">
        <v>389.00279999999998</v>
      </c>
      <c r="O151" s="4">
        <v>118.6581</v>
      </c>
      <c r="P151" s="4">
        <v>507.7</v>
      </c>
      <c r="Q151" s="4">
        <v>337.80540000000002</v>
      </c>
      <c r="R151" s="4">
        <v>103.0412</v>
      </c>
      <c r="S151" s="4">
        <v>440.8</v>
      </c>
      <c r="T151" s="4">
        <v>0</v>
      </c>
      <c r="W151" s="4">
        <v>0</v>
      </c>
      <c r="X151" s="4">
        <v>3.5116000000000001</v>
      </c>
      <c r="Y151" s="4">
        <v>11.9</v>
      </c>
      <c r="Z151" s="4">
        <v>812</v>
      </c>
      <c r="AA151" s="4">
        <v>827</v>
      </c>
      <c r="AB151" s="4">
        <v>850</v>
      </c>
      <c r="AC151" s="4">
        <v>36</v>
      </c>
      <c r="AD151" s="4">
        <v>18.87</v>
      </c>
      <c r="AE151" s="4">
        <v>0.43</v>
      </c>
      <c r="AF151" s="4">
        <v>957</v>
      </c>
      <c r="AG151" s="4">
        <v>9</v>
      </c>
      <c r="AH151" s="4">
        <v>28</v>
      </c>
      <c r="AI151" s="4">
        <v>30</v>
      </c>
      <c r="AJ151" s="4">
        <v>190</v>
      </c>
      <c r="AK151" s="4">
        <v>188.8</v>
      </c>
      <c r="AL151" s="4">
        <v>3.7</v>
      </c>
      <c r="AM151" s="4">
        <v>196</v>
      </c>
      <c r="AN151" s="4" t="s">
        <v>155</v>
      </c>
      <c r="AO151" s="4">
        <v>2</v>
      </c>
      <c r="AP151" s="4">
        <v>0.869074074074074</v>
      </c>
      <c r="AQ151" s="4">
        <v>47.162101999999997</v>
      </c>
      <c r="AR151" s="4">
        <v>-88.491652000000002</v>
      </c>
      <c r="AS151" s="4">
        <v>314.39999999999998</v>
      </c>
      <c r="AT151" s="4">
        <v>34</v>
      </c>
      <c r="AU151" s="4">
        <v>12</v>
      </c>
      <c r="AV151" s="4">
        <v>8</v>
      </c>
      <c r="AW151" s="4" t="s">
        <v>417</v>
      </c>
      <c r="AX151" s="4">
        <v>2.3353350000000002</v>
      </c>
      <c r="AY151" s="4">
        <v>2.0346350000000002</v>
      </c>
      <c r="AZ151" s="4">
        <v>3.5759759999999998</v>
      </c>
      <c r="BA151" s="4">
        <v>13.836</v>
      </c>
      <c r="BB151" s="4">
        <v>21.43</v>
      </c>
      <c r="BC151" s="4">
        <v>1.55</v>
      </c>
      <c r="BD151" s="4">
        <v>8.3179999999999996</v>
      </c>
      <c r="BE151" s="4">
        <v>3090.7820000000002</v>
      </c>
      <c r="BF151" s="4">
        <v>0</v>
      </c>
      <c r="BG151" s="4">
        <v>13.837</v>
      </c>
      <c r="BH151" s="4">
        <v>4.2210000000000001</v>
      </c>
      <c r="BI151" s="4">
        <v>18.058</v>
      </c>
      <c r="BJ151" s="4">
        <v>12.016</v>
      </c>
      <c r="BK151" s="4">
        <v>3.665</v>
      </c>
      <c r="BL151" s="4">
        <v>15.682</v>
      </c>
      <c r="BM151" s="4">
        <v>0</v>
      </c>
      <c r="BQ151" s="4">
        <v>867.31200000000001</v>
      </c>
      <c r="BR151" s="4">
        <v>0.26949099999999998</v>
      </c>
      <c r="BS151" s="4">
        <v>-5</v>
      </c>
      <c r="BT151" s="4">
        <v>1.078522</v>
      </c>
      <c r="BU151" s="4">
        <v>6.5856870000000001</v>
      </c>
      <c r="BV151" s="4">
        <v>21.786144</v>
      </c>
      <c r="BW151" s="4">
        <f t="shared" si="22"/>
        <v>1.7399385054000001</v>
      </c>
      <c r="BY151" s="4">
        <f t="shared" si="23"/>
        <v>17436.026902374644</v>
      </c>
      <c r="BZ151" s="4">
        <f t="shared" si="24"/>
        <v>0</v>
      </c>
      <c r="CA151" s="4">
        <f t="shared" si="25"/>
        <v>67.785854602147211</v>
      </c>
      <c r="CB151" s="4">
        <f t="shared" si="26"/>
        <v>0</v>
      </c>
    </row>
    <row r="152" spans="1:80" x14ac:dyDescent="0.25">
      <c r="A152" s="2">
        <v>42801</v>
      </c>
      <c r="B152" s="3">
        <v>0.66073886574074081</v>
      </c>
      <c r="C152" s="4">
        <v>9.3490000000000002</v>
      </c>
      <c r="D152" s="4">
        <v>5.4000000000000003E-3</v>
      </c>
      <c r="E152" s="4">
        <v>54.309210999999998</v>
      </c>
      <c r="F152" s="4">
        <v>443.7</v>
      </c>
      <c r="G152" s="4">
        <v>144.19999999999999</v>
      </c>
      <c r="H152" s="4">
        <v>-1.5</v>
      </c>
      <c r="J152" s="4">
        <v>5.6</v>
      </c>
      <c r="K152" s="4">
        <v>0.92710000000000004</v>
      </c>
      <c r="L152" s="4">
        <v>8.6671999999999993</v>
      </c>
      <c r="M152" s="4">
        <v>5.0000000000000001E-3</v>
      </c>
      <c r="N152" s="4">
        <v>411.3098</v>
      </c>
      <c r="O152" s="4">
        <v>133.72309999999999</v>
      </c>
      <c r="P152" s="4">
        <v>545</v>
      </c>
      <c r="Q152" s="4">
        <v>357.17649999999998</v>
      </c>
      <c r="R152" s="4">
        <v>116.1236</v>
      </c>
      <c r="S152" s="4">
        <v>473.3</v>
      </c>
      <c r="T152" s="4">
        <v>0</v>
      </c>
      <c r="W152" s="4">
        <v>0</v>
      </c>
      <c r="X152" s="4">
        <v>5.1959</v>
      </c>
      <c r="Y152" s="4">
        <v>11.8</v>
      </c>
      <c r="Z152" s="4">
        <v>812</v>
      </c>
      <c r="AA152" s="4">
        <v>826</v>
      </c>
      <c r="AB152" s="4">
        <v>849</v>
      </c>
      <c r="AC152" s="4">
        <v>36</v>
      </c>
      <c r="AD152" s="4">
        <v>18.87</v>
      </c>
      <c r="AE152" s="4">
        <v>0.43</v>
      </c>
      <c r="AF152" s="4">
        <v>957</v>
      </c>
      <c r="AG152" s="4">
        <v>9</v>
      </c>
      <c r="AH152" s="4">
        <v>28.760999999999999</v>
      </c>
      <c r="AI152" s="4">
        <v>30</v>
      </c>
      <c r="AJ152" s="4">
        <v>190</v>
      </c>
      <c r="AK152" s="4">
        <v>189</v>
      </c>
      <c r="AL152" s="4">
        <v>3.7</v>
      </c>
      <c r="AM152" s="4">
        <v>196</v>
      </c>
      <c r="AN152" s="4" t="s">
        <v>155</v>
      </c>
      <c r="AO152" s="4">
        <v>2</v>
      </c>
      <c r="AP152" s="4">
        <v>0.86908564814814815</v>
      </c>
      <c r="AQ152" s="4">
        <v>47.161966999999997</v>
      </c>
      <c r="AR152" s="4">
        <v>-88.491584000000003</v>
      </c>
      <c r="AS152" s="4">
        <v>314.3</v>
      </c>
      <c r="AT152" s="4">
        <v>34.700000000000003</v>
      </c>
      <c r="AU152" s="4">
        <v>12</v>
      </c>
      <c r="AV152" s="4">
        <v>7</v>
      </c>
      <c r="AW152" s="4" t="s">
        <v>419</v>
      </c>
      <c r="AX152" s="4">
        <v>2.0459999999999998</v>
      </c>
      <c r="AY152" s="4">
        <v>1.0708</v>
      </c>
      <c r="AZ152" s="4">
        <v>2.8</v>
      </c>
      <c r="BA152" s="4">
        <v>13.836</v>
      </c>
      <c r="BB152" s="4">
        <v>22.53</v>
      </c>
      <c r="BC152" s="4">
        <v>1.63</v>
      </c>
      <c r="BD152" s="4">
        <v>7.867</v>
      </c>
      <c r="BE152" s="4">
        <v>3089.6559999999999</v>
      </c>
      <c r="BF152" s="4">
        <v>1.1419999999999999</v>
      </c>
      <c r="BG152" s="4">
        <v>15.353999999999999</v>
      </c>
      <c r="BH152" s="4">
        <v>4.992</v>
      </c>
      <c r="BI152" s="4">
        <v>20.346</v>
      </c>
      <c r="BJ152" s="4">
        <v>13.334</v>
      </c>
      <c r="BK152" s="4">
        <v>4.335</v>
      </c>
      <c r="BL152" s="4">
        <v>17.669</v>
      </c>
      <c r="BM152" s="4">
        <v>0</v>
      </c>
      <c r="BQ152" s="4">
        <v>1346.7529999999999</v>
      </c>
      <c r="BR152" s="4">
        <v>0.22332099999999999</v>
      </c>
      <c r="BS152" s="4">
        <v>-5</v>
      </c>
      <c r="BT152" s="4">
        <v>1.0774779999999999</v>
      </c>
      <c r="BU152" s="4">
        <v>5.4574069999999999</v>
      </c>
      <c r="BV152" s="4">
        <v>21.765056000000001</v>
      </c>
      <c r="BW152" s="4">
        <f t="shared" si="22"/>
        <v>1.4418469293999998</v>
      </c>
      <c r="BY152" s="4">
        <f t="shared" si="23"/>
        <v>14443.569707554347</v>
      </c>
      <c r="BZ152" s="4">
        <f t="shared" si="24"/>
        <v>5.3386385429403997</v>
      </c>
      <c r="CA152" s="4">
        <f t="shared" si="25"/>
        <v>62.3339810258908</v>
      </c>
      <c r="CB152" s="4">
        <f t="shared" si="26"/>
        <v>0</v>
      </c>
    </row>
    <row r="153" spans="1:80" x14ac:dyDescent="0.25">
      <c r="A153" s="2">
        <v>42801</v>
      </c>
      <c r="B153" s="3">
        <v>0.66075043981481485</v>
      </c>
      <c r="C153" s="4">
        <v>8.9510000000000005</v>
      </c>
      <c r="D153" s="4">
        <v>5.7000000000000002E-3</v>
      </c>
      <c r="E153" s="4">
        <v>56.677937</v>
      </c>
      <c r="F153" s="4">
        <v>459.7</v>
      </c>
      <c r="G153" s="4">
        <v>144.5</v>
      </c>
      <c r="H153" s="4">
        <v>-2.6</v>
      </c>
      <c r="J153" s="4">
        <v>7.26</v>
      </c>
      <c r="K153" s="4">
        <v>0.93010000000000004</v>
      </c>
      <c r="L153" s="4">
        <v>8.3246000000000002</v>
      </c>
      <c r="M153" s="4">
        <v>5.3E-3</v>
      </c>
      <c r="N153" s="4">
        <v>427.56139999999999</v>
      </c>
      <c r="O153" s="4">
        <v>134.39259999999999</v>
      </c>
      <c r="P153" s="4">
        <v>562</v>
      </c>
      <c r="Q153" s="4">
        <v>371.63830000000002</v>
      </c>
      <c r="R153" s="4">
        <v>116.8146</v>
      </c>
      <c r="S153" s="4">
        <v>488.5</v>
      </c>
      <c r="T153" s="4">
        <v>0</v>
      </c>
      <c r="W153" s="4">
        <v>0</v>
      </c>
      <c r="X153" s="4">
        <v>6.7549999999999999</v>
      </c>
      <c r="Y153" s="4">
        <v>11.8</v>
      </c>
      <c r="Z153" s="4">
        <v>812</v>
      </c>
      <c r="AA153" s="4">
        <v>827</v>
      </c>
      <c r="AB153" s="4">
        <v>849</v>
      </c>
      <c r="AC153" s="4">
        <v>36.799999999999997</v>
      </c>
      <c r="AD153" s="4">
        <v>19.27</v>
      </c>
      <c r="AE153" s="4">
        <v>0.44</v>
      </c>
      <c r="AF153" s="4">
        <v>957</v>
      </c>
      <c r="AG153" s="4">
        <v>9</v>
      </c>
      <c r="AH153" s="4">
        <v>28.239000000000001</v>
      </c>
      <c r="AI153" s="4">
        <v>30</v>
      </c>
      <c r="AJ153" s="4">
        <v>190</v>
      </c>
      <c r="AK153" s="4">
        <v>189</v>
      </c>
      <c r="AL153" s="4">
        <v>3.7</v>
      </c>
      <c r="AM153" s="4">
        <v>196</v>
      </c>
      <c r="AN153" s="4" t="s">
        <v>155</v>
      </c>
      <c r="AO153" s="4">
        <v>2</v>
      </c>
      <c r="AP153" s="4">
        <v>0.8690972222222223</v>
      </c>
      <c r="AQ153" s="4">
        <v>47.161831999999997</v>
      </c>
      <c r="AR153" s="4">
        <v>-88.491519999999994</v>
      </c>
      <c r="AS153" s="4">
        <v>314.2</v>
      </c>
      <c r="AT153" s="4">
        <v>35.200000000000003</v>
      </c>
      <c r="AU153" s="4">
        <v>12</v>
      </c>
      <c r="AV153" s="4">
        <v>7</v>
      </c>
      <c r="AW153" s="4" t="s">
        <v>419</v>
      </c>
      <c r="AX153" s="4">
        <v>1.4</v>
      </c>
      <c r="AY153" s="4">
        <v>1.2354000000000001</v>
      </c>
      <c r="AZ153" s="4">
        <v>2.8353999999999999</v>
      </c>
      <c r="BA153" s="4">
        <v>13.836</v>
      </c>
      <c r="BB153" s="4">
        <v>23.49</v>
      </c>
      <c r="BC153" s="4">
        <v>1.7</v>
      </c>
      <c r="BD153" s="4">
        <v>7.5209999999999999</v>
      </c>
      <c r="BE153" s="4">
        <v>3090.0790000000002</v>
      </c>
      <c r="BF153" s="4">
        <v>1.2450000000000001</v>
      </c>
      <c r="BG153" s="4">
        <v>16.62</v>
      </c>
      <c r="BH153" s="4">
        <v>5.2240000000000002</v>
      </c>
      <c r="BI153" s="4">
        <v>21.844000000000001</v>
      </c>
      <c r="BJ153" s="4">
        <v>14.446</v>
      </c>
      <c r="BK153" s="4">
        <v>4.5410000000000004</v>
      </c>
      <c r="BL153" s="4">
        <v>18.986999999999998</v>
      </c>
      <c r="BM153" s="4">
        <v>0</v>
      </c>
      <c r="BQ153" s="4">
        <v>1823.1669999999999</v>
      </c>
      <c r="BR153" s="4">
        <v>0.225415</v>
      </c>
      <c r="BS153" s="4">
        <v>-5</v>
      </c>
      <c r="BT153" s="4">
        <v>1.0747169999999999</v>
      </c>
      <c r="BU153" s="4">
        <v>5.5085790000000001</v>
      </c>
      <c r="BV153" s="4">
        <v>21.709282999999999</v>
      </c>
      <c r="BW153" s="4">
        <f t="shared" si="22"/>
        <v>1.4553665718</v>
      </c>
      <c r="BY153" s="4">
        <f t="shared" si="23"/>
        <v>14580.997476878942</v>
      </c>
      <c r="BZ153" s="4">
        <f t="shared" si="24"/>
        <v>5.8747177203930008</v>
      </c>
      <c r="CA153" s="4">
        <f t="shared" si="25"/>
        <v>68.165600151644398</v>
      </c>
      <c r="CB153" s="4">
        <f t="shared" si="26"/>
        <v>0</v>
      </c>
    </row>
    <row r="154" spans="1:80" x14ac:dyDescent="0.25">
      <c r="A154" s="2">
        <v>42801</v>
      </c>
      <c r="B154" s="3">
        <v>0.66076201388888889</v>
      </c>
      <c r="C154" s="4">
        <v>7.1130000000000004</v>
      </c>
      <c r="D154" s="4">
        <v>-1.2999999999999999E-3</v>
      </c>
      <c r="E154" s="4">
        <v>-13.427419</v>
      </c>
      <c r="F154" s="4">
        <v>466.8</v>
      </c>
      <c r="G154" s="4">
        <v>144.4</v>
      </c>
      <c r="H154" s="4">
        <v>-0.3</v>
      </c>
      <c r="J154" s="4">
        <v>7.4</v>
      </c>
      <c r="K154" s="4">
        <v>0.94450000000000001</v>
      </c>
      <c r="L154" s="4">
        <v>6.7183000000000002</v>
      </c>
      <c r="M154" s="4">
        <v>0</v>
      </c>
      <c r="N154" s="4">
        <v>440.9117</v>
      </c>
      <c r="O154" s="4">
        <v>136.35050000000001</v>
      </c>
      <c r="P154" s="4">
        <v>577.29999999999995</v>
      </c>
      <c r="Q154" s="4">
        <v>383.35550000000001</v>
      </c>
      <c r="R154" s="4">
        <v>118.5514</v>
      </c>
      <c r="S154" s="4">
        <v>501.9</v>
      </c>
      <c r="T154" s="4">
        <v>0</v>
      </c>
      <c r="W154" s="4">
        <v>0</v>
      </c>
      <c r="X154" s="4">
        <v>6.9896000000000003</v>
      </c>
      <c r="Y154" s="4">
        <v>11.9</v>
      </c>
      <c r="Z154" s="4">
        <v>810</v>
      </c>
      <c r="AA154" s="4">
        <v>824</v>
      </c>
      <c r="AB154" s="4">
        <v>847</v>
      </c>
      <c r="AC154" s="4">
        <v>37</v>
      </c>
      <c r="AD154" s="4">
        <v>19.39</v>
      </c>
      <c r="AE154" s="4">
        <v>0.45</v>
      </c>
      <c r="AF154" s="4">
        <v>957</v>
      </c>
      <c r="AG154" s="4">
        <v>9</v>
      </c>
      <c r="AH154" s="4">
        <v>28</v>
      </c>
      <c r="AI154" s="4">
        <v>30</v>
      </c>
      <c r="AJ154" s="4">
        <v>190</v>
      </c>
      <c r="AK154" s="4">
        <v>189</v>
      </c>
      <c r="AL154" s="4">
        <v>3.8</v>
      </c>
      <c r="AM154" s="4">
        <v>196</v>
      </c>
      <c r="AN154" s="4" t="s">
        <v>155</v>
      </c>
      <c r="AO154" s="4">
        <v>2</v>
      </c>
      <c r="AP154" s="4">
        <v>0.86910879629629623</v>
      </c>
      <c r="AQ154" s="4">
        <v>47.161695999999999</v>
      </c>
      <c r="AR154" s="4">
        <v>-88.491450999999998</v>
      </c>
      <c r="AS154" s="4">
        <v>314.3</v>
      </c>
      <c r="AT154" s="4">
        <v>35.4</v>
      </c>
      <c r="AU154" s="4">
        <v>12</v>
      </c>
      <c r="AV154" s="4">
        <v>7</v>
      </c>
      <c r="AW154" s="4" t="s">
        <v>419</v>
      </c>
      <c r="AX154" s="4">
        <v>1.5062</v>
      </c>
      <c r="AY154" s="4">
        <v>1.1938</v>
      </c>
      <c r="AZ154" s="4">
        <v>2.9354</v>
      </c>
      <c r="BA154" s="4">
        <v>13.836</v>
      </c>
      <c r="BB154" s="4">
        <v>29.36</v>
      </c>
      <c r="BC154" s="4">
        <v>2.12</v>
      </c>
      <c r="BD154" s="4">
        <v>5.8719999999999999</v>
      </c>
      <c r="BE154" s="4">
        <v>3095.6030000000001</v>
      </c>
      <c r="BF154" s="4">
        <v>0</v>
      </c>
      <c r="BG154" s="4">
        <v>21.274999999999999</v>
      </c>
      <c r="BH154" s="4">
        <v>6.5789999999999997</v>
      </c>
      <c r="BI154" s="4">
        <v>27.855</v>
      </c>
      <c r="BJ154" s="4">
        <v>18.498000000000001</v>
      </c>
      <c r="BK154" s="4">
        <v>5.72</v>
      </c>
      <c r="BL154" s="4">
        <v>24.218</v>
      </c>
      <c r="BM154" s="4">
        <v>0</v>
      </c>
      <c r="BQ154" s="4">
        <v>2341.7339999999999</v>
      </c>
      <c r="BR154" s="4">
        <v>0.25259100000000001</v>
      </c>
      <c r="BS154" s="4">
        <v>-5</v>
      </c>
      <c r="BT154" s="4">
        <v>1.0770439999999999</v>
      </c>
      <c r="BU154" s="4">
        <v>6.1726929999999998</v>
      </c>
      <c r="BV154" s="4">
        <v>21.756288999999999</v>
      </c>
      <c r="BW154" s="4">
        <f t="shared" si="22"/>
        <v>1.6308254905999999</v>
      </c>
      <c r="BY154" s="4">
        <f t="shared" si="23"/>
        <v>16368.090089541753</v>
      </c>
      <c r="BZ154" s="4">
        <f t="shared" si="24"/>
        <v>0</v>
      </c>
      <c r="CA154" s="4">
        <f t="shared" si="25"/>
        <v>97.808708182652396</v>
      </c>
      <c r="CB154" s="4">
        <f t="shared" si="26"/>
        <v>0</v>
      </c>
    </row>
    <row r="155" spans="1:80" x14ac:dyDescent="0.25">
      <c r="A155" s="2">
        <v>42801</v>
      </c>
      <c r="B155" s="3">
        <v>0.66077358796296293</v>
      </c>
      <c r="C155" s="4">
        <v>4.84</v>
      </c>
      <c r="D155" s="4">
        <v>-2.7000000000000001E-3</v>
      </c>
      <c r="E155" s="4">
        <v>-27.281223000000001</v>
      </c>
      <c r="F155" s="4">
        <v>419</v>
      </c>
      <c r="G155" s="4">
        <v>130</v>
      </c>
      <c r="H155" s="4">
        <v>-3</v>
      </c>
      <c r="J155" s="4">
        <v>8.51</v>
      </c>
      <c r="K155" s="4">
        <v>0.96289999999999998</v>
      </c>
      <c r="L155" s="4">
        <v>4.6604000000000001</v>
      </c>
      <c r="M155" s="4">
        <v>0</v>
      </c>
      <c r="N155" s="4">
        <v>403.49520000000001</v>
      </c>
      <c r="O155" s="4">
        <v>125.2256</v>
      </c>
      <c r="P155" s="4">
        <v>528.70000000000005</v>
      </c>
      <c r="Q155" s="4">
        <v>350.82339999999999</v>
      </c>
      <c r="R155" s="4">
        <v>108.8788</v>
      </c>
      <c r="S155" s="4">
        <v>459.7</v>
      </c>
      <c r="T155" s="4">
        <v>0</v>
      </c>
      <c r="W155" s="4">
        <v>0</v>
      </c>
      <c r="X155" s="4">
        <v>8.1915999999999993</v>
      </c>
      <c r="Y155" s="4">
        <v>11.8</v>
      </c>
      <c r="Z155" s="4">
        <v>809</v>
      </c>
      <c r="AA155" s="4">
        <v>823</v>
      </c>
      <c r="AB155" s="4">
        <v>845</v>
      </c>
      <c r="AC155" s="4">
        <v>37</v>
      </c>
      <c r="AD155" s="4">
        <v>19.39</v>
      </c>
      <c r="AE155" s="4">
        <v>0.45</v>
      </c>
      <c r="AF155" s="4">
        <v>957</v>
      </c>
      <c r="AG155" s="4">
        <v>9</v>
      </c>
      <c r="AH155" s="4">
        <v>28</v>
      </c>
      <c r="AI155" s="4">
        <v>30</v>
      </c>
      <c r="AJ155" s="4">
        <v>190</v>
      </c>
      <c r="AK155" s="4">
        <v>189.8</v>
      </c>
      <c r="AL155" s="4">
        <v>3.6</v>
      </c>
      <c r="AM155" s="4">
        <v>196</v>
      </c>
      <c r="AN155" s="4" t="s">
        <v>155</v>
      </c>
      <c r="AO155" s="4">
        <v>2</v>
      </c>
      <c r="AP155" s="4">
        <v>0.86912037037037038</v>
      </c>
      <c r="AQ155" s="4">
        <v>47.161563999999998</v>
      </c>
      <c r="AR155" s="4">
        <v>-88.491373999999993</v>
      </c>
      <c r="AS155" s="4">
        <v>314.2</v>
      </c>
      <c r="AT155" s="4">
        <v>35.299999999999997</v>
      </c>
      <c r="AU155" s="4">
        <v>12</v>
      </c>
      <c r="AV155" s="4">
        <v>7</v>
      </c>
      <c r="AW155" s="4" t="s">
        <v>419</v>
      </c>
      <c r="AX155" s="4">
        <v>1.7</v>
      </c>
      <c r="AY155" s="4">
        <v>1.1062000000000001</v>
      </c>
      <c r="AZ155" s="4">
        <v>3.0354000000000001</v>
      </c>
      <c r="BA155" s="4">
        <v>13.836</v>
      </c>
      <c r="BB155" s="4">
        <v>42.73</v>
      </c>
      <c r="BC155" s="4">
        <v>3.09</v>
      </c>
      <c r="BD155" s="4">
        <v>3.8479999999999999</v>
      </c>
      <c r="BE155" s="4">
        <v>3103.7750000000001</v>
      </c>
      <c r="BF155" s="4">
        <v>0</v>
      </c>
      <c r="BG155" s="4">
        <v>28.140999999999998</v>
      </c>
      <c r="BH155" s="4">
        <v>8.734</v>
      </c>
      <c r="BI155" s="4">
        <v>36.875</v>
      </c>
      <c r="BJ155" s="4">
        <v>24.466999999999999</v>
      </c>
      <c r="BK155" s="4">
        <v>7.5940000000000003</v>
      </c>
      <c r="BL155" s="4">
        <v>32.061</v>
      </c>
      <c r="BM155" s="4">
        <v>0</v>
      </c>
      <c r="BQ155" s="4">
        <v>3966.739</v>
      </c>
      <c r="BR155" s="4">
        <v>0.15878700000000001</v>
      </c>
      <c r="BS155" s="4">
        <v>-5</v>
      </c>
      <c r="BT155" s="4">
        <v>1.075717</v>
      </c>
      <c r="BU155" s="4">
        <v>3.8803580000000002</v>
      </c>
      <c r="BV155" s="4">
        <v>21.729482999999998</v>
      </c>
      <c r="BW155" s="4">
        <f t="shared" si="22"/>
        <v>1.0251905835999999</v>
      </c>
      <c r="BY155" s="4">
        <f t="shared" si="23"/>
        <v>10316.683232532072</v>
      </c>
      <c r="BZ155" s="4">
        <f t="shared" si="24"/>
        <v>0</v>
      </c>
      <c r="CA155" s="4">
        <f t="shared" si="25"/>
        <v>81.3262200547276</v>
      </c>
      <c r="CB155" s="4">
        <f t="shared" si="26"/>
        <v>0</v>
      </c>
    </row>
    <row r="156" spans="1:80" x14ac:dyDescent="0.25">
      <c r="A156" s="2">
        <v>42801</v>
      </c>
      <c r="B156" s="3">
        <v>0.66078516203703697</v>
      </c>
      <c r="C156" s="4">
        <v>4.7160000000000002</v>
      </c>
      <c r="D156" s="4">
        <v>8.3999999999999995E-3</v>
      </c>
      <c r="E156" s="4">
        <v>83.846153999999999</v>
      </c>
      <c r="F156" s="4">
        <v>398.5</v>
      </c>
      <c r="G156" s="4">
        <v>130.6</v>
      </c>
      <c r="H156" s="4">
        <v>-0.5</v>
      </c>
      <c r="J156" s="4">
        <v>11.92</v>
      </c>
      <c r="K156" s="4">
        <v>0.96389999999999998</v>
      </c>
      <c r="L156" s="4">
        <v>4.5461999999999998</v>
      </c>
      <c r="M156" s="4">
        <v>8.0999999999999996E-3</v>
      </c>
      <c r="N156" s="4">
        <v>384.12439999999998</v>
      </c>
      <c r="O156" s="4">
        <v>125.877</v>
      </c>
      <c r="P156" s="4">
        <v>510</v>
      </c>
      <c r="Q156" s="4">
        <v>333.9812</v>
      </c>
      <c r="R156" s="4">
        <v>109.4452</v>
      </c>
      <c r="S156" s="4">
        <v>443.4</v>
      </c>
      <c r="T156" s="4">
        <v>0</v>
      </c>
      <c r="W156" s="4">
        <v>0</v>
      </c>
      <c r="X156" s="4">
        <v>11.487399999999999</v>
      </c>
      <c r="Y156" s="4">
        <v>11.9</v>
      </c>
      <c r="Z156" s="4">
        <v>808</v>
      </c>
      <c r="AA156" s="4">
        <v>823</v>
      </c>
      <c r="AB156" s="4">
        <v>844</v>
      </c>
      <c r="AC156" s="4">
        <v>37</v>
      </c>
      <c r="AD156" s="4">
        <v>19.39</v>
      </c>
      <c r="AE156" s="4">
        <v>0.45</v>
      </c>
      <c r="AF156" s="4">
        <v>957</v>
      </c>
      <c r="AG156" s="4">
        <v>9</v>
      </c>
      <c r="AH156" s="4">
        <v>28</v>
      </c>
      <c r="AI156" s="4">
        <v>30</v>
      </c>
      <c r="AJ156" s="4">
        <v>190</v>
      </c>
      <c r="AK156" s="4">
        <v>190</v>
      </c>
      <c r="AL156" s="4">
        <v>3.8</v>
      </c>
      <c r="AM156" s="4">
        <v>195.8</v>
      </c>
      <c r="AN156" s="4" t="s">
        <v>155</v>
      </c>
      <c r="AO156" s="4">
        <v>2</v>
      </c>
      <c r="AP156" s="4">
        <v>0.86913194444444442</v>
      </c>
      <c r="AQ156" s="4">
        <v>47.161442000000001</v>
      </c>
      <c r="AR156" s="4">
        <v>-88.491277999999994</v>
      </c>
      <c r="AS156" s="4">
        <v>314.2</v>
      </c>
      <c r="AT156" s="4">
        <v>34.4</v>
      </c>
      <c r="AU156" s="4">
        <v>12</v>
      </c>
      <c r="AV156" s="4">
        <v>7</v>
      </c>
      <c r="AW156" s="4" t="s">
        <v>419</v>
      </c>
      <c r="AX156" s="4">
        <v>1.4876</v>
      </c>
      <c r="AY156" s="4">
        <v>1.3353999999999999</v>
      </c>
      <c r="AZ156" s="4">
        <v>2.8875999999999999</v>
      </c>
      <c r="BA156" s="4">
        <v>13.836</v>
      </c>
      <c r="BB156" s="4">
        <v>43.75</v>
      </c>
      <c r="BC156" s="4">
        <v>3.16</v>
      </c>
      <c r="BD156" s="4">
        <v>3.74</v>
      </c>
      <c r="BE156" s="4">
        <v>3098.8879999999999</v>
      </c>
      <c r="BF156" s="4">
        <v>3.5070000000000001</v>
      </c>
      <c r="BG156" s="4">
        <v>27.42</v>
      </c>
      <c r="BH156" s="4">
        <v>8.9860000000000007</v>
      </c>
      <c r="BI156" s="4">
        <v>36.405999999999999</v>
      </c>
      <c r="BJ156" s="4">
        <v>23.841000000000001</v>
      </c>
      <c r="BK156" s="4">
        <v>7.8129999999999997</v>
      </c>
      <c r="BL156" s="4">
        <v>31.652999999999999</v>
      </c>
      <c r="BM156" s="4">
        <v>0</v>
      </c>
      <c r="BQ156" s="4">
        <v>5693.5060000000003</v>
      </c>
      <c r="BR156" s="4">
        <v>0.118629</v>
      </c>
      <c r="BS156" s="4">
        <v>-5</v>
      </c>
      <c r="BT156" s="4">
        <v>1.076522</v>
      </c>
      <c r="BU156" s="4">
        <v>2.8989959999999999</v>
      </c>
      <c r="BV156" s="4">
        <v>21.745743999999998</v>
      </c>
      <c r="BW156" s="4">
        <f t="shared" si="22"/>
        <v>0.76591474319999997</v>
      </c>
      <c r="BY156" s="4">
        <f t="shared" si="23"/>
        <v>7695.4065108293571</v>
      </c>
      <c r="BZ156" s="4">
        <f t="shared" si="24"/>
        <v>8.7088628674151991</v>
      </c>
      <c r="CA156" s="4">
        <f t="shared" si="25"/>
        <v>59.2038778505976</v>
      </c>
      <c r="CB156" s="4">
        <f t="shared" si="26"/>
        <v>0</v>
      </c>
    </row>
    <row r="157" spans="1:80" x14ac:dyDescent="0.25">
      <c r="A157" s="2">
        <v>42801</v>
      </c>
      <c r="B157" s="3">
        <v>0.66079673611111112</v>
      </c>
      <c r="C157" s="4">
        <v>4.5940000000000003</v>
      </c>
      <c r="D157" s="4">
        <v>5.1000000000000004E-3</v>
      </c>
      <c r="E157" s="4">
        <v>51.112929999999999</v>
      </c>
      <c r="F157" s="4">
        <v>384.8</v>
      </c>
      <c r="G157" s="4">
        <v>131.4</v>
      </c>
      <c r="H157" s="4">
        <v>-0.5</v>
      </c>
      <c r="J157" s="4">
        <v>13.38</v>
      </c>
      <c r="K157" s="4">
        <v>0.96499999999999997</v>
      </c>
      <c r="L157" s="4">
        <v>4.4328000000000003</v>
      </c>
      <c r="M157" s="4">
        <v>4.8999999999999998E-3</v>
      </c>
      <c r="N157" s="4">
        <v>371.38060000000002</v>
      </c>
      <c r="O157" s="4">
        <v>126.8032</v>
      </c>
      <c r="P157" s="4">
        <v>498.2</v>
      </c>
      <c r="Q157" s="4">
        <v>322.90100000000001</v>
      </c>
      <c r="R157" s="4">
        <v>110.2505</v>
      </c>
      <c r="S157" s="4">
        <v>433.2</v>
      </c>
      <c r="T157" s="4">
        <v>0</v>
      </c>
      <c r="W157" s="4">
        <v>0</v>
      </c>
      <c r="X157" s="4">
        <v>12.915100000000001</v>
      </c>
      <c r="Y157" s="4">
        <v>11.9</v>
      </c>
      <c r="Z157" s="4">
        <v>807</v>
      </c>
      <c r="AA157" s="4">
        <v>822</v>
      </c>
      <c r="AB157" s="4">
        <v>843</v>
      </c>
      <c r="AC157" s="4">
        <v>37</v>
      </c>
      <c r="AD157" s="4">
        <v>19.39</v>
      </c>
      <c r="AE157" s="4">
        <v>0.45</v>
      </c>
      <c r="AF157" s="4">
        <v>957</v>
      </c>
      <c r="AG157" s="4">
        <v>9</v>
      </c>
      <c r="AH157" s="4">
        <v>28</v>
      </c>
      <c r="AI157" s="4">
        <v>30</v>
      </c>
      <c r="AJ157" s="4">
        <v>190</v>
      </c>
      <c r="AK157" s="4">
        <v>189.2</v>
      </c>
      <c r="AL157" s="4">
        <v>3.8</v>
      </c>
      <c r="AM157" s="4">
        <v>195.4</v>
      </c>
      <c r="AN157" s="4" t="s">
        <v>155</v>
      </c>
      <c r="AO157" s="4">
        <v>2</v>
      </c>
      <c r="AP157" s="4">
        <v>0.86914351851851857</v>
      </c>
      <c r="AQ157" s="4">
        <v>47.161338000000001</v>
      </c>
      <c r="AR157" s="4">
        <v>-88.491157000000001</v>
      </c>
      <c r="AS157" s="4">
        <v>314.10000000000002</v>
      </c>
      <c r="AT157" s="4">
        <v>32.9</v>
      </c>
      <c r="AU157" s="4">
        <v>12</v>
      </c>
      <c r="AV157" s="4">
        <v>8</v>
      </c>
      <c r="AW157" s="4" t="s">
        <v>417</v>
      </c>
      <c r="AX157" s="4">
        <v>1.1000000000000001</v>
      </c>
      <c r="AY157" s="4">
        <v>1.4354</v>
      </c>
      <c r="AZ157" s="4">
        <v>2.5</v>
      </c>
      <c r="BA157" s="4">
        <v>13.836</v>
      </c>
      <c r="BB157" s="4">
        <v>44.93</v>
      </c>
      <c r="BC157" s="4">
        <v>3.25</v>
      </c>
      <c r="BD157" s="4">
        <v>3.625</v>
      </c>
      <c r="BE157" s="4">
        <v>3101.6660000000002</v>
      </c>
      <c r="BF157" s="4">
        <v>2.1970000000000001</v>
      </c>
      <c r="BG157" s="4">
        <v>27.213000000000001</v>
      </c>
      <c r="BH157" s="4">
        <v>9.2910000000000004</v>
      </c>
      <c r="BI157" s="4">
        <v>36.503999999999998</v>
      </c>
      <c r="BJ157" s="4">
        <v>23.66</v>
      </c>
      <c r="BK157" s="4">
        <v>8.0790000000000006</v>
      </c>
      <c r="BL157" s="4">
        <v>31.739000000000001</v>
      </c>
      <c r="BM157" s="4">
        <v>0</v>
      </c>
      <c r="BQ157" s="4">
        <v>6570.7039999999997</v>
      </c>
      <c r="BR157" s="4">
        <v>0.10839</v>
      </c>
      <c r="BS157" s="4">
        <v>-5</v>
      </c>
      <c r="BT157" s="4">
        <v>1.0762389999999999</v>
      </c>
      <c r="BU157" s="4">
        <v>2.6487810000000001</v>
      </c>
      <c r="BV157" s="4">
        <v>21.740027999999999</v>
      </c>
      <c r="BW157" s="4">
        <f t="shared" si="22"/>
        <v>0.69980794020000003</v>
      </c>
      <c r="BY157" s="4">
        <f t="shared" si="23"/>
        <v>7037.5120579704635</v>
      </c>
      <c r="BZ157" s="4">
        <f t="shared" si="24"/>
        <v>4.9848739327062006</v>
      </c>
      <c r="CA157" s="4">
        <f t="shared" si="25"/>
        <v>53.683257736836005</v>
      </c>
      <c r="CB157" s="4">
        <f t="shared" si="26"/>
        <v>0</v>
      </c>
    </row>
    <row r="158" spans="1:80" x14ac:dyDescent="0.25">
      <c r="A158" s="2">
        <v>42801</v>
      </c>
      <c r="B158" s="3">
        <v>0.66080831018518515</v>
      </c>
      <c r="C158" s="4">
        <v>4.7089999999999996</v>
      </c>
      <c r="D158" s="4">
        <v>7.4999999999999997E-3</v>
      </c>
      <c r="E158" s="4">
        <v>74.811644000000001</v>
      </c>
      <c r="F158" s="4">
        <v>391.7</v>
      </c>
      <c r="G158" s="4">
        <v>137.30000000000001</v>
      </c>
      <c r="H158" s="4">
        <v>-4</v>
      </c>
      <c r="J158" s="4">
        <v>14.05</v>
      </c>
      <c r="K158" s="4">
        <v>0.96399999999999997</v>
      </c>
      <c r="L158" s="4">
        <v>4.5396000000000001</v>
      </c>
      <c r="M158" s="4">
        <v>7.1999999999999998E-3</v>
      </c>
      <c r="N158" s="4">
        <v>377.63310000000001</v>
      </c>
      <c r="O158" s="4">
        <v>132.3192</v>
      </c>
      <c r="P158" s="4">
        <v>510</v>
      </c>
      <c r="Q158" s="4">
        <v>328.33730000000003</v>
      </c>
      <c r="R158" s="4">
        <v>115.04640000000001</v>
      </c>
      <c r="S158" s="4">
        <v>443.4</v>
      </c>
      <c r="T158" s="4">
        <v>0</v>
      </c>
      <c r="W158" s="4">
        <v>0</v>
      </c>
      <c r="X158" s="4">
        <v>13.5435</v>
      </c>
      <c r="Y158" s="4">
        <v>11.8</v>
      </c>
      <c r="Z158" s="4">
        <v>807</v>
      </c>
      <c r="AA158" s="4">
        <v>822</v>
      </c>
      <c r="AB158" s="4">
        <v>842</v>
      </c>
      <c r="AC158" s="4">
        <v>37</v>
      </c>
      <c r="AD158" s="4">
        <v>19.39</v>
      </c>
      <c r="AE158" s="4">
        <v>0.45</v>
      </c>
      <c r="AF158" s="4">
        <v>957</v>
      </c>
      <c r="AG158" s="4">
        <v>9</v>
      </c>
      <c r="AH158" s="4">
        <v>28</v>
      </c>
      <c r="AI158" s="4">
        <v>30</v>
      </c>
      <c r="AJ158" s="4">
        <v>190</v>
      </c>
      <c r="AK158" s="4">
        <v>189.8</v>
      </c>
      <c r="AL158" s="4">
        <v>3.8</v>
      </c>
      <c r="AM158" s="4">
        <v>195.1</v>
      </c>
      <c r="AN158" s="4" t="s">
        <v>155</v>
      </c>
      <c r="AO158" s="4">
        <v>2</v>
      </c>
      <c r="AP158" s="4">
        <v>0.86915509259259249</v>
      </c>
      <c r="AQ158" s="4">
        <v>47.161240999999997</v>
      </c>
      <c r="AR158" s="4">
        <v>-88.491033000000002</v>
      </c>
      <c r="AS158" s="4">
        <v>314.10000000000002</v>
      </c>
      <c r="AT158" s="4">
        <v>31.6</v>
      </c>
      <c r="AU158" s="4">
        <v>12</v>
      </c>
      <c r="AV158" s="4">
        <v>8</v>
      </c>
      <c r="AW158" s="4" t="s">
        <v>417</v>
      </c>
      <c r="AX158" s="4">
        <v>1.1000000000000001</v>
      </c>
      <c r="AY158" s="4">
        <v>1.5354000000000001</v>
      </c>
      <c r="AZ158" s="4">
        <v>2.5</v>
      </c>
      <c r="BA158" s="4">
        <v>13.836</v>
      </c>
      <c r="BB158" s="4">
        <v>43.83</v>
      </c>
      <c r="BC158" s="4">
        <v>3.17</v>
      </c>
      <c r="BD158" s="4">
        <v>3.73</v>
      </c>
      <c r="BE158" s="4">
        <v>3099.518</v>
      </c>
      <c r="BF158" s="4">
        <v>3.1339999999999999</v>
      </c>
      <c r="BG158" s="4">
        <v>27.001000000000001</v>
      </c>
      <c r="BH158" s="4">
        <v>9.4610000000000003</v>
      </c>
      <c r="BI158" s="4">
        <v>36.463000000000001</v>
      </c>
      <c r="BJ158" s="4">
        <v>23.477</v>
      </c>
      <c r="BK158" s="4">
        <v>8.2260000000000009</v>
      </c>
      <c r="BL158" s="4">
        <v>31.702999999999999</v>
      </c>
      <c r="BM158" s="4">
        <v>0</v>
      </c>
      <c r="BQ158" s="4">
        <v>6723.7330000000002</v>
      </c>
      <c r="BR158" s="4">
        <v>9.078E-2</v>
      </c>
      <c r="BS158" s="4">
        <v>-5</v>
      </c>
      <c r="BT158" s="4">
        <v>1.0752390000000001</v>
      </c>
      <c r="BU158" s="4">
        <v>2.2184360000000001</v>
      </c>
      <c r="BV158" s="4">
        <v>21.719828</v>
      </c>
      <c r="BW158" s="4">
        <f t="shared" si="22"/>
        <v>0.58611079119999998</v>
      </c>
      <c r="BY158" s="4">
        <f t="shared" si="23"/>
        <v>5890.0521100421975</v>
      </c>
      <c r="BZ158" s="4">
        <f t="shared" si="24"/>
        <v>5.9555786779984006</v>
      </c>
      <c r="CA158" s="4">
        <f t="shared" si="25"/>
        <v>44.613631341215203</v>
      </c>
      <c r="CB158" s="4">
        <f t="shared" si="26"/>
        <v>0</v>
      </c>
    </row>
    <row r="159" spans="1:80" x14ac:dyDescent="0.25">
      <c r="A159" s="2">
        <v>42801</v>
      </c>
      <c r="B159" s="3">
        <v>0.6608198842592593</v>
      </c>
      <c r="C159" s="4">
        <v>5.0279999999999996</v>
      </c>
      <c r="D159" s="4">
        <v>8.6E-3</v>
      </c>
      <c r="E159" s="4">
        <v>86.487804999999994</v>
      </c>
      <c r="F159" s="4">
        <v>396.8</v>
      </c>
      <c r="G159" s="4">
        <v>144.80000000000001</v>
      </c>
      <c r="H159" s="4">
        <v>1</v>
      </c>
      <c r="J159" s="4">
        <v>14.2</v>
      </c>
      <c r="K159" s="4">
        <v>0.96140000000000003</v>
      </c>
      <c r="L159" s="4">
        <v>4.8339999999999996</v>
      </c>
      <c r="M159" s="4">
        <v>8.3000000000000001E-3</v>
      </c>
      <c r="N159" s="4">
        <v>381.529</v>
      </c>
      <c r="O159" s="4">
        <v>139.2139</v>
      </c>
      <c r="P159" s="4">
        <v>520.70000000000005</v>
      </c>
      <c r="Q159" s="4">
        <v>331.72469999999998</v>
      </c>
      <c r="R159" s="4">
        <v>121.0411</v>
      </c>
      <c r="S159" s="4">
        <v>452.8</v>
      </c>
      <c r="T159" s="4">
        <v>1</v>
      </c>
      <c r="W159" s="4">
        <v>0</v>
      </c>
      <c r="X159" s="4">
        <v>13.652200000000001</v>
      </c>
      <c r="Y159" s="4">
        <v>11.9</v>
      </c>
      <c r="Z159" s="4">
        <v>807</v>
      </c>
      <c r="AA159" s="4">
        <v>821</v>
      </c>
      <c r="AB159" s="4">
        <v>843</v>
      </c>
      <c r="AC159" s="4">
        <v>37</v>
      </c>
      <c r="AD159" s="4">
        <v>19.39</v>
      </c>
      <c r="AE159" s="4">
        <v>0.45</v>
      </c>
      <c r="AF159" s="4">
        <v>957</v>
      </c>
      <c r="AG159" s="4">
        <v>9</v>
      </c>
      <c r="AH159" s="4">
        <v>28</v>
      </c>
      <c r="AI159" s="4">
        <v>30</v>
      </c>
      <c r="AJ159" s="4">
        <v>190</v>
      </c>
      <c r="AK159" s="4">
        <v>190</v>
      </c>
      <c r="AL159" s="4">
        <v>3.9</v>
      </c>
      <c r="AM159" s="4">
        <v>195.3</v>
      </c>
      <c r="AN159" s="4" t="s">
        <v>155</v>
      </c>
      <c r="AO159" s="4">
        <v>2</v>
      </c>
      <c r="AP159" s="4">
        <v>0.86916666666666664</v>
      </c>
      <c r="AQ159" s="4">
        <v>47.161147</v>
      </c>
      <c r="AR159" s="4">
        <v>-88.490919000000005</v>
      </c>
      <c r="AS159" s="4">
        <v>314.10000000000002</v>
      </c>
      <c r="AT159" s="4">
        <v>30.2</v>
      </c>
      <c r="AU159" s="4">
        <v>12</v>
      </c>
      <c r="AV159" s="4">
        <v>8</v>
      </c>
      <c r="AW159" s="4" t="s">
        <v>417</v>
      </c>
      <c r="AX159" s="4">
        <v>1.0646</v>
      </c>
      <c r="AY159" s="4">
        <v>1.6</v>
      </c>
      <c r="AZ159" s="4">
        <v>2.4645999999999999</v>
      </c>
      <c r="BA159" s="4">
        <v>13.836</v>
      </c>
      <c r="BB159" s="4">
        <v>41.09</v>
      </c>
      <c r="BC159" s="4">
        <v>2.97</v>
      </c>
      <c r="BD159" s="4">
        <v>4.0129999999999999</v>
      </c>
      <c r="BE159" s="4">
        <v>3097.377</v>
      </c>
      <c r="BF159" s="4">
        <v>3.391</v>
      </c>
      <c r="BG159" s="4">
        <v>25.6</v>
      </c>
      <c r="BH159" s="4">
        <v>9.3409999999999993</v>
      </c>
      <c r="BI159" s="4">
        <v>34.942</v>
      </c>
      <c r="BJ159" s="4">
        <v>22.259</v>
      </c>
      <c r="BK159" s="4">
        <v>8.1219999999999999</v>
      </c>
      <c r="BL159" s="4">
        <v>30.38</v>
      </c>
      <c r="BM159" s="4">
        <v>2.0799999999999999E-2</v>
      </c>
      <c r="BQ159" s="4">
        <v>6360.4059999999999</v>
      </c>
      <c r="BR159" s="4">
        <v>0.104264</v>
      </c>
      <c r="BS159" s="4">
        <v>-5</v>
      </c>
      <c r="BT159" s="4">
        <v>1.077283</v>
      </c>
      <c r="BU159" s="4">
        <v>2.5479509999999999</v>
      </c>
      <c r="BV159" s="4">
        <v>21.761116999999999</v>
      </c>
      <c r="BW159" s="4">
        <f t="shared" si="22"/>
        <v>0.67316865419999994</v>
      </c>
      <c r="BY159" s="4">
        <f t="shared" si="23"/>
        <v>6760.257068689828</v>
      </c>
      <c r="BZ159" s="4">
        <f t="shared" si="24"/>
        <v>7.4011112370005998</v>
      </c>
      <c r="CA159" s="4">
        <f t="shared" si="25"/>
        <v>48.581933065289405</v>
      </c>
      <c r="CB159" s="4">
        <f t="shared" si="26"/>
        <v>4.5397556393279997E-2</v>
      </c>
    </row>
    <row r="160" spans="1:80" x14ac:dyDescent="0.25">
      <c r="A160" s="2">
        <v>42801</v>
      </c>
      <c r="B160" s="3">
        <v>0.66083145833333334</v>
      </c>
      <c r="C160" s="4">
        <v>5.3529999999999998</v>
      </c>
      <c r="D160" s="4">
        <v>8.0999999999999996E-3</v>
      </c>
      <c r="E160" s="4">
        <v>80.572614000000002</v>
      </c>
      <c r="F160" s="4">
        <v>412.8</v>
      </c>
      <c r="G160" s="4">
        <v>144.80000000000001</v>
      </c>
      <c r="H160" s="4">
        <v>-1.5</v>
      </c>
      <c r="J160" s="4">
        <v>14.01</v>
      </c>
      <c r="K160" s="4">
        <v>0.9587</v>
      </c>
      <c r="L160" s="4">
        <v>5.1318000000000001</v>
      </c>
      <c r="M160" s="4">
        <v>7.7000000000000002E-3</v>
      </c>
      <c r="N160" s="4">
        <v>395.75450000000001</v>
      </c>
      <c r="O160" s="4">
        <v>138.8663</v>
      </c>
      <c r="P160" s="4">
        <v>534.6</v>
      </c>
      <c r="Q160" s="4">
        <v>344.09320000000002</v>
      </c>
      <c r="R160" s="4">
        <v>120.7389</v>
      </c>
      <c r="S160" s="4">
        <v>464.8</v>
      </c>
      <c r="T160" s="4">
        <v>0</v>
      </c>
      <c r="W160" s="4">
        <v>0</v>
      </c>
      <c r="X160" s="4">
        <v>13.4322</v>
      </c>
      <c r="Y160" s="4">
        <v>11.8</v>
      </c>
      <c r="Z160" s="4">
        <v>807</v>
      </c>
      <c r="AA160" s="4">
        <v>821</v>
      </c>
      <c r="AB160" s="4">
        <v>843</v>
      </c>
      <c r="AC160" s="4">
        <v>37</v>
      </c>
      <c r="AD160" s="4">
        <v>19.39</v>
      </c>
      <c r="AE160" s="4">
        <v>0.45</v>
      </c>
      <c r="AF160" s="4">
        <v>957</v>
      </c>
      <c r="AG160" s="4">
        <v>9</v>
      </c>
      <c r="AH160" s="4">
        <v>28</v>
      </c>
      <c r="AI160" s="4">
        <v>30</v>
      </c>
      <c r="AJ160" s="4">
        <v>190</v>
      </c>
      <c r="AK160" s="4">
        <v>190.8</v>
      </c>
      <c r="AL160" s="4">
        <v>3.8</v>
      </c>
      <c r="AM160" s="4">
        <v>195.7</v>
      </c>
      <c r="AN160" s="4" t="s">
        <v>155</v>
      </c>
      <c r="AO160" s="4">
        <v>2</v>
      </c>
      <c r="AP160" s="4">
        <v>0.86917824074074079</v>
      </c>
      <c r="AQ160" s="4">
        <v>47.161056000000002</v>
      </c>
      <c r="AR160" s="4">
        <v>-88.490818000000004</v>
      </c>
      <c r="AS160" s="4">
        <v>314.3</v>
      </c>
      <c r="AT160" s="4">
        <v>28.5</v>
      </c>
      <c r="AU160" s="4">
        <v>12</v>
      </c>
      <c r="AV160" s="4">
        <v>8</v>
      </c>
      <c r="AW160" s="4" t="s">
        <v>417</v>
      </c>
      <c r="AX160" s="4">
        <v>1.0354000000000001</v>
      </c>
      <c r="AY160" s="4">
        <v>1.6708000000000001</v>
      </c>
      <c r="AZ160" s="4">
        <v>2.4354</v>
      </c>
      <c r="BA160" s="4">
        <v>13.836</v>
      </c>
      <c r="BB160" s="4">
        <v>38.659999999999997</v>
      </c>
      <c r="BC160" s="4">
        <v>2.79</v>
      </c>
      <c r="BD160" s="4">
        <v>4.3049999999999997</v>
      </c>
      <c r="BE160" s="4">
        <v>3096.6210000000001</v>
      </c>
      <c r="BF160" s="4">
        <v>2.9670000000000001</v>
      </c>
      <c r="BG160" s="4">
        <v>25.007999999999999</v>
      </c>
      <c r="BH160" s="4">
        <v>8.7750000000000004</v>
      </c>
      <c r="BI160" s="4">
        <v>33.783000000000001</v>
      </c>
      <c r="BJ160" s="4">
        <v>21.742999999999999</v>
      </c>
      <c r="BK160" s="4">
        <v>7.63</v>
      </c>
      <c r="BL160" s="4">
        <v>29.373000000000001</v>
      </c>
      <c r="BM160" s="4">
        <v>0</v>
      </c>
      <c r="BQ160" s="4">
        <v>5893.3620000000001</v>
      </c>
      <c r="BR160" s="4">
        <v>0.118371</v>
      </c>
      <c r="BS160" s="4">
        <v>-5</v>
      </c>
      <c r="BT160" s="4">
        <v>1.075717</v>
      </c>
      <c r="BU160" s="4">
        <v>2.8926919999999998</v>
      </c>
      <c r="BV160" s="4">
        <v>21.729482999999998</v>
      </c>
      <c r="BW160" s="4">
        <f t="shared" si="22"/>
        <v>0.76424922639999993</v>
      </c>
      <c r="BY160" s="4">
        <f t="shared" si="23"/>
        <v>7673.0551419108315</v>
      </c>
      <c r="BZ160" s="4">
        <f t="shared" si="24"/>
        <v>7.3518698626824008</v>
      </c>
      <c r="CA160" s="4">
        <f t="shared" si="25"/>
        <v>53.8765441268296</v>
      </c>
      <c r="CB160" s="4">
        <f t="shared" si="26"/>
        <v>0</v>
      </c>
    </row>
    <row r="161" spans="1:80" x14ac:dyDescent="0.25">
      <c r="A161" s="2">
        <v>42801</v>
      </c>
      <c r="B161" s="3">
        <v>0.66084303240740738</v>
      </c>
      <c r="C161" s="4">
        <v>5.5430000000000001</v>
      </c>
      <c r="D161" s="4">
        <v>6.7000000000000002E-3</v>
      </c>
      <c r="E161" s="4">
        <v>66.915887999999995</v>
      </c>
      <c r="F161" s="4">
        <v>426.5</v>
      </c>
      <c r="G161" s="4">
        <v>145</v>
      </c>
      <c r="H161" s="4">
        <v>-2</v>
      </c>
      <c r="J161" s="4">
        <v>13.52</v>
      </c>
      <c r="K161" s="4">
        <v>0.95709999999999995</v>
      </c>
      <c r="L161" s="4">
        <v>5.3052000000000001</v>
      </c>
      <c r="M161" s="4">
        <v>6.4000000000000003E-3</v>
      </c>
      <c r="N161" s="4">
        <v>408.22379999999998</v>
      </c>
      <c r="O161" s="4">
        <v>138.76769999999999</v>
      </c>
      <c r="P161" s="4">
        <v>547</v>
      </c>
      <c r="Q161" s="4">
        <v>354.93470000000002</v>
      </c>
      <c r="R161" s="4">
        <v>120.65309999999999</v>
      </c>
      <c r="S161" s="4">
        <v>475.6</v>
      </c>
      <c r="T161" s="4">
        <v>0</v>
      </c>
      <c r="W161" s="4">
        <v>0</v>
      </c>
      <c r="X161" s="4">
        <v>12.938599999999999</v>
      </c>
      <c r="Y161" s="4">
        <v>11.8</v>
      </c>
      <c r="Z161" s="4">
        <v>807</v>
      </c>
      <c r="AA161" s="4">
        <v>821</v>
      </c>
      <c r="AB161" s="4">
        <v>843</v>
      </c>
      <c r="AC161" s="4">
        <v>37</v>
      </c>
      <c r="AD161" s="4">
        <v>19.39</v>
      </c>
      <c r="AE161" s="4">
        <v>0.45</v>
      </c>
      <c r="AF161" s="4">
        <v>957</v>
      </c>
      <c r="AG161" s="4">
        <v>9</v>
      </c>
      <c r="AH161" s="4">
        <v>28</v>
      </c>
      <c r="AI161" s="4">
        <v>30</v>
      </c>
      <c r="AJ161" s="4">
        <v>190</v>
      </c>
      <c r="AK161" s="4">
        <v>190.2</v>
      </c>
      <c r="AL161" s="4">
        <v>3.6</v>
      </c>
      <c r="AM161" s="4">
        <v>196</v>
      </c>
      <c r="AN161" s="4" t="s">
        <v>155</v>
      </c>
      <c r="AO161" s="4">
        <v>2</v>
      </c>
      <c r="AP161" s="4">
        <v>0.86918981481481483</v>
      </c>
      <c r="AQ161" s="4">
        <v>47.160966000000002</v>
      </c>
      <c r="AR161" s="4">
        <v>-88.490741</v>
      </c>
      <c r="AS161" s="4">
        <v>314.39999999999998</v>
      </c>
      <c r="AT161" s="4">
        <v>26.3</v>
      </c>
      <c r="AU161" s="4">
        <v>12</v>
      </c>
      <c r="AV161" s="4">
        <v>8</v>
      </c>
      <c r="AW161" s="4" t="s">
        <v>417</v>
      </c>
      <c r="AX161" s="4">
        <v>1.1354</v>
      </c>
      <c r="AY161" s="4">
        <v>1.8353999999999999</v>
      </c>
      <c r="AZ161" s="4">
        <v>2.5354000000000001</v>
      </c>
      <c r="BA161" s="4">
        <v>13.836</v>
      </c>
      <c r="BB161" s="4">
        <v>37.380000000000003</v>
      </c>
      <c r="BC161" s="4">
        <v>2.7</v>
      </c>
      <c r="BD161" s="4">
        <v>4.4820000000000002</v>
      </c>
      <c r="BE161" s="4">
        <v>3096.76</v>
      </c>
      <c r="BF161" s="4">
        <v>2.379</v>
      </c>
      <c r="BG161" s="4">
        <v>24.954000000000001</v>
      </c>
      <c r="BH161" s="4">
        <v>8.4830000000000005</v>
      </c>
      <c r="BI161" s="4">
        <v>33.436999999999998</v>
      </c>
      <c r="BJ161" s="4">
        <v>21.696999999999999</v>
      </c>
      <c r="BK161" s="4">
        <v>7.375</v>
      </c>
      <c r="BL161" s="4">
        <v>29.071999999999999</v>
      </c>
      <c r="BM161" s="4">
        <v>0</v>
      </c>
      <c r="BQ161" s="4">
        <v>5491.5230000000001</v>
      </c>
      <c r="BR161" s="4">
        <v>9.4365000000000004E-2</v>
      </c>
      <c r="BS161" s="4">
        <v>-5</v>
      </c>
      <c r="BT161" s="4">
        <v>1.076522</v>
      </c>
      <c r="BU161" s="4">
        <v>2.3060450000000001</v>
      </c>
      <c r="BV161" s="4">
        <v>21.745743999999998</v>
      </c>
      <c r="BW161" s="4">
        <f t="shared" si="22"/>
        <v>0.60925708899999997</v>
      </c>
      <c r="BY161" s="4">
        <f t="shared" si="23"/>
        <v>6117.2100953037207</v>
      </c>
      <c r="BZ161" s="4">
        <f t="shared" si="24"/>
        <v>4.6993770317130004</v>
      </c>
      <c r="CA161" s="4">
        <f t="shared" si="25"/>
        <v>42.859345715459</v>
      </c>
      <c r="CB161" s="4">
        <f t="shared" si="26"/>
        <v>0</v>
      </c>
    </row>
    <row r="162" spans="1:80" x14ac:dyDescent="0.25">
      <c r="A162" s="2">
        <v>42801</v>
      </c>
      <c r="B162" s="3">
        <v>0.66085460648148142</v>
      </c>
      <c r="C162" s="4">
        <v>5.5830000000000002</v>
      </c>
      <c r="D162" s="4">
        <v>6.0000000000000001E-3</v>
      </c>
      <c r="E162" s="4">
        <v>60</v>
      </c>
      <c r="F162" s="4">
        <v>430.8</v>
      </c>
      <c r="G162" s="4">
        <v>147.6</v>
      </c>
      <c r="H162" s="4">
        <v>0.7</v>
      </c>
      <c r="J162" s="4">
        <v>13.15</v>
      </c>
      <c r="K162" s="4">
        <v>0.95679999999999998</v>
      </c>
      <c r="L162" s="4">
        <v>5.3415999999999997</v>
      </c>
      <c r="M162" s="4">
        <v>5.7000000000000002E-3</v>
      </c>
      <c r="N162" s="4">
        <v>412.21249999999998</v>
      </c>
      <c r="O162" s="4">
        <v>141.19450000000001</v>
      </c>
      <c r="P162" s="4">
        <v>553.4</v>
      </c>
      <c r="Q162" s="4">
        <v>358.40269999999998</v>
      </c>
      <c r="R162" s="4">
        <v>122.76309999999999</v>
      </c>
      <c r="S162" s="4">
        <v>481.2</v>
      </c>
      <c r="T162" s="4">
        <v>0.72230000000000005</v>
      </c>
      <c r="W162" s="4">
        <v>0</v>
      </c>
      <c r="X162" s="4">
        <v>12.585000000000001</v>
      </c>
      <c r="Y162" s="4">
        <v>11.9</v>
      </c>
      <c r="Z162" s="4">
        <v>807</v>
      </c>
      <c r="AA162" s="4">
        <v>820</v>
      </c>
      <c r="AB162" s="4">
        <v>842</v>
      </c>
      <c r="AC162" s="4">
        <v>37</v>
      </c>
      <c r="AD162" s="4">
        <v>19.39</v>
      </c>
      <c r="AE162" s="4">
        <v>0.45</v>
      </c>
      <c r="AF162" s="4">
        <v>957</v>
      </c>
      <c r="AG162" s="4">
        <v>9</v>
      </c>
      <c r="AH162" s="4">
        <v>28.76024</v>
      </c>
      <c r="AI162" s="4">
        <v>30</v>
      </c>
      <c r="AJ162" s="4">
        <v>190</v>
      </c>
      <c r="AK162" s="4">
        <v>190</v>
      </c>
      <c r="AL162" s="4">
        <v>3.7</v>
      </c>
      <c r="AM162" s="4">
        <v>195.6</v>
      </c>
      <c r="AN162" s="4" t="s">
        <v>155</v>
      </c>
      <c r="AO162" s="4">
        <v>2</v>
      </c>
      <c r="AP162" s="4">
        <v>0.86920138888888887</v>
      </c>
      <c r="AQ162" s="4">
        <v>47.160874999999997</v>
      </c>
      <c r="AR162" s="4">
        <v>-88.490695000000002</v>
      </c>
      <c r="AS162" s="4">
        <v>314</v>
      </c>
      <c r="AT162" s="4">
        <v>24.1</v>
      </c>
      <c r="AU162" s="4">
        <v>12</v>
      </c>
      <c r="AV162" s="4">
        <v>8</v>
      </c>
      <c r="AW162" s="4" t="s">
        <v>417</v>
      </c>
      <c r="AX162" s="4">
        <v>1.2354000000000001</v>
      </c>
      <c r="AY162" s="4">
        <v>1.5813999999999999</v>
      </c>
      <c r="AZ162" s="4">
        <v>2.6</v>
      </c>
      <c r="BA162" s="4">
        <v>13.836</v>
      </c>
      <c r="BB162" s="4">
        <v>37.119999999999997</v>
      </c>
      <c r="BC162" s="4">
        <v>2.68</v>
      </c>
      <c r="BD162" s="4">
        <v>4.516</v>
      </c>
      <c r="BE162" s="4">
        <v>3096.971</v>
      </c>
      <c r="BF162" s="4">
        <v>2.1179999999999999</v>
      </c>
      <c r="BG162" s="4">
        <v>25.027999999999999</v>
      </c>
      <c r="BH162" s="4">
        <v>8.5730000000000004</v>
      </c>
      <c r="BI162" s="4">
        <v>33.600999999999999</v>
      </c>
      <c r="BJ162" s="4">
        <v>21.760999999999999</v>
      </c>
      <c r="BK162" s="4">
        <v>7.4539999999999997</v>
      </c>
      <c r="BL162" s="4">
        <v>29.215</v>
      </c>
      <c r="BM162" s="4">
        <v>1.3599999999999999E-2</v>
      </c>
      <c r="BQ162" s="4">
        <v>5305.4059999999999</v>
      </c>
      <c r="BR162" s="4">
        <v>0.109567</v>
      </c>
      <c r="BS162" s="4">
        <v>-5</v>
      </c>
      <c r="BT162" s="4">
        <v>1.0777600000000001</v>
      </c>
      <c r="BU162" s="4">
        <v>2.6775549999999999</v>
      </c>
      <c r="BV162" s="4">
        <v>21.770757</v>
      </c>
      <c r="BW162" s="4">
        <f t="shared" si="22"/>
        <v>0.70741003099999999</v>
      </c>
      <c r="BY162" s="4">
        <f t="shared" si="23"/>
        <v>7103.1929052462237</v>
      </c>
      <c r="BZ162" s="4">
        <f t="shared" si="24"/>
        <v>4.8578312723339998</v>
      </c>
      <c r="CA162" s="4">
        <f t="shared" si="25"/>
        <v>49.910890612492999</v>
      </c>
      <c r="CB162" s="4">
        <f t="shared" si="26"/>
        <v>3.1192873136799998E-2</v>
      </c>
    </row>
    <row r="163" spans="1:80" x14ac:dyDescent="0.25">
      <c r="A163" s="2">
        <v>42801</v>
      </c>
      <c r="B163" s="3">
        <v>0.66086618055555557</v>
      </c>
      <c r="C163" s="4">
        <v>5.3760000000000003</v>
      </c>
      <c r="D163" s="4">
        <v>6.0000000000000001E-3</v>
      </c>
      <c r="E163" s="4">
        <v>60</v>
      </c>
      <c r="F163" s="4">
        <v>434.4</v>
      </c>
      <c r="G163" s="4">
        <v>151.4</v>
      </c>
      <c r="H163" s="4">
        <v>-1</v>
      </c>
      <c r="J163" s="4">
        <v>12.91</v>
      </c>
      <c r="K163" s="4">
        <v>0.95860000000000001</v>
      </c>
      <c r="L163" s="4">
        <v>5.1528</v>
      </c>
      <c r="M163" s="4">
        <v>5.7999999999999996E-3</v>
      </c>
      <c r="N163" s="4">
        <v>416.44290000000001</v>
      </c>
      <c r="O163" s="4">
        <v>145.13550000000001</v>
      </c>
      <c r="P163" s="4">
        <v>561.6</v>
      </c>
      <c r="Q163" s="4">
        <v>361.74079999999998</v>
      </c>
      <c r="R163" s="4">
        <v>126.0712</v>
      </c>
      <c r="S163" s="4">
        <v>487.8</v>
      </c>
      <c r="T163" s="4">
        <v>0</v>
      </c>
      <c r="W163" s="4">
        <v>0</v>
      </c>
      <c r="X163" s="4">
        <v>12.373699999999999</v>
      </c>
      <c r="Y163" s="4">
        <v>11.8</v>
      </c>
      <c r="Z163" s="4">
        <v>808</v>
      </c>
      <c r="AA163" s="4">
        <v>821</v>
      </c>
      <c r="AB163" s="4">
        <v>843</v>
      </c>
      <c r="AC163" s="4">
        <v>36.200000000000003</v>
      </c>
      <c r="AD163" s="4">
        <v>18.989999999999998</v>
      </c>
      <c r="AE163" s="4">
        <v>0.44</v>
      </c>
      <c r="AF163" s="4">
        <v>957</v>
      </c>
      <c r="AG163" s="4">
        <v>9</v>
      </c>
      <c r="AH163" s="4">
        <v>28.239239000000001</v>
      </c>
      <c r="AI163" s="4">
        <v>30</v>
      </c>
      <c r="AJ163" s="4">
        <v>190.8</v>
      </c>
      <c r="AK163" s="4">
        <v>190</v>
      </c>
      <c r="AL163" s="4">
        <v>3.6</v>
      </c>
      <c r="AM163" s="4">
        <v>195.2</v>
      </c>
      <c r="AN163" s="4" t="s">
        <v>155</v>
      </c>
      <c r="AO163" s="4">
        <v>2</v>
      </c>
      <c r="AP163" s="4">
        <v>0.86921296296296291</v>
      </c>
      <c r="AQ163" s="4">
        <v>47.160787999999997</v>
      </c>
      <c r="AR163" s="4">
        <v>-88.490673000000001</v>
      </c>
      <c r="AS163" s="4">
        <v>313.8</v>
      </c>
      <c r="AT163" s="4">
        <v>22.9</v>
      </c>
      <c r="AU163" s="4">
        <v>12</v>
      </c>
      <c r="AV163" s="4">
        <v>8</v>
      </c>
      <c r="AW163" s="4" t="s">
        <v>417</v>
      </c>
      <c r="AX163" s="4">
        <v>1.3</v>
      </c>
      <c r="AY163" s="4">
        <v>1</v>
      </c>
      <c r="AZ163" s="4">
        <v>2.6</v>
      </c>
      <c r="BA163" s="4">
        <v>13.836</v>
      </c>
      <c r="BB163" s="4">
        <v>38.520000000000003</v>
      </c>
      <c r="BC163" s="4">
        <v>2.78</v>
      </c>
      <c r="BD163" s="4">
        <v>4.3239999999999998</v>
      </c>
      <c r="BE163" s="4">
        <v>3097.7379999999998</v>
      </c>
      <c r="BF163" s="4">
        <v>2.2010000000000001</v>
      </c>
      <c r="BG163" s="4">
        <v>26.218</v>
      </c>
      <c r="BH163" s="4">
        <v>9.1370000000000005</v>
      </c>
      <c r="BI163" s="4">
        <v>35.354999999999997</v>
      </c>
      <c r="BJ163" s="4">
        <v>22.774000000000001</v>
      </c>
      <c r="BK163" s="4">
        <v>7.9370000000000003</v>
      </c>
      <c r="BL163" s="4">
        <v>30.710999999999999</v>
      </c>
      <c r="BM163" s="4">
        <v>0</v>
      </c>
      <c r="BQ163" s="4">
        <v>5408.7709999999997</v>
      </c>
      <c r="BR163" s="4">
        <v>8.1243999999999997E-2</v>
      </c>
      <c r="BS163" s="4">
        <v>-5</v>
      </c>
      <c r="BT163" s="4">
        <v>1.076478</v>
      </c>
      <c r="BU163" s="4">
        <v>1.985406</v>
      </c>
      <c r="BV163" s="4">
        <v>21.744865000000001</v>
      </c>
      <c r="BW163" s="4">
        <f t="shared" si="22"/>
        <v>0.52454426519999997</v>
      </c>
      <c r="BY163" s="4">
        <f t="shared" si="23"/>
        <v>5268.3192361205447</v>
      </c>
      <c r="BZ163" s="4">
        <f t="shared" si="24"/>
        <v>3.7432380138996004</v>
      </c>
      <c r="CA163" s="4">
        <f t="shared" si="25"/>
        <v>38.731714006610403</v>
      </c>
      <c r="CB163" s="4">
        <f t="shared" si="26"/>
        <v>0</v>
      </c>
    </row>
    <row r="164" spans="1:80" x14ac:dyDescent="0.25">
      <c r="A164" s="2">
        <v>42801</v>
      </c>
      <c r="B164" s="3">
        <v>0.66087775462962961</v>
      </c>
      <c r="C164" s="4">
        <v>5.2549999999999999</v>
      </c>
      <c r="D164" s="4">
        <v>7.6E-3</v>
      </c>
      <c r="E164" s="4">
        <v>76.391489000000007</v>
      </c>
      <c r="F164" s="4">
        <v>434</v>
      </c>
      <c r="G164" s="4">
        <v>152.30000000000001</v>
      </c>
      <c r="H164" s="4">
        <v>1.4</v>
      </c>
      <c r="J164" s="4">
        <v>12.95</v>
      </c>
      <c r="K164" s="4">
        <v>0.95960000000000001</v>
      </c>
      <c r="L164" s="4">
        <v>5.0430999999999999</v>
      </c>
      <c r="M164" s="4">
        <v>7.3000000000000001E-3</v>
      </c>
      <c r="N164" s="4">
        <v>416.47210000000001</v>
      </c>
      <c r="O164" s="4">
        <v>146.1122</v>
      </c>
      <c r="P164" s="4">
        <v>562.6</v>
      </c>
      <c r="Q164" s="4">
        <v>361.65929999999997</v>
      </c>
      <c r="R164" s="4">
        <v>126.88209999999999</v>
      </c>
      <c r="S164" s="4">
        <v>488.5</v>
      </c>
      <c r="T164" s="4">
        <v>1.4233</v>
      </c>
      <c r="W164" s="4">
        <v>0</v>
      </c>
      <c r="X164" s="4">
        <v>12.4284</v>
      </c>
      <c r="Y164" s="4">
        <v>11.9</v>
      </c>
      <c r="Z164" s="4">
        <v>807</v>
      </c>
      <c r="AA164" s="4">
        <v>821</v>
      </c>
      <c r="AB164" s="4">
        <v>842</v>
      </c>
      <c r="AC164" s="4">
        <v>36</v>
      </c>
      <c r="AD164" s="4">
        <v>18.87</v>
      </c>
      <c r="AE164" s="4">
        <v>0.43</v>
      </c>
      <c r="AF164" s="4">
        <v>957</v>
      </c>
      <c r="AG164" s="4">
        <v>9</v>
      </c>
      <c r="AH164" s="4">
        <v>28.760999999999999</v>
      </c>
      <c r="AI164" s="4">
        <v>30</v>
      </c>
      <c r="AJ164" s="4">
        <v>191</v>
      </c>
      <c r="AK164" s="4">
        <v>189.2</v>
      </c>
      <c r="AL164" s="4">
        <v>3.8</v>
      </c>
      <c r="AM164" s="4">
        <v>195</v>
      </c>
      <c r="AN164" s="4" t="s">
        <v>155</v>
      </c>
      <c r="AO164" s="4">
        <v>2</v>
      </c>
      <c r="AP164" s="4">
        <v>0.86922453703703706</v>
      </c>
      <c r="AQ164" s="4">
        <v>47.160699999999999</v>
      </c>
      <c r="AR164" s="4">
        <v>-88.490661000000003</v>
      </c>
      <c r="AS164" s="4">
        <v>313.7</v>
      </c>
      <c r="AT164" s="4">
        <v>22.3</v>
      </c>
      <c r="AU164" s="4">
        <v>12</v>
      </c>
      <c r="AV164" s="4">
        <v>8</v>
      </c>
      <c r="AW164" s="4" t="s">
        <v>417</v>
      </c>
      <c r="AX164" s="4">
        <v>1.3708</v>
      </c>
      <c r="AY164" s="4">
        <v>1</v>
      </c>
      <c r="AZ164" s="4">
        <v>2.6354000000000002</v>
      </c>
      <c r="BA164" s="4">
        <v>13.836</v>
      </c>
      <c r="BB164" s="4">
        <v>39.36</v>
      </c>
      <c r="BC164" s="4">
        <v>2.85</v>
      </c>
      <c r="BD164" s="4">
        <v>4.2050000000000001</v>
      </c>
      <c r="BE164" s="4">
        <v>3097.1219999999998</v>
      </c>
      <c r="BF164" s="4">
        <v>2.8650000000000002</v>
      </c>
      <c r="BG164" s="4">
        <v>26.783999999999999</v>
      </c>
      <c r="BH164" s="4">
        <v>9.3970000000000002</v>
      </c>
      <c r="BI164" s="4">
        <v>36.180999999999997</v>
      </c>
      <c r="BJ164" s="4">
        <v>23.259</v>
      </c>
      <c r="BK164" s="4">
        <v>8.16</v>
      </c>
      <c r="BL164" s="4">
        <v>31.419</v>
      </c>
      <c r="BM164" s="4">
        <v>2.8400000000000002E-2</v>
      </c>
      <c r="BQ164" s="4">
        <v>5549.7259999999997</v>
      </c>
      <c r="BR164" s="4">
        <v>6.3911999999999997E-2</v>
      </c>
      <c r="BS164" s="4">
        <v>-5</v>
      </c>
      <c r="BT164" s="4">
        <v>1.0790439999999999</v>
      </c>
      <c r="BU164" s="4">
        <v>1.561849</v>
      </c>
      <c r="BV164" s="4">
        <v>21.796689000000001</v>
      </c>
      <c r="BW164" s="4">
        <f t="shared" si="22"/>
        <v>0.4126405058</v>
      </c>
      <c r="BY164" s="4">
        <f t="shared" si="23"/>
        <v>4143.5771273219143</v>
      </c>
      <c r="BZ164" s="4">
        <f t="shared" si="24"/>
        <v>3.8330257799910008</v>
      </c>
      <c r="CA164" s="4">
        <f t="shared" si="25"/>
        <v>31.117747510230604</v>
      </c>
      <c r="CB164" s="4">
        <f t="shared" si="26"/>
        <v>3.7995787836560005E-2</v>
      </c>
    </row>
    <row r="165" spans="1:80" x14ac:dyDescent="0.25">
      <c r="A165" s="2">
        <v>42801</v>
      </c>
      <c r="B165" s="3">
        <v>0.66088932870370376</v>
      </c>
      <c r="C165" s="4">
        <v>5.5279999999999996</v>
      </c>
      <c r="D165" s="4">
        <v>8.0000000000000002E-3</v>
      </c>
      <c r="E165" s="4">
        <v>80</v>
      </c>
      <c r="F165" s="4">
        <v>431.5</v>
      </c>
      <c r="G165" s="4">
        <v>148.4</v>
      </c>
      <c r="H165" s="4">
        <v>0</v>
      </c>
      <c r="J165" s="4">
        <v>13.2</v>
      </c>
      <c r="K165" s="4">
        <v>0.95740000000000003</v>
      </c>
      <c r="L165" s="4">
        <v>5.2930000000000001</v>
      </c>
      <c r="M165" s="4">
        <v>7.7000000000000002E-3</v>
      </c>
      <c r="N165" s="4">
        <v>413.14389999999997</v>
      </c>
      <c r="O165" s="4">
        <v>142.0369</v>
      </c>
      <c r="P165" s="4">
        <v>555.20000000000005</v>
      </c>
      <c r="Q165" s="4">
        <v>358.76920000000001</v>
      </c>
      <c r="R165" s="4">
        <v>123.34310000000001</v>
      </c>
      <c r="S165" s="4">
        <v>482.1</v>
      </c>
      <c r="T165" s="4">
        <v>0</v>
      </c>
      <c r="W165" s="4">
        <v>0</v>
      </c>
      <c r="X165" s="4">
        <v>12.6372</v>
      </c>
      <c r="Y165" s="4">
        <v>11.8</v>
      </c>
      <c r="Z165" s="4">
        <v>806</v>
      </c>
      <c r="AA165" s="4">
        <v>821</v>
      </c>
      <c r="AB165" s="4">
        <v>842</v>
      </c>
      <c r="AC165" s="4">
        <v>36</v>
      </c>
      <c r="AD165" s="4">
        <v>18.87</v>
      </c>
      <c r="AE165" s="4">
        <v>0.43</v>
      </c>
      <c r="AF165" s="4">
        <v>957</v>
      </c>
      <c r="AG165" s="4">
        <v>9</v>
      </c>
      <c r="AH165" s="4">
        <v>29</v>
      </c>
      <c r="AI165" s="4">
        <v>30</v>
      </c>
      <c r="AJ165" s="4">
        <v>191</v>
      </c>
      <c r="AK165" s="4">
        <v>189</v>
      </c>
      <c r="AL165" s="4">
        <v>3.8</v>
      </c>
      <c r="AM165" s="4">
        <v>195</v>
      </c>
      <c r="AN165" s="4" t="s">
        <v>155</v>
      </c>
      <c r="AO165" s="4">
        <v>2</v>
      </c>
      <c r="AP165" s="4">
        <v>0.86923611111111121</v>
      </c>
      <c r="AQ165" s="4">
        <v>47.160612999999998</v>
      </c>
      <c r="AR165" s="4">
        <v>-88.490651999999997</v>
      </c>
      <c r="AS165" s="4">
        <v>313.60000000000002</v>
      </c>
      <c r="AT165" s="4">
        <v>21.9</v>
      </c>
      <c r="AU165" s="4">
        <v>12</v>
      </c>
      <c r="AV165" s="4">
        <v>8</v>
      </c>
      <c r="AW165" s="4" t="s">
        <v>417</v>
      </c>
      <c r="AX165" s="4">
        <v>1.4645999999999999</v>
      </c>
      <c r="AY165" s="4">
        <v>1.0708</v>
      </c>
      <c r="AZ165" s="4">
        <v>2.7</v>
      </c>
      <c r="BA165" s="4">
        <v>13.836</v>
      </c>
      <c r="BB165" s="4">
        <v>37.46</v>
      </c>
      <c r="BC165" s="4">
        <v>2.71</v>
      </c>
      <c r="BD165" s="4">
        <v>4.4489999999999998</v>
      </c>
      <c r="BE165" s="4">
        <v>3096.069</v>
      </c>
      <c r="BF165" s="4">
        <v>2.851</v>
      </c>
      <c r="BG165" s="4">
        <v>25.306999999999999</v>
      </c>
      <c r="BH165" s="4">
        <v>8.7010000000000005</v>
      </c>
      <c r="BI165" s="4">
        <v>34.008000000000003</v>
      </c>
      <c r="BJ165" s="4">
        <v>21.977</v>
      </c>
      <c r="BK165" s="4">
        <v>7.5549999999999997</v>
      </c>
      <c r="BL165" s="4">
        <v>29.532</v>
      </c>
      <c r="BM165" s="4">
        <v>0</v>
      </c>
      <c r="BQ165" s="4">
        <v>5374.768</v>
      </c>
      <c r="BR165" s="4">
        <v>6.7326999999999998E-2</v>
      </c>
      <c r="BS165" s="4">
        <v>-5</v>
      </c>
      <c r="BT165" s="4">
        <v>1.0792390000000001</v>
      </c>
      <c r="BU165" s="4">
        <v>1.6453040000000001</v>
      </c>
      <c r="BV165" s="4">
        <v>21.800628</v>
      </c>
      <c r="BW165" s="4">
        <f t="shared" si="22"/>
        <v>0.4346893168</v>
      </c>
      <c r="BY165" s="4">
        <f t="shared" si="23"/>
        <v>4363.4987365654424</v>
      </c>
      <c r="BZ165" s="4">
        <f t="shared" si="24"/>
        <v>4.0181064756464</v>
      </c>
      <c r="CA165" s="4">
        <f t="shared" si="25"/>
        <v>30.973667490452804</v>
      </c>
      <c r="CB165" s="4">
        <f t="shared" si="26"/>
        <v>0</v>
      </c>
    </row>
    <row r="166" spans="1:80" x14ac:dyDescent="0.25">
      <c r="A166" s="2">
        <v>42801</v>
      </c>
      <c r="B166" s="3">
        <v>0.6609009027777778</v>
      </c>
      <c r="C166" s="4">
        <v>6.2549999999999999</v>
      </c>
      <c r="D166" s="4">
        <v>9.4999999999999998E-3</v>
      </c>
      <c r="E166" s="4">
        <v>94.585492000000002</v>
      </c>
      <c r="F166" s="4">
        <v>430</v>
      </c>
      <c r="G166" s="4">
        <v>148.30000000000001</v>
      </c>
      <c r="H166" s="4">
        <v>-0.4</v>
      </c>
      <c r="J166" s="4">
        <v>13.3</v>
      </c>
      <c r="K166" s="4">
        <v>0.95150000000000001</v>
      </c>
      <c r="L166" s="4">
        <v>5.9519000000000002</v>
      </c>
      <c r="M166" s="4">
        <v>8.9999999999999993E-3</v>
      </c>
      <c r="N166" s="4">
        <v>409.18779999999998</v>
      </c>
      <c r="O166" s="4">
        <v>141.1078</v>
      </c>
      <c r="P166" s="4">
        <v>550.29999999999995</v>
      </c>
      <c r="Q166" s="4">
        <v>355.3338</v>
      </c>
      <c r="R166" s="4">
        <v>122.5363</v>
      </c>
      <c r="S166" s="4">
        <v>477.9</v>
      </c>
      <c r="T166" s="4">
        <v>0</v>
      </c>
      <c r="W166" s="4">
        <v>0</v>
      </c>
      <c r="X166" s="4">
        <v>12.654999999999999</v>
      </c>
      <c r="Y166" s="4">
        <v>11.9</v>
      </c>
      <c r="Z166" s="4">
        <v>807</v>
      </c>
      <c r="AA166" s="4">
        <v>821</v>
      </c>
      <c r="AB166" s="4">
        <v>842</v>
      </c>
      <c r="AC166" s="4">
        <v>36</v>
      </c>
      <c r="AD166" s="4">
        <v>18.87</v>
      </c>
      <c r="AE166" s="4">
        <v>0.43</v>
      </c>
      <c r="AF166" s="4">
        <v>957</v>
      </c>
      <c r="AG166" s="4">
        <v>9</v>
      </c>
      <c r="AH166" s="4">
        <v>29</v>
      </c>
      <c r="AI166" s="4">
        <v>30</v>
      </c>
      <c r="AJ166" s="4">
        <v>191</v>
      </c>
      <c r="AK166" s="4">
        <v>189</v>
      </c>
      <c r="AL166" s="4">
        <v>3.9</v>
      </c>
      <c r="AM166" s="4">
        <v>195</v>
      </c>
      <c r="AN166" s="4" t="s">
        <v>155</v>
      </c>
      <c r="AO166" s="4">
        <v>2</v>
      </c>
      <c r="AP166" s="4">
        <v>0.86924768518518514</v>
      </c>
      <c r="AQ166" s="4">
        <v>47.160527000000002</v>
      </c>
      <c r="AR166" s="4">
        <v>-88.490641999999994</v>
      </c>
      <c r="AS166" s="4">
        <v>313.60000000000002</v>
      </c>
      <c r="AT166" s="4">
        <v>21.5</v>
      </c>
      <c r="AU166" s="4">
        <v>12</v>
      </c>
      <c r="AV166" s="4">
        <v>8</v>
      </c>
      <c r="AW166" s="4" t="s">
        <v>417</v>
      </c>
      <c r="AX166" s="4">
        <v>1.4353290000000001</v>
      </c>
      <c r="AY166" s="4">
        <v>1.270659</v>
      </c>
      <c r="AZ166" s="4">
        <v>2.7706590000000002</v>
      </c>
      <c r="BA166" s="4">
        <v>13.836</v>
      </c>
      <c r="BB166" s="4">
        <v>33.21</v>
      </c>
      <c r="BC166" s="4">
        <v>2.4</v>
      </c>
      <c r="BD166" s="4">
        <v>5.0970000000000004</v>
      </c>
      <c r="BE166" s="4">
        <v>3093.2739999999999</v>
      </c>
      <c r="BF166" s="4">
        <v>2.9769999999999999</v>
      </c>
      <c r="BG166" s="4">
        <v>22.27</v>
      </c>
      <c r="BH166" s="4">
        <v>7.68</v>
      </c>
      <c r="BI166" s="4">
        <v>29.95</v>
      </c>
      <c r="BJ166" s="4">
        <v>19.338999999999999</v>
      </c>
      <c r="BK166" s="4">
        <v>6.6689999999999996</v>
      </c>
      <c r="BL166" s="4">
        <v>26.007999999999999</v>
      </c>
      <c r="BM166" s="4">
        <v>0</v>
      </c>
      <c r="BQ166" s="4">
        <v>4782.1530000000002</v>
      </c>
      <c r="BR166" s="4">
        <v>7.2043999999999997E-2</v>
      </c>
      <c r="BS166" s="4">
        <v>-5</v>
      </c>
      <c r="BT166" s="4">
        <v>1.080522</v>
      </c>
      <c r="BU166" s="4">
        <v>1.7605759999999999</v>
      </c>
      <c r="BV166" s="4">
        <v>21.826543999999998</v>
      </c>
      <c r="BW166" s="4">
        <f t="shared" si="22"/>
        <v>0.46514417919999995</v>
      </c>
      <c r="BY166" s="4">
        <f t="shared" si="23"/>
        <v>4664.9956011248387</v>
      </c>
      <c r="BZ166" s="4">
        <f t="shared" si="24"/>
        <v>4.4896416885632</v>
      </c>
      <c r="CA166" s="4">
        <f t="shared" si="25"/>
        <v>29.1653277175424</v>
      </c>
      <c r="CB166" s="4">
        <f t="shared" si="26"/>
        <v>0</v>
      </c>
    </row>
    <row r="167" spans="1:80" x14ac:dyDescent="0.25">
      <c r="A167" s="2">
        <v>42801</v>
      </c>
      <c r="B167" s="3">
        <v>0.66091247685185184</v>
      </c>
      <c r="C167" s="4">
        <v>7.0039999999999996</v>
      </c>
      <c r="D167" s="4">
        <v>8.9999999999999993E-3</v>
      </c>
      <c r="E167" s="4">
        <v>89.933938999999995</v>
      </c>
      <c r="F167" s="4">
        <v>442.8</v>
      </c>
      <c r="G167" s="4">
        <v>148.4</v>
      </c>
      <c r="H167" s="4">
        <v>5.4</v>
      </c>
      <c r="J167" s="4">
        <v>12.81</v>
      </c>
      <c r="K167" s="4">
        <v>0.94550000000000001</v>
      </c>
      <c r="L167" s="4">
        <v>6.6219999999999999</v>
      </c>
      <c r="M167" s="4">
        <v>8.5000000000000006E-3</v>
      </c>
      <c r="N167" s="4">
        <v>418.64749999999998</v>
      </c>
      <c r="O167" s="4">
        <v>140.2953</v>
      </c>
      <c r="P167" s="4">
        <v>558.9</v>
      </c>
      <c r="Q167" s="4">
        <v>363.54849999999999</v>
      </c>
      <c r="R167" s="4">
        <v>121.83069999999999</v>
      </c>
      <c r="S167" s="4">
        <v>485.4</v>
      </c>
      <c r="T167" s="4">
        <v>5.4394</v>
      </c>
      <c r="W167" s="4">
        <v>0</v>
      </c>
      <c r="X167" s="4">
        <v>12.1092</v>
      </c>
      <c r="Y167" s="4">
        <v>11.9</v>
      </c>
      <c r="Z167" s="4">
        <v>807</v>
      </c>
      <c r="AA167" s="4">
        <v>821</v>
      </c>
      <c r="AB167" s="4">
        <v>841</v>
      </c>
      <c r="AC167" s="4">
        <v>36</v>
      </c>
      <c r="AD167" s="4">
        <v>18.87</v>
      </c>
      <c r="AE167" s="4">
        <v>0.43</v>
      </c>
      <c r="AF167" s="4">
        <v>957</v>
      </c>
      <c r="AG167" s="4">
        <v>9</v>
      </c>
      <c r="AH167" s="4">
        <v>29</v>
      </c>
      <c r="AI167" s="4">
        <v>30</v>
      </c>
      <c r="AJ167" s="4">
        <v>191</v>
      </c>
      <c r="AK167" s="4">
        <v>189.8</v>
      </c>
      <c r="AL167" s="4">
        <v>3.8</v>
      </c>
      <c r="AM167" s="4">
        <v>195.2</v>
      </c>
      <c r="AN167" s="4" t="s">
        <v>155</v>
      </c>
      <c r="AO167" s="4">
        <v>2</v>
      </c>
      <c r="AP167" s="4">
        <v>0.86925925925925929</v>
      </c>
      <c r="AQ167" s="4">
        <v>47.160443999999998</v>
      </c>
      <c r="AR167" s="4">
        <v>-88.490639000000002</v>
      </c>
      <c r="AS167" s="4">
        <v>313.39999999999998</v>
      </c>
      <c r="AT167" s="4">
        <v>21.1</v>
      </c>
      <c r="AU167" s="4">
        <v>12</v>
      </c>
      <c r="AV167" s="4">
        <v>8</v>
      </c>
      <c r="AW167" s="4" t="s">
        <v>417</v>
      </c>
      <c r="AX167" s="4">
        <v>1.5</v>
      </c>
      <c r="AY167" s="4">
        <v>1.4</v>
      </c>
      <c r="AZ167" s="4">
        <v>2.9</v>
      </c>
      <c r="BA167" s="4">
        <v>13.836</v>
      </c>
      <c r="BB167" s="4">
        <v>29.76</v>
      </c>
      <c r="BC167" s="4">
        <v>2.15</v>
      </c>
      <c r="BD167" s="4">
        <v>5.7690000000000001</v>
      </c>
      <c r="BE167" s="4">
        <v>3091.623</v>
      </c>
      <c r="BF167" s="4">
        <v>2.5270000000000001</v>
      </c>
      <c r="BG167" s="4">
        <v>20.468</v>
      </c>
      <c r="BH167" s="4">
        <v>6.859</v>
      </c>
      <c r="BI167" s="4">
        <v>27.327999999999999</v>
      </c>
      <c r="BJ167" s="4">
        <v>17.774000000000001</v>
      </c>
      <c r="BK167" s="4">
        <v>5.9560000000000004</v>
      </c>
      <c r="BL167" s="4">
        <v>23.731000000000002</v>
      </c>
      <c r="BM167" s="4">
        <v>8.2500000000000004E-2</v>
      </c>
      <c r="BQ167" s="4">
        <v>4110.6570000000002</v>
      </c>
      <c r="BR167" s="4">
        <v>0.104962</v>
      </c>
      <c r="BS167" s="4">
        <v>-5</v>
      </c>
      <c r="BT167" s="4">
        <v>1.081761</v>
      </c>
      <c r="BU167" s="4">
        <v>2.5650089999999999</v>
      </c>
      <c r="BV167" s="4">
        <v>21.851572000000001</v>
      </c>
      <c r="BW167" s="4">
        <f t="shared" si="22"/>
        <v>0.67767537779999998</v>
      </c>
      <c r="BY167" s="4">
        <f t="shared" si="23"/>
        <v>6792.8729660753561</v>
      </c>
      <c r="BZ167" s="4">
        <f t="shared" si="24"/>
        <v>5.5522908146538006</v>
      </c>
      <c r="CA167" s="4">
        <f t="shared" si="25"/>
        <v>39.0527965728756</v>
      </c>
      <c r="CB167" s="4">
        <f t="shared" si="26"/>
        <v>0.18126790352550001</v>
      </c>
    </row>
    <row r="168" spans="1:80" x14ac:dyDescent="0.25">
      <c r="A168" s="2">
        <v>42801</v>
      </c>
      <c r="B168" s="3">
        <v>0.66092405092592588</v>
      </c>
      <c r="C168" s="4">
        <v>8.0559999999999992</v>
      </c>
      <c r="D168" s="4">
        <v>5.1999999999999998E-3</v>
      </c>
      <c r="E168" s="4">
        <v>51.573397999999997</v>
      </c>
      <c r="F168" s="4">
        <v>454.6</v>
      </c>
      <c r="G168" s="4">
        <v>154.1</v>
      </c>
      <c r="H168" s="4">
        <v>-0.2</v>
      </c>
      <c r="J168" s="4">
        <v>11.61</v>
      </c>
      <c r="K168" s="4">
        <v>0.93720000000000003</v>
      </c>
      <c r="L168" s="4">
        <v>7.5505000000000004</v>
      </c>
      <c r="M168" s="4">
        <v>4.7999999999999996E-3</v>
      </c>
      <c r="N168" s="4">
        <v>426.05189999999999</v>
      </c>
      <c r="O168" s="4">
        <v>144.4228</v>
      </c>
      <c r="P168" s="4">
        <v>570.5</v>
      </c>
      <c r="Q168" s="4">
        <v>369.63119999999998</v>
      </c>
      <c r="R168" s="4">
        <v>125.29730000000001</v>
      </c>
      <c r="S168" s="4">
        <v>494.9</v>
      </c>
      <c r="T168" s="4">
        <v>0</v>
      </c>
      <c r="W168" s="4">
        <v>0</v>
      </c>
      <c r="X168" s="4">
        <v>10.879899999999999</v>
      </c>
      <c r="Y168" s="4">
        <v>11.8</v>
      </c>
      <c r="Z168" s="4">
        <v>807</v>
      </c>
      <c r="AA168" s="4">
        <v>822</v>
      </c>
      <c r="AB168" s="4">
        <v>842</v>
      </c>
      <c r="AC168" s="4">
        <v>35.200000000000003</v>
      </c>
      <c r="AD168" s="4">
        <v>18.47</v>
      </c>
      <c r="AE168" s="4">
        <v>0.42</v>
      </c>
      <c r="AF168" s="4">
        <v>957</v>
      </c>
      <c r="AG168" s="4">
        <v>9</v>
      </c>
      <c r="AH168" s="4">
        <v>29</v>
      </c>
      <c r="AI168" s="4">
        <v>30</v>
      </c>
      <c r="AJ168" s="4">
        <v>191</v>
      </c>
      <c r="AK168" s="4">
        <v>190</v>
      </c>
      <c r="AL168" s="4">
        <v>3.7</v>
      </c>
      <c r="AM168" s="4">
        <v>195.6</v>
      </c>
      <c r="AN168" s="4" t="s">
        <v>155</v>
      </c>
      <c r="AO168" s="4">
        <v>2</v>
      </c>
      <c r="AP168" s="4">
        <v>0.86927083333333333</v>
      </c>
      <c r="AQ168" s="4">
        <v>47.160361999999999</v>
      </c>
      <c r="AR168" s="4">
        <v>-88.490634</v>
      </c>
      <c r="AS168" s="4">
        <v>313.2</v>
      </c>
      <c r="AT168" s="4">
        <v>20.6</v>
      </c>
      <c r="AU168" s="4">
        <v>12</v>
      </c>
      <c r="AV168" s="4">
        <v>8</v>
      </c>
      <c r="AW168" s="4" t="s">
        <v>417</v>
      </c>
      <c r="AX168" s="4">
        <v>1.6062000000000001</v>
      </c>
      <c r="AY168" s="4">
        <v>1.4354</v>
      </c>
      <c r="AZ168" s="4">
        <v>2.9708000000000001</v>
      </c>
      <c r="BA168" s="4">
        <v>13.836</v>
      </c>
      <c r="BB168" s="4">
        <v>26</v>
      </c>
      <c r="BC168" s="4">
        <v>1.88</v>
      </c>
      <c r="BD168" s="4">
        <v>6.7009999999999996</v>
      </c>
      <c r="BE168" s="4">
        <v>3091.5830000000001</v>
      </c>
      <c r="BF168" s="4">
        <v>1.26</v>
      </c>
      <c r="BG168" s="4">
        <v>18.268999999999998</v>
      </c>
      <c r="BH168" s="4">
        <v>6.1929999999999996</v>
      </c>
      <c r="BI168" s="4">
        <v>24.460999999999999</v>
      </c>
      <c r="BJ168" s="4">
        <v>15.849</v>
      </c>
      <c r="BK168" s="4">
        <v>5.3730000000000002</v>
      </c>
      <c r="BL168" s="4">
        <v>21.222000000000001</v>
      </c>
      <c r="BM168" s="4">
        <v>0</v>
      </c>
      <c r="BQ168" s="4">
        <v>3239.1379999999999</v>
      </c>
      <c r="BR168" s="4">
        <v>0.115761</v>
      </c>
      <c r="BS168" s="4">
        <v>-5</v>
      </c>
      <c r="BT168" s="4">
        <v>1.0812390000000001</v>
      </c>
      <c r="BU168" s="4">
        <v>2.82891</v>
      </c>
      <c r="BV168" s="4">
        <v>21.841028000000001</v>
      </c>
      <c r="BW168" s="4">
        <f t="shared" si="22"/>
        <v>0.74739802199999994</v>
      </c>
      <c r="BY168" s="4">
        <f t="shared" si="23"/>
        <v>7491.6609012763984</v>
      </c>
      <c r="BZ168" s="4">
        <f t="shared" si="24"/>
        <v>3.05328782556</v>
      </c>
      <c r="CA168" s="4">
        <f t="shared" si="25"/>
        <v>38.405999005794001</v>
      </c>
      <c r="CB168" s="4">
        <f t="shared" si="26"/>
        <v>0</v>
      </c>
    </row>
    <row r="169" spans="1:80" x14ac:dyDescent="0.25">
      <c r="A169" s="2">
        <v>42801</v>
      </c>
      <c r="B169" s="3">
        <v>0.66093562500000003</v>
      </c>
      <c r="C169" s="4">
        <v>8.5820000000000007</v>
      </c>
      <c r="D169" s="4">
        <v>6.0000000000000001E-3</v>
      </c>
      <c r="E169" s="4">
        <v>59.683698</v>
      </c>
      <c r="F169" s="4">
        <v>458.7</v>
      </c>
      <c r="G169" s="4">
        <v>156.30000000000001</v>
      </c>
      <c r="H169" s="4">
        <v>1.4</v>
      </c>
      <c r="J169" s="4">
        <v>10.65</v>
      </c>
      <c r="K169" s="4">
        <v>0.93310000000000004</v>
      </c>
      <c r="L169" s="4">
        <v>8.0078999999999994</v>
      </c>
      <c r="M169" s="4">
        <v>5.5999999999999999E-3</v>
      </c>
      <c r="N169" s="4">
        <v>428.05369999999999</v>
      </c>
      <c r="O169" s="4">
        <v>145.8434</v>
      </c>
      <c r="P169" s="4">
        <v>573.9</v>
      </c>
      <c r="Q169" s="4">
        <v>371.2586</v>
      </c>
      <c r="R169" s="4">
        <v>126.4926</v>
      </c>
      <c r="S169" s="4">
        <v>497.8</v>
      </c>
      <c r="T169" s="4">
        <v>1.4034</v>
      </c>
      <c r="W169" s="4">
        <v>0</v>
      </c>
      <c r="X169" s="4">
        <v>9.9360999999999997</v>
      </c>
      <c r="Y169" s="4">
        <v>11.9</v>
      </c>
      <c r="Z169" s="4">
        <v>808</v>
      </c>
      <c r="AA169" s="4">
        <v>823</v>
      </c>
      <c r="AB169" s="4">
        <v>842</v>
      </c>
      <c r="AC169" s="4">
        <v>35</v>
      </c>
      <c r="AD169" s="4">
        <v>18.34</v>
      </c>
      <c r="AE169" s="4">
        <v>0.42</v>
      </c>
      <c r="AF169" s="4">
        <v>957</v>
      </c>
      <c r="AG169" s="4">
        <v>9</v>
      </c>
      <c r="AH169" s="4">
        <v>29</v>
      </c>
      <c r="AI169" s="4">
        <v>30</v>
      </c>
      <c r="AJ169" s="4">
        <v>190.2</v>
      </c>
      <c r="AK169" s="4">
        <v>190.8</v>
      </c>
      <c r="AL169" s="4">
        <v>3.7</v>
      </c>
      <c r="AM169" s="4">
        <v>195.9</v>
      </c>
      <c r="AN169" s="4" t="s">
        <v>155</v>
      </c>
      <c r="AO169" s="4">
        <v>2</v>
      </c>
      <c r="AP169" s="4">
        <v>0.86928240740740748</v>
      </c>
      <c r="AQ169" s="4">
        <v>47.160277000000001</v>
      </c>
      <c r="AR169" s="4">
        <v>-88.490634999999997</v>
      </c>
      <c r="AS169" s="4">
        <v>313</v>
      </c>
      <c r="AT169" s="4">
        <v>20.9</v>
      </c>
      <c r="AU169" s="4">
        <v>12</v>
      </c>
      <c r="AV169" s="4">
        <v>7</v>
      </c>
      <c r="AW169" s="4" t="s">
        <v>419</v>
      </c>
      <c r="AX169" s="4">
        <v>1.8353999999999999</v>
      </c>
      <c r="AY169" s="4">
        <v>1.5708</v>
      </c>
      <c r="AZ169" s="4">
        <v>3.1354000000000002</v>
      </c>
      <c r="BA169" s="4">
        <v>13.836</v>
      </c>
      <c r="BB169" s="4">
        <v>24.46</v>
      </c>
      <c r="BC169" s="4">
        <v>1.77</v>
      </c>
      <c r="BD169" s="4">
        <v>7.17</v>
      </c>
      <c r="BE169" s="4">
        <v>3090.422</v>
      </c>
      <c r="BF169" s="4">
        <v>1.3680000000000001</v>
      </c>
      <c r="BG169" s="4">
        <v>17.298999999999999</v>
      </c>
      <c r="BH169" s="4">
        <v>5.8940000000000001</v>
      </c>
      <c r="BI169" s="4">
        <v>23.193999999999999</v>
      </c>
      <c r="BJ169" s="4">
        <v>15.004</v>
      </c>
      <c r="BK169" s="4">
        <v>5.1120000000000001</v>
      </c>
      <c r="BL169" s="4">
        <v>20.116</v>
      </c>
      <c r="BM169" s="4">
        <v>1.7600000000000001E-2</v>
      </c>
      <c r="BQ169" s="4">
        <v>2788.1239999999998</v>
      </c>
      <c r="BR169" s="4">
        <v>0.14872299999999999</v>
      </c>
      <c r="BS169" s="4">
        <v>-5</v>
      </c>
      <c r="BT169" s="4">
        <v>1.082522</v>
      </c>
      <c r="BU169" s="4">
        <v>3.6344189999999998</v>
      </c>
      <c r="BV169" s="4">
        <v>21.866944</v>
      </c>
      <c r="BW169" s="4">
        <f t="shared" si="22"/>
        <v>0.96021349979999993</v>
      </c>
      <c r="BY169" s="4">
        <f t="shared" si="23"/>
        <v>9621.2356332650998</v>
      </c>
      <c r="BZ169" s="4">
        <f t="shared" si="24"/>
        <v>4.2589168554672003</v>
      </c>
      <c r="CA169" s="4">
        <f t="shared" si="25"/>
        <v>46.711102704261592</v>
      </c>
      <c r="CB169" s="4">
        <f t="shared" si="26"/>
        <v>5.4793082351039996E-2</v>
      </c>
    </row>
    <row r="170" spans="1:80" x14ac:dyDescent="0.25">
      <c r="A170" s="2">
        <v>42801</v>
      </c>
      <c r="B170" s="3">
        <v>0.66094719907407407</v>
      </c>
      <c r="C170" s="4">
        <v>9.25</v>
      </c>
      <c r="D170" s="4">
        <v>6.7999999999999996E-3</v>
      </c>
      <c r="E170" s="4">
        <v>68.192667999999998</v>
      </c>
      <c r="F170" s="4">
        <v>458.7</v>
      </c>
      <c r="G170" s="4">
        <v>147.1</v>
      </c>
      <c r="H170" s="4">
        <v>-0.3</v>
      </c>
      <c r="J170" s="4">
        <v>9.41</v>
      </c>
      <c r="K170" s="4">
        <v>0.92789999999999995</v>
      </c>
      <c r="L170" s="4">
        <v>8.5831</v>
      </c>
      <c r="M170" s="4">
        <v>6.3E-3</v>
      </c>
      <c r="N170" s="4">
        <v>425.63900000000001</v>
      </c>
      <c r="O170" s="4">
        <v>136.5385</v>
      </c>
      <c r="P170" s="4">
        <v>562.20000000000005</v>
      </c>
      <c r="Q170" s="4">
        <v>369.16430000000003</v>
      </c>
      <c r="R170" s="4">
        <v>118.42230000000001</v>
      </c>
      <c r="S170" s="4">
        <v>487.6</v>
      </c>
      <c r="T170" s="4">
        <v>0</v>
      </c>
      <c r="W170" s="4">
        <v>0</v>
      </c>
      <c r="X170" s="4">
        <v>8.7331000000000003</v>
      </c>
      <c r="Y170" s="4">
        <v>12.1</v>
      </c>
      <c r="Z170" s="4">
        <v>807</v>
      </c>
      <c r="AA170" s="4">
        <v>821</v>
      </c>
      <c r="AB170" s="4">
        <v>841</v>
      </c>
      <c r="AC170" s="4">
        <v>35</v>
      </c>
      <c r="AD170" s="4">
        <v>18.34</v>
      </c>
      <c r="AE170" s="4">
        <v>0.42</v>
      </c>
      <c r="AF170" s="4">
        <v>957</v>
      </c>
      <c r="AG170" s="4">
        <v>9</v>
      </c>
      <c r="AH170" s="4">
        <v>29</v>
      </c>
      <c r="AI170" s="4">
        <v>30</v>
      </c>
      <c r="AJ170" s="4">
        <v>190</v>
      </c>
      <c r="AK170" s="4">
        <v>191</v>
      </c>
      <c r="AL170" s="4">
        <v>3.7</v>
      </c>
      <c r="AM170" s="4">
        <v>196</v>
      </c>
      <c r="AN170" s="4" t="s">
        <v>155</v>
      </c>
      <c r="AO170" s="4">
        <v>2</v>
      </c>
      <c r="AP170" s="4">
        <v>0.8692939814814814</v>
      </c>
      <c r="AQ170" s="4">
        <v>47.160189000000003</v>
      </c>
      <c r="AR170" s="4">
        <v>-88.490629999999996</v>
      </c>
      <c r="AS170" s="4">
        <v>312.89999999999998</v>
      </c>
      <c r="AT170" s="4">
        <v>21.5</v>
      </c>
      <c r="AU170" s="4">
        <v>12</v>
      </c>
      <c r="AV170" s="4">
        <v>7</v>
      </c>
      <c r="AW170" s="4" t="s">
        <v>419</v>
      </c>
      <c r="AX170" s="4">
        <v>1.7584</v>
      </c>
      <c r="AY170" s="4">
        <v>1.7354000000000001</v>
      </c>
      <c r="AZ170" s="4">
        <v>3.2</v>
      </c>
      <c r="BA170" s="4">
        <v>13.836</v>
      </c>
      <c r="BB170" s="4">
        <v>22.76</v>
      </c>
      <c r="BC170" s="4">
        <v>1.65</v>
      </c>
      <c r="BD170" s="4">
        <v>7.7670000000000003</v>
      </c>
      <c r="BE170" s="4">
        <v>3089.3119999999999</v>
      </c>
      <c r="BF170" s="4">
        <v>1.45</v>
      </c>
      <c r="BG170" s="4">
        <v>16.042999999999999</v>
      </c>
      <c r="BH170" s="4">
        <v>5.1459999999999999</v>
      </c>
      <c r="BI170" s="4">
        <v>21.19</v>
      </c>
      <c r="BJ170" s="4">
        <v>13.914999999999999</v>
      </c>
      <c r="BK170" s="4">
        <v>4.4640000000000004</v>
      </c>
      <c r="BL170" s="4">
        <v>18.378</v>
      </c>
      <c r="BM170" s="4">
        <v>0</v>
      </c>
      <c r="BQ170" s="4">
        <v>2285.5320000000002</v>
      </c>
      <c r="BR170" s="4">
        <v>0.21226999999999999</v>
      </c>
      <c r="BS170" s="4">
        <v>-5</v>
      </c>
      <c r="BT170" s="4">
        <v>1.088327</v>
      </c>
      <c r="BU170" s="4">
        <v>5.1873490000000002</v>
      </c>
      <c r="BV170" s="4">
        <v>21.984204999999999</v>
      </c>
      <c r="BW170" s="4">
        <f t="shared" si="22"/>
        <v>1.3704976058</v>
      </c>
      <c r="BY170" s="4">
        <f t="shared" si="23"/>
        <v>13727.305827596461</v>
      </c>
      <c r="BZ170" s="4">
        <f t="shared" si="24"/>
        <v>6.4430505724299998</v>
      </c>
      <c r="CA170" s="4">
        <f t="shared" si="25"/>
        <v>61.831068079561</v>
      </c>
      <c r="CB170" s="4">
        <f t="shared" si="26"/>
        <v>0</v>
      </c>
    </row>
    <row r="171" spans="1:80" x14ac:dyDescent="0.25">
      <c r="A171" s="2">
        <v>42801</v>
      </c>
      <c r="B171" s="3">
        <v>0.66095877314814822</v>
      </c>
      <c r="C171" s="4">
        <v>9.8919999999999995</v>
      </c>
      <c r="D171" s="4">
        <v>5.1000000000000004E-3</v>
      </c>
      <c r="E171" s="4">
        <v>50.717781000000002</v>
      </c>
      <c r="F171" s="4">
        <v>457.1</v>
      </c>
      <c r="G171" s="4">
        <v>147.19999999999999</v>
      </c>
      <c r="H171" s="4">
        <v>-1.4</v>
      </c>
      <c r="J171" s="4">
        <v>8.4499999999999993</v>
      </c>
      <c r="K171" s="4">
        <v>0.92300000000000004</v>
      </c>
      <c r="L171" s="4">
        <v>9.1302000000000003</v>
      </c>
      <c r="M171" s="4">
        <v>4.7000000000000002E-3</v>
      </c>
      <c r="N171" s="4">
        <v>421.93060000000003</v>
      </c>
      <c r="O171" s="4">
        <v>135.82310000000001</v>
      </c>
      <c r="P171" s="4">
        <v>557.79999999999995</v>
      </c>
      <c r="Q171" s="4">
        <v>365.9479</v>
      </c>
      <c r="R171" s="4">
        <v>117.8018</v>
      </c>
      <c r="S171" s="4">
        <v>483.7</v>
      </c>
      <c r="T171" s="4">
        <v>0</v>
      </c>
      <c r="W171" s="4">
        <v>0</v>
      </c>
      <c r="X171" s="4">
        <v>7.7949999999999999</v>
      </c>
      <c r="Y171" s="4">
        <v>11.9</v>
      </c>
      <c r="Z171" s="4">
        <v>809</v>
      </c>
      <c r="AA171" s="4">
        <v>823</v>
      </c>
      <c r="AB171" s="4">
        <v>843</v>
      </c>
      <c r="AC171" s="4">
        <v>35</v>
      </c>
      <c r="AD171" s="4">
        <v>18.34</v>
      </c>
      <c r="AE171" s="4">
        <v>0.42</v>
      </c>
      <c r="AF171" s="4">
        <v>957</v>
      </c>
      <c r="AG171" s="4">
        <v>9</v>
      </c>
      <c r="AH171" s="4">
        <v>29</v>
      </c>
      <c r="AI171" s="4">
        <v>30</v>
      </c>
      <c r="AJ171" s="4">
        <v>190.8</v>
      </c>
      <c r="AK171" s="4">
        <v>191</v>
      </c>
      <c r="AL171" s="4">
        <v>3.6</v>
      </c>
      <c r="AM171" s="4">
        <v>196</v>
      </c>
      <c r="AN171" s="4" t="s">
        <v>155</v>
      </c>
      <c r="AO171" s="4">
        <v>2</v>
      </c>
      <c r="AP171" s="4">
        <v>0.86930555555555555</v>
      </c>
      <c r="AQ171" s="4">
        <v>47.160097999999998</v>
      </c>
      <c r="AR171" s="4">
        <v>-88.490612999999996</v>
      </c>
      <c r="AS171" s="4">
        <v>312.89999999999998</v>
      </c>
      <c r="AT171" s="4">
        <v>22.2</v>
      </c>
      <c r="AU171" s="4">
        <v>12</v>
      </c>
      <c r="AV171" s="4">
        <v>7</v>
      </c>
      <c r="AW171" s="4" t="s">
        <v>419</v>
      </c>
      <c r="AX171" s="4">
        <v>1.5708</v>
      </c>
      <c r="AY171" s="4">
        <v>1.9061999999999999</v>
      </c>
      <c r="AZ171" s="4">
        <v>3.3062</v>
      </c>
      <c r="BA171" s="4">
        <v>13.836</v>
      </c>
      <c r="BB171" s="4">
        <v>21.34</v>
      </c>
      <c r="BC171" s="4">
        <v>1.54</v>
      </c>
      <c r="BD171" s="4">
        <v>8.3439999999999994</v>
      </c>
      <c r="BE171" s="4">
        <v>3089.1460000000002</v>
      </c>
      <c r="BF171" s="4">
        <v>1.008</v>
      </c>
      <c r="BG171" s="4">
        <v>14.95</v>
      </c>
      <c r="BH171" s="4">
        <v>4.8120000000000003</v>
      </c>
      <c r="BI171" s="4">
        <v>19.762</v>
      </c>
      <c r="BJ171" s="4">
        <v>12.965999999999999</v>
      </c>
      <c r="BK171" s="4">
        <v>4.1740000000000004</v>
      </c>
      <c r="BL171" s="4">
        <v>17.14</v>
      </c>
      <c r="BM171" s="4">
        <v>0</v>
      </c>
      <c r="BQ171" s="4">
        <v>1917.6769999999999</v>
      </c>
      <c r="BR171" s="4">
        <v>0.235849</v>
      </c>
      <c r="BS171" s="4">
        <v>-5</v>
      </c>
      <c r="BT171" s="4">
        <v>1.086195</v>
      </c>
      <c r="BU171" s="4">
        <v>5.76356</v>
      </c>
      <c r="BV171" s="4">
        <v>21.941139</v>
      </c>
      <c r="BW171" s="4">
        <f t="shared" si="22"/>
        <v>1.5227325519999999</v>
      </c>
      <c r="BY171" s="4">
        <f t="shared" si="23"/>
        <v>15251.316128706418</v>
      </c>
      <c r="BZ171" s="4">
        <f t="shared" si="24"/>
        <v>4.9765620199680001</v>
      </c>
      <c r="CA171" s="4">
        <f t="shared" si="25"/>
        <v>64.013991221135996</v>
      </c>
      <c r="CB171" s="4">
        <f t="shared" si="26"/>
        <v>0</v>
      </c>
    </row>
    <row r="172" spans="1:80" x14ac:dyDescent="0.25">
      <c r="A172" s="2">
        <v>42801</v>
      </c>
      <c r="B172" s="3">
        <v>0.66097034722222225</v>
      </c>
      <c r="C172" s="4">
        <v>9.8330000000000002</v>
      </c>
      <c r="D172" s="4">
        <v>3.0999999999999999E-3</v>
      </c>
      <c r="E172" s="4">
        <v>30.633333</v>
      </c>
      <c r="F172" s="4">
        <v>448</v>
      </c>
      <c r="G172" s="4">
        <v>147.1</v>
      </c>
      <c r="H172" s="4">
        <v>3.8</v>
      </c>
      <c r="J172" s="4">
        <v>7.4</v>
      </c>
      <c r="K172" s="4">
        <v>0.92349999999999999</v>
      </c>
      <c r="L172" s="4">
        <v>9.0800999999999998</v>
      </c>
      <c r="M172" s="4">
        <v>2.8E-3</v>
      </c>
      <c r="N172" s="4">
        <v>413.67660000000001</v>
      </c>
      <c r="O172" s="4">
        <v>135.8433</v>
      </c>
      <c r="P172" s="4">
        <v>549.5</v>
      </c>
      <c r="Q172" s="4">
        <v>358.78910000000002</v>
      </c>
      <c r="R172" s="4">
        <v>117.8193</v>
      </c>
      <c r="S172" s="4">
        <v>476.6</v>
      </c>
      <c r="T172" s="4">
        <v>3.7505000000000002</v>
      </c>
      <c r="W172" s="4">
        <v>0</v>
      </c>
      <c r="X172" s="4">
        <v>6.8371000000000004</v>
      </c>
      <c r="Y172" s="4">
        <v>11.9</v>
      </c>
      <c r="Z172" s="4">
        <v>809</v>
      </c>
      <c r="AA172" s="4">
        <v>824</v>
      </c>
      <c r="AB172" s="4">
        <v>845</v>
      </c>
      <c r="AC172" s="4">
        <v>35</v>
      </c>
      <c r="AD172" s="4">
        <v>18.34</v>
      </c>
      <c r="AE172" s="4">
        <v>0.42</v>
      </c>
      <c r="AF172" s="4">
        <v>957</v>
      </c>
      <c r="AG172" s="4">
        <v>9</v>
      </c>
      <c r="AH172" s="4">
        <v>29</v>
      </c>
      <c r="AI172" s="4">
        <v>30</v>
      </c>
      <c r="AJ172" s="4">
        <v>191</v>
      </c>
      <c r="AK172" s="4">
        <v>190.2</v>
      </c>
      <c r="AL172" s="4">
        <v>3.7</v>
      </c>
      <c r="AM172" s="4">
        <v>196</v>
      </c>
      <c r="AN172" s="4" t="s">
        <v>155</v>
      </c>
      <c r="AO172" s="4">
        <v>2</v>
      </c>
      <c r="AP172" s="4">
        <v>0.8693171296296297</v>
      </c>
      <c r="AQ172" s="4">
        <v>47.160001000000001</v>
      </c>
      <c r="AR172" s="4">
        <v>-88.490577999999999</v>
      </c>
      <c r="AS172" s="4">
        <v>312.8</v>
      </c>
      <c r="AT172" s="4">
        <v>23.9</v>
      </c>
      <c r="AU172" s="4">
        <v>12</v>
      </c>
      <c r="AV172" s="4">
        <v>7</v>
      </c>
      <c r="AW172" s="4" t="s">
        <v>419</v>
      </c>
      <c r="AX172" s="4">
        <v>1.6292</v>
      </c>
      <c r="AY172" s="4">
        <v>2.1354000000000002</v>
      </c>
      <c r="AZ172" s="4">
        <v>3.3938000000000001</v>
      </c>
      <c r="BA172" s="4">
        <v>13.836</v>
      </c>
      <c r="BB172" s="4">
        <v>21.47</v>
      </c>
      <c r="BC172" s="4">
        <v>1.55</v>
      </c>
      <c r="BD172" s="4">
        <v>8.2870000000000008</v>
      </c>
      <c r="BE172" s="4">
        <v>3089.7170000000001</v>
      </c>
      <c r="BF172" s="4">
        <v>0.61299999999999999</v>
      </c>
      <c r="BG172" s="4">
        <v>14.741</v>
      </c>
      <c r="BH172" s="4">
        <v>4.8410000000000002</v>
      </c>
      <c r="BI172" s="4">
        <v>19.582000000000001</v>
      </c>
      <c r="BJ172" s="4">
        <v>12.785</v>
      </c>
      <c r="BK172" s="4">
        <v>4.1980000000000004</v>
      </c>
      <c r="BL172" s="4">
        <v>16.983000000000001</v>
      </c>
      <c r="BM172" s="4">
        <v>4.1500000000000002E-2</v>
      </c>
      <c r="BQ172" s="4">
        <v>1691.607</v>
      </c>
      <c r="BR172" s="4">
        <v>0.18396899999999999</v>
      </c>
      <c r="BS172" s="4">
        <v>-5</v>
      </c>
      <c r="BT172" s="4">
        <v>1.085</v>
      </c>
      <c r="BU172" s="4">
        <v>4.4957419999999999</v>
      </c>
      <c r="BV172" s="4">
        <v>21.917000000000002</v>
      </c>
      <c r="BW172" s="4">
        <f t="shared" si="22"/>
        <v>1.1877750363999999</v>
      </c>
      <c r="BY172" s="4">
        <f t="shared" si="23"/>
        <v>11898.662677462993</v>
      </c>
      <c r="BZ172" s="4">
        <f t="shared" si="24"/>
        <v>2.3606952420836</v>
      </c>
      <c r="CA172" s="4">
        <f t="shared" si="25"/>
        <v>49.235707455202004</v>
      </c>
      <c r="CB172" s="4">
        <f t="shared" si="26"/>
        <v>0.15981868278380001</v>
      </c>
    </row>
    <row r="173" spans="1:80" x14ac:dyDescent="0.25">
      <c r="A173" s="2">
        <v>42801</v>
      </c>
      <c r="B173" s="3">
        <v>0.66098192129629629</v>
      </c>
      <c r="C173" s="4">
        <v>8.6270000000000007</v>
      </c>
      <c r="D173" s="4">
        <v>2.3E-3</v>
      </c>
      <c r="E173" s="4">
        <v>23.034367</v>
      </c>
      <c r="F173" s="4">
        <v>437.6</v>
      </c>
      <c r="G173" s="4">
        <v>147.1</v>
      </c>
      <c r="H173" s="4">
        <v>-0.5</v>
      </c>
      <c r="J173" s="4">
        <v>7.01</v>
      </c>
      <c r="K173" s="4">
        <v>0.93269999999999997</v>
      </c>
      <c r="L173" s="4">
        <v>8.0467999999999993</v>
      </c>
      <c r="M173" s="4">
        <v>2.0999999999999999E-3</v>
      </c>
      <c r="N173" s="4">
        <v>408.14420000000001</v>
      </c>
      <c r="O173" s="4">
        <v>137.2072</v>
      </c>
      <c r="P173" s="4">
        <v>545.4</v>
      </c>
      <c r="Q173" s="4">
        <v>353.9907</v>
      </c>
      <c r="R173" s="4">
        <v>119.0022</v>
      </c>
      <c r="S173" s="4">
        <v>473</v>
      </c>
      <c r="T173" s="4">
        <v>0</v>
      </c>
      <c r="W173" s="4">
        <v>0</v>
      </c>
      <c r="X173" s="4">
        <v>6.5382999999999996</v>
      </c>
      <c r="Y173" s="4">
        <v>11.8</v>
      </c>
      <c r="Z173" s="4">
        <v>810</v>
      </c>
      <c r="AA173" s="4">
        <v>824</v>
      </c>
      <c r="AB173" s="4">
        <v>846</v>
      </c>
      <c r="AC173" s="4">
        <v>35</v>
      </c>
      <c r="AD173" s="4">
        <v>18.34</v>
      </c>
      <c r="AE173" s="4">
        <v>0.42</v>
      </c>
      <c r="AF173" s="4">
        <v>957</v>
      </c>
      <c r="AG173" s="4">
        <v>9</v>
      </c>
      <c r="AH173" s="4">
        <v>29</v>
      </c>
      <c r="AI173" s="4">
        <v>30</v>
      </c>
      <c r="AJ173" s="4">
        <v>191</v>
      </c>
      <c r="AK173" s="4">
        <v>190</v>
      </c>
      <c r="AL173" s="4">
        <v>3.6</v>
      </c>
      <c r="AM173" s="4">
        <v>196</v>
      </c>
      <c r="AN173" s="4" t="s">
        <v>155</v>
      </c>
      <c r="AO173" s="4">
        <v>2</v>
      </c>
      <c r="AP173" s="4">
        <v>0.86932870370370363</v>
      </c>
      <c r="AQ173" s="4">
        <v>47.159903999999997</v>
      </c>
      <c r="AR173" s="4">
        <v>-88.490538999999998</v>
      </c>
      <c r="AS173" s="4">
        <v>312.7</v>
      </c>
      <c r="AT173" s="4">
        <v>25.1</v>
      </c>
      <c r="AU173" s="4">
        <v>12</v>
      </c>
      <c r="AV173" s="4">
        <v>7</v>
      </c>
      <c r="AW173" s="4" t="s">
        <v>419</v>
      </c>
      <c r="AX173" s="4">
        <v>1.5</v>
      </c>
      <c r="AY173" s="4">
        <v>2.2000000000000002</v>
      </c>
      <c r="AZ173" s="4">
        <v>3.2</v>
      </c>
      <c r="BA173" s="4">
        <v>13.836</v>
      </c>
      <c r="BB173" s="4">
        <v>24.35</v>
      </c>
      <c r="BC173" s="4">
        <v>1.76</v>
      </c>
      <c r="BD173" s="4">
        <v>7.21</v>
      </c>
      <c r="BE173" s="4">
        <v>3091.732</v>
      </c>
      <c r="BF173" s="4">
        <v>0.52500000000000002</v>
      </c>
      <c r="BG173" s="4">
        <v>16.422000000000001</v>
      </c>
      <c r="BH173" s="4">
        <v>5.5209999999999999</v>
      </c>
      <c r="BI173" s="4">
        <v>21.943000000000001</v>
      </c>
      <c r="BJ173" s="4">
        <v>14.243</v>
      </c>
      <c r="BK173" s="4">
        <v>4.7880000000000003</v>
      </c>
      <c r="BL173" s="4">
        <v>19.030999999999999</v>
      </c>
      <c r="BM173" s="4">
        <v>0</v>
      </c>
      <c r="BQ173" s="4">
        <v>1826.59</v>
      </c>
      <c r="BR173" s="4">
        <v>0.17689299999999999</v>
      </c>
      <c r="BS173" s="4">
        <v>-5</v>
      </c>
      <c r="BT173" s="4">
        <v>1.0834779999999999</v>
      </c>
      <c r="BU173" s="4">
        <v>4.3228229999999996</v>
      </c>
      <c r="BV173" s="4">
        <v>21.886255999999999</v>
      </c>
      <c r="BW173" s="4">
        <f t="shared" si="22"/>
        <v>1.1420898365999999</v>
      </c>
      <c r="BY173" s="4">
        <f t="shared" si="23"/>
        <v>11448.467736836878</v>
      </c>
      <c r="BZ173" s="4">
        <f t="shared" si="24"/>
        <v>1.9440383454450001</v>
      </c>
      <c r="CA173" s="4">
        <f t="shared" si="25"/>
        <v>52.740834579377399</v>
      </c>
      <c r="CB173" s="4">
        <f t="shared" si="26"/>
        <v>0</v>
      </c>
    </row>
    <row r="174" spans="1:80" x14ac:dyDescent="0.25">
      <c r="A174" s="2">
        <v>42801</v>
      </c>
      <c r="B174" s="3">
        <v>0.66099349537037033</v>
      </c>
      <c r="C174" s="4">
        <v>8.58</v>
      </c>
      <c r="D174" s="4">
        <v>3.0999999999999999E-3</v>
      </c>
      <c r="E174" s="4">
        <v>31.400165999999999</v>
      </c>
      <c r="F174" s="4">
        <v>430.6</v>
      </c>
      <c r="G174" s="4">
        <v>147.1</v>
      </c>
      <c r="H174" s="4">
        <v>0.8</v>
      </c>
      <c r="J174" s="4">
        <v>7.47</v>
      </c>
      <c r="K174" s="4">
        <v>0.93310000000000004</v>
      </c>
      <c r="L174" s="4">
        <v>8.0061999999999998</v>
      </c>
      <c r="M174" s="4">
        <v>2.8999999999999998E-3</v>
      </c>
      <c r="N174" s="4">
        <v>401.81830000000002</v>
      </c>
      <c r="O174" s="4">
        <v>137.3038</v>
      </c>
      <c r="P174" s="4">
        <v>539.1</v>
      </c>
      <c r="Q174" s="4">
        <v>348.50409999999999</v>
      </c>
      <c r="R174" s="4">
        <v>119.086</v>
      </c>
      <c r="S174" s="4">
        <v>467.6</v>
      </c>
      <c r="T174" s="4">
        <v>0.82530000000000003</v>
      </c>
      <c r="W174" s="4">
        <v>0</v>
      </c>
      <c r="X174" s="4">
        <v>6.9748999999999999</v>
      </c>
      <c r="Y174" s="4">
        <v>11.9</v>
      </c>
      <c r="Z174" s="4">
        <v>809</v>
      </c>
      <c r="AA174" s="4">
        <v>823</v>
      </c>
      <c r="AB174" s="4">
        <v>844</v>
      </c>
      <c r="AC174" s="4">
        <v>35</v>
      </c>
      <c r="AD174" s="4">
        <v>18.34</v>
      </c>
      <c r="AE174" s="4">
        <v>0.42</v>
      </c>
      <c r="AF174" s="4">
        <v>957</v>
      </c>
      <c r="AG174" s="4">
        <v>9</v>
      </c>
      <c r="AH174" s="4">
        <v>29</v>
      </c>
      <c r="AI174" s="4">
        <v>30</v>
      </c>
      <c r="AJ174" s="4">
        <v>191</v>
      </c>
      <c r="AK174" s="4">
        <v>190</v>
      </c>
      <c r="AL174" s="4">
        <v>3.7</v>
      </c>
      <c r="AM174" s="4">
        <v>196</v>
      </c>
      <c r="AN174" s="4" t="s">
        <v>155</v>
      </c>
      <c r="AO174" s="4">
        <v>2</v>
      </c>
      <c r="AP174" s="4">
        <v>0.86934027777777778</v>
      </c>
      <c r="AQ174" s="4">
        <v>47.15981</v>
      </c>
      <c r="AR174" s="4">
        <v>-88.490482</v>
      </c>
      <c r="AS174" s="4">
        <v>312.5</v>
      </c>
      <c r="AT174" s="4">
        <v>25.3</v>
      </c>
      <c r="AU174" s="4">
        <v>12</v>
      </c>
      <c r="AV174" s="4">
        <v>7</v>
      </c>
      <c r="AW174" s="4" t="s">
        <v>419</v>
      </c>
      <c r="AX174" s="4">
        <v>1.5354000000000001</v>
      </c>
      <c r="AY174" s="4">
        <v>2.3062</v>
      </c>
      <c r="AZ174" s="4">
        <v>3.2707999999999999</v>
      </c>
      <c r="BA174" s="4">
        <v>13.836</v>
      </c>
      <c r="BB174" s="4">
        <v>24.48</v>
      </c>
      <c r="BC174" s="4">
        <v>1.77</v>
      </c>
      <c r="BD174" s="4">
        <v>7.1660000000000004</v>
      </c>
      <c r="BE174" s="4">
        <v>3091.471</v>
      </c>
      <c r="BF174" s="4">
        <v>0.72</v>
      </c>
      <c r="BG174" s="4">
        <v>16.248000000000001</v>
      </c>
      <c r="BH174" s="4">
        <v>5.5519999999999996</v>
      </c>
      <c r="BI174" s="4">
        <v>21.8</v>
      </c>
      <c r="BJ174" s="4">
        <v>14.092000000000001</v>
      </c>
      <c r="BK174" s="4">
        <v>4.8150000000000004</v>
      </c>
      <c r="BL174" s="4">
        <v>18.908000000000001</v>
      </c>
      <c r="BM174" s="4">
        <v>1.04E-2</v>
      </c>
      <c r="BQ174" s="4">
        <v>1958.2850000000001</v>
      </c>
      <c r="BR174" s="4">
        <v>0.140428</v>
      </c>
      <c r="BS174" s="4">
        <v>-5</v>
      </c>
      <c r="BT174" s="4">
        <v>1.085283</v>
      </c>
      <c r="BU174" s="4">
        <v>3.4317090000000001</v>
      </c>
      <c r="BV174" s="4">
        <v>21.922716999999999</v>
      </c>
      <c r="BW174" s="4">
        <f t="shared" si="22"/>
        <v>0.90665751780000003</v>
      </c>
      <c r="BY174" s="4">
        <f t="shared" si="23"/>
        <v>9087.6941162841485</v>
      </c>
      <c r="BZ174" s="4">
        <f t="shared" si="24"/>
        <v>2.1165133891679999</v>
      </c>
      <c r="CA174" s="4">
        <f t="shared" si="25"/>
        <v>41.424870389104804</v>
      </c>
      <c r="CB174" s="4">
        <f t="shared" si="26"/>
        <v>3.0571860065760004E-2</v>
      </c>
    </row>
    <row r="175" spans="1:80" x14ac:dyDescent="0.25">
      <c r="A175" s="2">
        <v>42801</v>
      </c>
      <c r="B175" s="3">
        <v>0.66100506944444437</v>
      </c>
      <c r="C175" s="4">
        <v>8.7349999999999994</v>
      </c>
      <c r="D175" s="4">
        <v>4.0000000000000001E-3</v>
      </c>
      <c r="E175" s="4">
        <v>39.685169999999999</v>
      </c>
      <c r="F175" s="4">
        <v>428.8</v>
      </c>
      <c r="G175" s="4">
        <v>155.30000000000001</v>
      </c>
      <c r="H175" s="4">
        <v>1.6</v>
      </c>
      <c r="J175" s="4">
        <v>8.57</v>
      </c>
      <c r="K175" s="4">
        <v>0.93189999999999995</v>
      </c>
      <c r="L175" s="4">
        <v>8.1404999999999994</v>
      </c>
      <c r="M175" s="4">
        <v>3.7000000000000002E-3</v>
      </c>
      <c r="N175" s="4">
        <v>399.57279999999997</v>
      </c>
      <c r="O175" s="4">
        <v>144.71119999999999</v>
      </c>
      <c r="P175" s="4">
        <v>544.29999999999995</v>
      </c>
      <c r="Q175" s="4">
        <v>346.55650000000003</v>
      </c>
      <c r="R175" s="4">
        <v>125.5106</v>
      </c>
      <c r="S175" s="4">
        <v>472.1</v>
      </c>
      <c r="T175" s="4">
        <v>1.6413</v>
      </c>
      <c r="W175" s="4">
        <v>0</v>
      </c>
      <c r="X175" s="4">
        <v>7.9882999999999997</v>
      </c>
      <c r="Y175" s="4">
        <v>11.9</v>
      </c>
      <c r="Z175" s="4">
        <v>808</v>
      </c>
      <c r="AA175" s="4">
        <v>822</v>
      </c>
      <c r="AB175" s="4">
        <v>843</v>
      </c>
      <c r="AC175" s="4">
        <v>35</v>
      </c>
      <c r="AD175" s="4">
        <v>18.34</v>
      </c>
      <c r="AE175" s="4">
        <v>0.42</v>
      </c>
      <c r="AF175" s="4">
        <v>957</v>
      </c>
      <c r="AG175" s="4">
        <v>9</v>
      </c>
      <c r="AH175" s="4">
        <v>29</v>
      </c>
      <c r="AI175" s="4">
        <v>30</v>
      </c>
      <c r="AJ175" s="4">
        <v>191</v>
      </c>
      <c r="AK175" s="4">
        <v>190</v>
      </c>
      <c r="AL175" s="4">
        <v>3.7</v>
      </c>
      <c r="AM175" s="4">
        <v>196</v>
      </c>
      <c r="AN175" s="4" t="s">
        <v>155</v>
      </c>
      <c r="AO175" s="4">
        <v>2</v>
      </c>
      <c r="AP175" s="4">
        <v>0.86935185185185182</v>
      </c>
      <c r="AQ175" s="4">
        <v>47.159722000000002</v>
      </c>
      <c r="AR175" s="4">
        <v>-88.490382999999994</v>
      </c>
      <c r="AS175" s="4">
        <v>312.39999999999998</v>
      </c>
      <c r="AT175" s="4">
        <v>26.9</v>
      </c>
      <c r="AU175" s="4">
        <v>12</v>
      </c>
      <c r="AV175" s="4">
        <v>7</v>
      </c>
      <c r="AW175" s="4" t="s">
        <v>419</v>
      </c>
      <c r="AX175" s="4">
        <v>1.5646</v>
      </c>
      <c r="AY175" s="4">
        <v>2.5</v>
      </c>
      <c r="AZ175" s="4">
        <v>3.3292000000000002</v>
      </c>
      <c r="BA175" s="4">
        <v>13.836</v>
      </c>
      <c r="BB175" s="4">
        <v>24.06</v>
      </c>
      <c r="BC175" s="4">
        <v>1.74</v>
      </c>
      <c r="BD175" s="4">
        <v>7.3049999999999997</v>
      </c>
      <c r="BE175" s="4">
        <v>3090.9110000000001</v>
      </c>
      <c r="BF175" s="4">
        <v>0.89400000000000002</v>
      </c>
      <c r="BG175" s="4">
        <v>15.888</v>
      </c>
      <c r="BH175" s="4">
        <v>5.7539999999999996</v>
      </c>
      <c r="BI175" s="4">
        <v>21.641999999999999</v>
      </c>
      <c r="BJ175" s="4">
        <v>13.78</v>
      </c>
      <c r="BK175" s="4">
        <v>4.9909999999999997</v>
      </c>
      <c r="BL175" s="4">
        <v>18.771000000000001</v>
      </c>
      <c r="BM175" s="4">
        <v>2.0199999999999999E-2</v>
      </c>
      <c r="BQ175" s="4">
        <v>2205.4079999999999</v>
      </c>
      <c r="BR175" s="4">
        <v>0.122673</v>
      </c>
      <c r="BS175" s="4">
        <v>-5</v>
      </c>
      <c r="BT175" s="4">
        <v>1.0875220000000001</v>
      </c>
      <c r="BU175" s="4">
        <v>2.9978220000000002</v>
      </c>
      <c r="BV175" s="4">
        <v>21.967943999999999</v>
      </c>
      <c r="BW175" s="4">
        <f t="shared" si="22"/>
        <v>0.79202457240000002</v>
      </c>
      <c r="BY175" s="4">
        <f t="shared" si="23"/>
        <v>7937.2564530382588</v>
      </c>
      <c r="BZ175" s="4">
        <f t="shared" si="24"/>
        <v>2.2957332867288001</v>
      </c>
      <c r="CA175" s="4">
        <f t="shared" si="25"/>
        <v>35.386135001256001</v>
      </c>
      <c r="CB175" s="4">
        <f t="shared" si="26"/>
        <v>5.1872273369040003E-2</v>
      </c>
    </row>
    <row r="176" spans="1:80" x14ac:dyDescent="0.25">
      <c r="A176" s="2">
        <v>42801</v>
      </c>
      <c r="B176" s="3">
        <v>0.66101664351851852</v>
      </c>
      <c r="C176" s="4">
        <v>8.82</v>
      </c>
      <c r="D176" s="4">
        <v>5.5999999999999999E-3</v>
      </c>
      <c r="E176" s="4">
        <v>56.388415999999999</v>
      </c>
      <c r="F176" s="4">
        <v>432.4</v>
      </c>
      <c r="G176" s="4">
        <v>177.1</v>
      </c>
      <c r="H176" s="4">
        <v>0</v>
      </c>
      <c r="J176" s="4">
        <v>8.6</v>
      </c>
      <c r="K176" s="4">
        <v>0.93130000000000002</v>
      </c>
      <c r="L176" s="4">
        <v>8.2136999999999993</v>
      </c>
      <c r="M176" s="4">
        <v>5.3E-3</v>
      </c>
      <c r="N176" s="4">
        <v>402.69200000000001</v>
      </c>
      <c r="O176" s="4">
        <v>164.96600000000001</v>
      </c>
      <c r="P176" s="4">
        <v>567.70000000000005</v>
      </c>
      <c r="Q176" s="4">
        <v>349.26190000000003</v>
      </c>
      <c r="R176" s="4">
        <v>143.0779</v>
      </c>
      <c r="S176" s="4">
        <v>492.3</v>
      </c>
      <c r="T176" s="4">
        <v>0</v>
      </c>
      <c r="W176" s="4">
        <v>0</v>
      </c>
      <c r="X176" s="4">
        <v>8.0088000000000008</v>
      </c>
      <c r="Y176" s="4">
        <v>11.8</v>
      </c>
      <c r="Z176" s="4">
        <v>809</v>
      </c>
      <c r="AA176" s="4">
        <v>822</v>
      </c>
      <c r="AB176" s="4">
        <v>844</v>
      </c>
      <c r="AC176" s="4">
        <v>35</v>
      </c>
      <c r="AD176" s="4">
        <v>18.34</v>
      </c>
      <c r="AE176" s="4">
        <v>0.42</v>
      </c>
      <c r="AF176" s="4">
        <v>957</v>
      </c>
      <c r="AG176" s="4">
        <v>9</v>
      </c>
      <c r="AH176" s="4">
        <v>29</v>
      </c>
      <c r="AI176" s="4">
        <v>30</v>
      </c>
      <c r="AJ176" s="4">
        <v>191</v>
      </c>
      <c r="AK176" s="4">
        <v>190</v>
      </c>
      <c r="AL176" s="4">
        <v>3.7</v>
      </c>
      <c r="AM176" s="4">
        <v>196</v>
      </c>
      <c r="AN176" s="4" t="s">
        <v>155</v>
      </c>
      <c r="AO176" s="4">
        <v>2</v>
      </c>
      <c r="AP176" s="4">
        <v>0.86936342592592597</v>
      </c>
      <c r="AQ176" s="4">
        <v>47.159633999999997</v>
      </c>
      <c r="AR176" s="4">
        <v>-88.490263999999996</v>
      </c>
      <c r="AS176" s="4">
        <v>312.3</v>
      </c>
      <c r="AT176" s="4">
        <v>29.2</v>
      </c>
      <c r="AU176" s="4">
        <v>12</v>
      </c>
      <c r="AV176" s="4">
        <v>7</v>
      </c>
      <c r="AW176" s="4" t="s">
        <v>419</v>
      </c>
      <c r="AX176" s="4">
        <v>1.5</v>
      </c>
      <c r="AY176" s="4">
        <v>2.5</v>
      </c>
      <c r="AZ176" s="4">
        <v>3.2</v>
      </c>
      <c r="BA176" s="4">
        <v>13.836</v>
      </c>
      <c r="BB176" s="4">
        <v>23.83</v>
      </c>
      <c r="BC176" s="4">
        <v>1.72</v>
      </c>
      <c r="BD176" s="4">
        <v>7.3819999999999997</v>
      </c>
      <c r="BE176" s="4">
        <v>3090.2640000000001</v>
      </c>
      <c r="BF176" s="4">
        <v>1.2569999999999999</v>
      </c>
      <c r="BG176" s="4">
        <v>15.866</v>
      </c>
      <c r="BH176" s="4">
        <v>6.5</v>
      </c>
      <c r="BI176" s="4">
        <v>22.366</v>
      </c>
      <c r="BJ176" s="4">
        <v>13.760999999999999</v>
      </c>
      <c r="BK176" s="4">
        <v>5.6369999999999996</v>
      </c>
      <c r="BL176" s="4">
        <v>19.398</v>
      </c>
      <c r="BM176" s="4">
        <v>0</v>
      </c>
      <c r="BQ176" s="4">
        <v>2190.9070000000002</v>
      </c>
      <c r="BR176" s="4">
        <v>0.13850299999999999</v>
      </c>
      <c r="BS176" s="4">
        <v>-5</v>
      </c>
      <c r="BT176" s="4">
        <v>1.085717</v>
      </c>
      <c r="BU176" s="4">
        <v>3.3846669999999999</v>
      </c>
      <c r="BV176" s="4">
        <v>21.931483</v>
      </c>
      <c r="BW176" s="4">
        <f t="shared" si="22"/>
        <v>0.89422902139999993</v>
      </c>
      <c r="BY176" s="4">
        <f t="shared" si="23"/>
        <v>8959.6201910165819</v>
      </c>
      <c r="BZ176" s="4">
        <f t="shared" si="24"/>
        <v>3.6444273305153998</v>
      </c>
      <c r="CA176" s="4">
        <f t="shared" si="25"/>
        <v>39.897346456024202</v>
      </c>
      <c r="CB176" s="4">
        <f t="shared" si="26"/>
        <v>0</v>
      </c>
    </row>
    <row r="177" spans="1:80" x14ac:dyDescent="0.25">
      <c r="A177" s="2">
        <v>42801</v>
      </c>
      <c r="B177" s="3">
        <v>0.66102821759259256</v>
      </c>
      <c r="C177" s="4">
        <v>8.82</v>
      </c>
      <c r="D177" s="4">
        <v>6.0000000000000001E-3</v>
      </c>
      <c r="E177" s="4">
        <v>60</v>
      </c>
      <c r="F177" s="4">
        <v>432.8</v>
      </c>
      <c r="G177" s="4">
        <v>184.7</v>
      </c>
      <c r="H177" s="4">
        <v>2.8</v>
      </c>
      <c r="J177" s="4">
        <v>8.5</v>
      </c>
      <c r="K177" s="4">
        <v>0.93130000000000002</v>
      </c>
      <c r="L177" s="4">
        <v>8.2139000000000006</v>
      </c>
      <c r="M177" s="4">
        <v>5.5999999999999999E-3</v>
      </c>
      <c r="N177" s="4">
        <v>403.1003</v>
      </c>
      <c r="O177" s="4">
        <v>172.0488</v>
      </c>
      <c r="P177" s="4">
        <v>575.1</v>
      </c>
      <c r="Q177" s="4">
        <v>349.61610000000002</v>
      </c>
      <c r="R177" s="4">
        <v>149.221</v>
      </c>
      <c r="S177" s="4">
        <v>498.8</v>
      </c>
      <c r="T177" s="4">
        <v>2.7564000000000002</v>
      </c>
      <c r="W177" s="4">
        <v>0</v>
      </c>
      <c r="X177" s="4">
        <v>7.9158999999999997</v>
      </c>
      <c r="Y177" s="4">
        <v>11.9</v>
      </c>
      <c r="Z177" s="4">
        <v>808</v>
      </c>
      <c r="AA177" s="4">
        <v>823</v>
      </c>
      <c r="AB177" s="4">
        <v>844</v>
      </c>
      <c r="AC177" s="4">
        <v>35</v>
      </c>
      <c r="AD177" s="4">
        <v>18.34</v>
      </c>
      <c r="AE177" s="4">
        <v>0.42</v>
      </c>
      <c r="AF177" s="4">
        <v>957</v>
      </c>
      <c r="AG177" s="4">
        <v>9</v>
      </c>
      <c r="AH177" s="4">
        <v>29</v>
      </c>
      <c r="AI177" s="4">
        <v>30</v>
      </c>
      <c r="AJ177" s="4">
        <v>191</v>
      </c>
      <c r="AK177" s="4">
        <v>190</v>
      </c>
      <c r="AL177" s="4">
        <v>3.8</v>
      </c>
      <c r="AM177" s="4">
        <v>196</v>
      </c>
      <c r="AN177" s="4" t="s">
        <v>155</v>
      </c>
      <c r="AO177" s="4">
        <v>2</v>
      </c>
      <c r="AP177" s="4">
        <v>0.8693749999999999</v>
      </c>
      <c r="AQ177" s="4">
        <v>47.159548999999998</v>
      </c>
      <c r="AR177" s="4">
        <v>-88.490146999999993</v>
      </c>
      <c r="AS177" s="4">
        <v>312.2</v>
      </c>
      <c r="AT177" s="4">
        <v>29.2</v>
      </c>
      <c r="AU177" s="4">
        <v>12</v>
      </c>
      <c r="AV177" s="4">
        <v>7</v>
      </c>
      <c r="AW177" s="4" t="s">
        <v>419</v>
      </c>
      <c r="AX177" s="4">
        <v>1.3939060000000001</v>
      </c>
      <c r="AY177" s="4">
        <v>2.0048949999999999</v>
      </c>
      <c r="AZ177" s="4">
        <v>2.952448</v>
      </c>
      <c r="BA177" s="4">
        <v>13.836</v>
      </c>
      <c r="BB177" s="4">
        <v>23.83</v>
      </c>
      <c r="BC177" s="4">
        <v>1.72</v>
      </c>
      <c r="BD177" s="4">
        <v>7.3789999999999996</v>
      </c>
      <c r="BE177" s="4">
        <v>3090.0320000000002</v>
      </c>
      <c r="BF177" s="4">
        <v>1.3380000000000001</v>
      </c>
      <c r="BG177" s="4">
        <v>15.88</v>
      </c>
      <c r="BH177" s="4">
        <v>6.7779999999999996</v>
      </c>
      <c r="BI177" s="4">
        <v>22.658000000000001</v>
      </c>
      <c r="BJ177" s="4">
        <v>13.773</v>
      </c>
      <c r="BK177" s="4">
        <v>5.8789999999999996</v>
      </c>
      <c r="BL177" s="4">
        <v>19.652000000000001</v>
      </c>
      <c r="BM177" s="4">
        <v>3.3700000000000001E-2</v>
      </c>
      <c r="BQ177" s="4">
        <v>2165.2689999999998</v>
      </c>
      <c r="BR177" s="4">
        <v>0.15922</v>
      </c>
      <c r="BS177" s="4">
        <v>-5</v>
      </c>
      <c r="BT177" s="4">
        <v>1.087283</v>
      </c>
      <c r="BU177" s="4">
        <v>3.8909389999999999</v>
      </c>
      <c r="BV177" s="4">
        <v>21.963117</v>
      </c>
      <c r="BW177" s="4">
        <f t="shared" si="22"/>
        <v>1.0279860837999999</v>
      </c>
      <c r="BY177" s="4">
        <f t="shared" si="23"/>
        <v>10299.009748773118</v>
      </c>
      <c r="BZ177" s="4">
        <f t="shared" si="24"/>
        <v>4.4595250288211998</v>
      </c>
      <c r="CA177" s="4">
        <f t="shared" si="25"/>
        <v>45.905110778740202</v>
      </c>
      <c r="CB177" s="4">
        <f t="shared" si="26"/>
        <v>0.11232137030738001</v>
      </c>
    </row>
    <row r="178" spans="1:80" x14ac:dyDescent="0.25">
      <c r="A178" s="2">
        <v>42801</v>
      </c>
      <c r="B178" s="3">
        <v>0.66103979166666671</v>
      </c>
      <c r="C178" s="4">
        <v>8.8170000000000002</v>
      </c>
      <c r="D178" s="4">
        <v>6.0000000000000001E-3</v>
      </c>
      <c r="E178" s="4">
        <v>60</v>
      </c>
      <c r="F178" s="4">
        <v>432.7</v>
      </c>
      <c r="G178" s="4">
        <v>184.3</v>
      </c>
      <c r="H178" s="4">
        <v>0</v>
      </c>
      <c r="J178" s="4">
        <v>8.4</v>
      </c>
      <c r="K178" s="4">
        <v>0.93130000000000002</v>
      </c>
      <c r="L178" s="4">
        <v>8.2112999999999996</v>
      </c>
      <c r="M178" s="4">
        <v>5.5999999999999999E-3</v>
      </c>
      <c r="N178" s="4">
        <v>403.01299999999998</v>
      </c>
      <c r="O178" s="4">
        <v>171.65639999999999</v>
      </c>
      <c r="P178" s="4">
        <v>574.70000000000005</v>
      </c>
      <c r="Q178" s="4">
        <v>349.5403</v>
      </c>
      <c r="R178" s="4">
        <v>148.88059999999999</v>
      </c>
      <c r="S178" s="4">
        <v>498.4</v>
      </c>
      <c r="T178" s="4">
        <v>0</v>
      </c>
      <c r="W178" s="4">
        <v>0</v>
      </c>
      <c r="X178" s="4">
        <v>7.8231000000000002</v>
      </c>
      <c r="Y178" s="4">
        <v>11.9</v>
      </c>
      <c r="Z178" s="4">
        <v>808</v>
      </c>
      <c r="AA178" s="4">
        <v>822</v>
      </c>
      <c r="AB178" s="4">
        <v>844</v>
      </c>
      <c r="AC178" s="4">
        <v>35</v>
      </c>
      <c r="AD178" s="4">
        <v>18.34</v>
      </c>
      <c r="AE178" s="4">
        <v>0.42</v>
      </c>
      <c r="AF178" s="4">
        <v>957</v>
      </c>
      <c r="AG178" s="4">
        <v>9</v>
      </c>
      <c r="AH178" s="4">
        <v>29</v>
      </c>
      <c r="AI178" s="4">
        <v>30</v>
      </c>
      <c r="AJ178" s="4">
        <v>191</v>
      </c>
      <c r="AK178" s="4">
        <v>190</v>
      </c>
      <c r="AL178" s="4">
        <v>3.8</v>
      </c>
      <c r="AM178" s="4">
        <v>196</v>
      </c>
      <c r="AN178" s="4" t="s">
        <v>155</v>
      </c>
      <c r="AO178" s="4">
        <v>2</v>
      </c>
      <c r="AP178" s="4">
        <v>0.86938657407407405</v>
      </c>
      <c r="AQ178" s="4">
        <v>47.159466999999999</v>
      </c>
      <c r="AR178" s="4">
        <v>-88.490025000000003</v>
      </c>
      <c r="AS178" s="4">
        <v>312</v>
      </c>
      <c r="AT178" s="4">
        <v>29.2</v>
      </c>
      <c r="AU178" s="4">
        <v>12</v>
      </c>
      <c r="AV178" s="4">
        <v>8</v>
      </c>
      <c r="AW178" s="4" t="s">
        <v>417</v>
      </c>
      <c r="AX178" s="4">
        <v>1.2</v>
      </c>
      <c r="AY178" s="4">
        <v>1.1000000000000001</v>
      </c>
      <c r="AZ178" s="4">
        <v>2.5</v>
      </c>
      <c r="BA178" s="4">
        <v>13.836</v>
      </c>
      <c r="BB178" s="4">
        <v>23.84</v>
      </c>
      <c r="BC178" s="4">
        <v>1.72</v>
      </c>
      <c r="BD178" s="4">
        <v>7.3739999999999997</v>
      </c>
      <c r="BE178" s="4">
        <v>3090.14</v>
      </c>
      <c r="BF178" s="4">
        <v>1.3380000000000001</v>
      </c>
      <c r="BG178" s="4">
        <v>15.882999999999999</v>
      </c>
      <c r="BH178" s="4">
        <v>6.7649999999999997</v>
      </c>
      <c r="BI178" s="4">
        <v>22.648</v>
      </c>
      <c r="BJ178" s="4">
        <v>13.775</v>
      </c>
      <c r="BK178" s="4">
        <v>5.867</v>
      </c>
      <c r="BL178" s="4">
        <v>19.643000000000001</v>
      </c>
      <c r="BM178" s="4">
        <v>0</v>
      </c>
      <c r="BQ178" s="4">
        <v>2140.643</v>
      </c>
      <c r="BR178" s="4">
        <v>0.19520100000000001</v>
      </c>
      <c r="BS178" s="4">
        <v>-5</v>
      </c>
      <c r="BT178" s="4">
        <v>1.0872390000000001</v>
      </c>
      <c r="BU178" s="4">
        <v>4.7702249999999999</v>
      </c>
      <c r="BV178" s="4">
        <v>21.962228</v>
      </c>
      <c r="BW178" s="4">
        <f t="shared" si="22"/>
        <v>1.2602934449999998</v>
      </c>
      <c r="BY178" s="4">
        <f t="shared" si="23"/>
        <v>12626.8519956129</v>
      </c>
      <c r="BZ178" s="4">
        <f t="shared" si="24"/>
        <v>5.4673017954300009</v>
      </c>
      <c r="CA178" s="4">
        <f t="shared" si="25"/>
        <v>56.287056974625003</v>
      </c>
      <c r="CB178" s="4">
        <f t="shared" si="26"/>
        <v>0</v>
      </c>
    </row>
    <row r="179" spans="1:80" x14ac:dyDescent="0.25">
      <c r="A179" s="2">
        <v>42801</v>
      </c>
      <c r="B179" s="3">
        <v>0.66105136574074075</v>
      </c>
      <c r="C179" s="4">
        <v>8.8000000000000007</v>
      </c>
      <c r="D179" s="4">
        <v>6.0000000000000001E-3</v>
      </c>
      <c r="E179" s="4">
        <v>60</v>
      </c>
      <c r="F179" s="4">
        <v>432.1</v>
      </c>
      <c r="G179" s="4">
        <v>183.6</v>
      </c>
      <c r="H179" s="4">
        <v>1.7</v>
      </c>
      <c r="J179" s="4">
        <v>8.4</v>
      </c>
      <c r="K179" s="4">
        <v>0.93140000000000001</v>
      </c>
      <c r="L179" s="4">
        <v>8.1968999999999994</v>
      </c>
      <c r="M179" s="4">
        <v>5.5999999999999999E-3</v>
      </c>
      <c r="N179" s="4">
        <v>402.43869999999998</v>
      </c>
      <c r="O179" s="4">
        <v>171.00229999999999</v>
      </c>
      <c r="P179" s="4">
        <v>573.4</v>
      </c>
      <c r="Q179" s="4">
        <v>349.04219999999998</v>
      </c>
      <c r="R179" s="4">
        <v>148.3133</v>
      </c>
      <c r="S179" s="4">
        <v>497.4</v>
      </c>
      <c r="T179" s="4">
        <v>1.7406999999999999</v>
      </c>
      <c r="W179" s="4">
        <v>0</v>
      </c>
      <c r="X179" s="4">
        <v>7.8242000000000003</v>
      </c>
      <c r="Y179" s="4">
        <v>11.9</v>
      </c>
      <c r="Z179" s="4">
        <v>809</v>
      </c>
      <c r="AA179" s="4">
        <v>823</v>
      </c>
      <c r="AB179" s="4">
        <v>843</v>
      </c>
      <c r="AC179" s="4">
        <v>35</v>
      </c>
      <c r="AD179" s="4">
        <v>18.34</v>
      </c>
      <c r="AE179" s="4">
        <v>0.42</v>
      </c>
      <c r="AF179" s="4">
        <v>957</v>
      </c>
      <c r="AG179" s="4">
        <v>9</v>
      </c>
      <c r="AH179" s="4">
        <v>29</v>
      </c>
      <c r="AI179" s="4">
        <v>30</v>
      </c>
      <c r="AJ179" s="4">
        <v>191</v>
      </c>
      <c r="AK179" s="4">
        <v>190</v>
      </c>
      <c r="AL179" s="4">
        <v>3.8</v>
      </c>
      <c r="AM179" s="4">
        <v>196</v>
      </c>
      <c r="AN179" s="4" t="s">
        <v>155</v>
      </c>
      <c r="AO179" s="4">
        <v>2</v>
      </c>
      <c r="AP179" s="4">
        <v>0.8693981481481482</v>
      </c>
      <c r="AQ179" s="4">
        <v>47.159387000000002</v>
      </c>
      <c r="AR179" s="4">
        <v>-88.489903999999996</v>
      </c>
      <c r="AS179" s="4">
        <v>312</v>
      </c>
      <c r="AT179" s="4">
        <v>28.8</v>
      </c>
      <c r="AU179" s="4">
        <v>12</v>
      </c>
      <c r="AV179" s="4">
        <v>8</v>
      </c>
      <c r="AW179" s="4" t="s">
        <v>417</v>
      </c>
      <c r="AX179" s="4">
        <v>1.2</v>
      </c>
      <c r="AY179" s="4">
        <v>1.1000000000000001</v>
      </c>
      <c r="AZ179" s="4">
        <v>2.5</v>
      </c>
      <c r="BA179" s="4">
        <v>13.836</v>
      </c>
      <c r="BB179" s="4">
        <v>23.88</v>
      </c>
      <c r="BC179" s="4">
        <v>1.73</v>
      </c>
      <c r="BD179" s="4">
        <v>7.36</v>
      </c>
      <c r="BE179" s="4">
        <v>3090.0970000000002</v>
      </c>
      <c r="BF179" s="4">
        <v>1.341</v>
      </c>
      <c r="BG179" s="4">
        <v>15.888</v>
      </c>
      <c r="BH179" s="4">
        <v>6.7510000000000003</v>
      </c>
      <c r="BI179" s="4">
        <v>22.638999999999999</v>
      </c>
      <c r="BJ179" s="4">
        <v>13.78</v>
      </c>
      <c r="BK179" s="4">
        <v>5.8550000000000004</v>
      </c>
      <c r="BL179" s="4">
        <v>19.635000000000002</v>
      </c>
      <c r="BM179" s="4">
        <v>2.1299999999999999E-2</v>
      </c>
      <c r="BQ179" s="4">
        <v>2144.6669999999999</v>
      </c>
      <c r="BR179" s="4">
        <v>0.225547</v>
      </c>
      <c r="BS179" s="4">
        <v>-5</v>
      </c>
      <c r="BT179" s="4">
        <v>1.086239</v>
      </c>
      <c r="BU179" s="4">
        <v>5.5118049999999998</v>
      </c>
      <c r="BV179" s="4">
        <v>21.942028000000001</v>
      </c>
      <c r="BW179" s="4">
        <f t="shared" si="22"/>
        <v>1.4562188809999999</v>
      </c>
      <c r="BY179" s="4">
        <f t="shared" si="23"/>
        <v>14589.621560649812</v>
      </c>
      <c r="BZ179" s="4">
        <f t="shared" si="24"/>
        <v>6.331413710583</v>
      </c>
      <c r="CA179" s="4">
        <f t="shared" si="25"/>
        <v>65.061059606139992</v>
      </c>
      <c r="CB179" s="4">
        <f t="shared" si="26"/>
        <v>0.1005660790719</v>
      </c>
    </row>
    <row r="180" spans="1:80" x14ac:dyDescent="0.25">
      <c r="B180" s="3"/>
    </row>
    <row r="181" spans="1:80" x14ac:dyDescent="0.25">
      <c r="B181" s="3"/>
    </row>
    <row r="182" spans="1:80" x14ac:dyDescent="0.25">
      <c r="B182" s="3"/>
    </row>
    <row r="183" spans="1:80" x14ac:dyDescent="0.25">
      <c r="B183" s="3"/>
    </row>
    <row r="184" spans="1:80" x14ac:dyDescent="0.25">
      <c r="B184" s="3"/>
    </row>
    <row r="185" spans="1:80" x14ac:dyDescent="0.25">
      <c r="B185" s="3"/>
    </row>
    <row r="186" spans="1:80" x14ac:dyDescent="0.25">
      <c r="B186" s="3"/>
    </row>
  </sheetData>
  <customSheetViews>
    <customSheetView guid="{2B424CCC-7244-4294-A128-8AE125D4F682}">
      <selection activeCell="B7" sqref="B7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81"/>
  <sheetViews>
    <sheetView workbookViewId="0">
      <pane xSplit="2" ySplit="9" topLeftCell="BQ10" activePane="bottomRight" state="frozen"/>
      <selection pane="topRight" activeCell="C1" sqref="C1"/>
      <selection pane="bottomLeft" activeCell="A10" sqref="A10"/>
      <selection pane="bottomRight" activeCell="BY8" sqref="BY8:CB8"/>
    </sheetView>
  </sheetViews>
  <sheetFormatPr defaultRowHeight="15" x14ac:dyDescent="0.25"/>
  <cols>
    <col min="1" max="1" width="13.85546875" style="4" bestFit="1" customWidth="1"/>
    <col min="2" max="2" width="13.28515625" style="4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17" width="12" style="4" bestFit="1" customWidth="1"/>
    <col min="18" max="18" width="11" style="4" bestFit="1" customWidth="1"/>
    <col min="19" max="19" width="12" style="4" bestFit="1" customWidth="1"/>
    <col min="20" max="20" width="11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1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bestFit="1" customWidth="1"/>
    <col min="81" max="81" width="14.7109375" style="4" bestFit="1" customWidth="1"/>
    <col min="82" max="82" width="3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6" t="s">
        <v>0</v>
      </c>
      <c r="B1" s="7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173</v>
      </c>
      <c r="BY1" s="1" t="s">
        <v>2</v>
      </c>
      <c r="BZ1" s="1" t="s">
        <v>3</v>
      </c>
      <c r="CA1" s="1" t="s">
        <v>4</v>
      </c>
      <c r="CB1" s="1" t="s">
        <v>175</v>
      </c>
      <c r="CC1" s="1" t="s">
        <v>189</v>
      </c>
      <c r="CE1" s="1" t="s">
        <v>2</v>
      </c>
      <c r="CF1" s="1" t="s">
        <v>3</v>
      </c>
      <c r="CG1" s="1" t="s">
        <v>4</v>
      </c>
      <c r="CH1" s="1" t="s">
        <v>175</v>
      </c>
      <c r="CI1" s="1" t="s">
        <v>189</v>
      </c>
    </row>
    <row r="2" spans="1:87" s="1" customFormat="1" x14ac:dyDescent="0.25">
      <c r="A2" s="6" t="s">
        <v>72</v>
      </c>
      <c r="B2" s="7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193</v>
      </c>
      <c r="CI2" s="1" t="s">
        <v>193</v>
      </c>
    </row>
    <row r="3" spans="1:87" s="1" customFormat="1" x14ac:dyDescent="0.25">
      <c r="A3" s="6" t="s">
        <v>145</v>
      </c>
      <c r="B3" s="7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174</v>
      </c>
      <c r="BY3" s="1" t="s">
        <v>188</v>
      </c>
      <c r="BZ3" s="1" t="s">
        <v>188</v>
      </c>
      <c r="CA3" s="1" t="s">
        <v>188</v>
      </c>
      <c r="CB3" s="1" t="s">
        <v>188</v>
      </c>
      <c r="CC3" s="1" t="s">
        <v>188</v>
      </c>
      <c r="CE3" s="1" t="s">
        <v>176</v>
      </c>
      <c r="CF3" s="1" t="s">
        <v>176</v>
      </c>
      <c r="CG3" s="1" t="s">
        <v>176</v>
      </c>
      <c r="CH3" s="1" t="s">
        <v>176</v>
      </c>
      <c r="CI3" s="1" t="s">
        <v>176</v>
      </c>
    </row>
    <row r="4" spans="1:87" s="14" customFormat="1" x14ac:dyDescent="0.25">
      <c r="A4" s="6" t="str">
        <f>'Lap Breaks'!D2</f>
        <v>Cells 717-888</v>
      </c>
    </row>
    <row r="5" spans="1:87" s="14" customFormat="1" x14ac:dyDescent="0.25">
      <c r="A5" s="14" t="s">
        <v>169</v>
      </c>
      <c r="C5" s="14">
        <f>AVERAGE(C10:C200)</f>
        <v>8.7261162790697675</v>
      </c>
      <c r="D5" s="14">
        <f t="shared" ref="D5:BO5" si="0">AVERAGE(D10:D200)</f>
        <v>5.1965116279069782E-3</v>
      </c>
      <c r="E5" s="14">
        <f t="shared" si="0"/>
        <v>51.945329215116267</v>
      </c>
      <c r="F5" s="14">
        <f t="shared" si="0"/>
        <v>419.54534883720942</v>
      </c>
      <c r="G5" s="14">
        <f t="shared" si="0"/>
        <v>163.05755813953485</v>
      </c>
      <c r="H5" s="14">
        <f t="shared" si="0"/>
        <v>0.69651162790697674</v>
      </c>
      <c r="I5" s="14" t="e">
        <f t="shared" si="0"/>
        <v>#DIV/0!</v>
      </c>
      <c r="J5" s="14">
        <f t="shared" si="0"/>
        <v>8.5227906976744237</v>
      </c>
      <c r="K5" s="14">
        <f t="shared" si="0"/>
        <v>0.93224418604651182</v>
      </c>
      <c r="L5" s="14">
        <f t="shared" si="0"/>
        <v>8.0899308139534849</v>
      </c>
      <c r="M5" s="14">
        <f t="shared" si="0"/>
        <v>4.9401162790697686E-3</v>
      </c>
      <c r="N5" s="14">
        <f t="shared" si="0"/>
        <v>391.30274360465114</v>
      </c>
      <c r="O5" s="14">
        <f t="shared" si="0"/>
        <v>152.07624534883729</v>
      </c>
      <c r="P5" s="14">
        <f t="shared" si="0"/>
        <v>543.37732558139476</v>
      </c>
      <c r="Q5" s="14">
        <f t="shared" si="0"/>
        <v>339.81252906976755</v>
      </c>
      <c r="R5" s="14">
        <f t="shared" si="0"/>
        <v>132.0400843023256</v>
      </c>
      <c r="S5" s="14">
        <f t="shared" si="0"/>
        <v>471.85348837209352</v>
      </c>
      <c r="T5" s="14">
        <f t="shared" si="0"/>
        <v>1.1435343023255813</v>
      </c>
      <c r="U5" s="14" t="e">
        <f t="shared" si="0"/>
        <v>#DIV/0!</v>
      </c>
      <c r="V5" s="14" t="e">
        <f t="shared" si="0"/>
        <v>#DIV/0!</v>
      </c>
      <c r="W5" s="14">
        <f t="shared" si="0"/>
        <v>0</v>
      </c>
      <c r="X5" s="14">
        <f t="shared" si="0"/>
        <v>8.0010284883720999</v>
      </c>
      <c r="Y5" s="14">
        <f t="shared" si="0"/>
        <v>11.871511627906983</v>
      </c>
      <c r="Z5" s="14">
        <f t="shared" si="0"/>
        <v>806.54651162790697</v>
      </c>
      <c r="AA5" s="14">
        <f t="shared" si="0"/>
        <v>820.3895348837209</v>
      </c>
      <c r="AB5" s="14">
        <f t="shared" si="0"/>
        <v>842.1104651162791</v>
      </c>
      <c r="AC5" s="14">
        <f t="shared" si="0"/>
        <v>35.958139534883721</v>
      </c>
      <c r="AD5" s="14">
        <f t="shared" si="0"/>
        <v>18.843081395348811</v>
      </c>
      <c r="AE5" s="14">
        <f t="shared" si="0"/>
        <v>0.4323255813953496</v>
      </c>
      <c r="AF5" s="14">
        <f t="shared" si="0"/>
        <v>957.12790697674416</v>
      </c>
      <c r="AG5" s="14">
        <f t="shared" si="0"/>
        <v>9</v>
      </c>
      <c r="AH5" s="14">
        <f t="shared" si="0"/>
        <v>27.523255813953487</v>
      </c>
      <c r="AI5" s="14">
        <f t="shared" si="0"/>
        <v>30</v>
      </c>
      <c r="AJ5" s="14">
        <f t="shared" si="0"/>
        <v>190.86046511627907</v>
      </c>
      <c r="AK5" s="14">
        <f t="shared" si="0"/>
        <v>189.32093023255814</v>
      </c>
      <c r="AL5" s="14">
        <f t="shared" si="0"/>
        <v>3.6988372093023272</v>
      </c>
      <c r="AM5" s="14">
        <f t="shared" si="0"/>
        <v>195.6168604651163</v>
      </c>
      <c r="AN5" s="14" t="e">
        <f t="shared" si="0"/>
        <v>#DIV/0!</v>
      </c>
      <c r="AO5" s="14">
        <f t="shared" si="0"/>
        <v>1.7906976744186047</v>
      </c>
      <c r="AP5" s="14">
        <f t="shared" si="0"/>
        <v>0.87038773148148141</v>
      </c>
      <c r="AQ5" s="14">
        <f t="shared" si="0"/>
        <v>47.161481238372097</v>
      </c>
      <c r="AR5" s="14">
        <f t="shared" si="0"/>
        <v>-88.487541552325581</v>
      </c>
      <c r="AS5" s="14">
        <f t="shared" si="0"/>
        <v>311.87267441860462</v>
      </c>
      <c r="AT5" s="14">
        <f t="shared" si="0"/>
        <v>27.14941860465116</v>
      </c>
      <c r="AU5" s="14">
        <f t="shared" si="0"/>
        <v>11.936046511627907</v>
      </c>
      <c r="AV5" s="14">
        <f t="shared" si="0"/>
        <v>7.6569767441860463</v>
      </c>
      <c r="AW5" s="14" t="e">
        <f t="shared" si="0"/>
        <v>#DIV/0!</v>
      </c>
      <c r="AX5" s="14">
        <f t="shared" si="0"/>
        <v>1.5268522732558141</v>
      </c>
      <c r="AY5" s="14">
        <f t="shared" si="0"/>
        <v>1.5847209011627907</v>
      </c>
      <c r="AZ5" s="14">
        <f t="shared" si="0"/>
        <v>2.9633829011627912</v>
      </c>
      <c r="BA5" s="14">
        <f t="shared" si="0"/>
        <v>13.835999999999981</v>
      </c>
      <c r="BB5" s="14">
        <f t="shared" si="0"/>
        <v>26.197151162790686</v>
      </c>
      <c r="BC5" s="14">
        <f t="shared" si="0"/>
        <v>1.8938372093023252</v>
      </c>
      <c r="BD5" s="14">
        <f t="shared" si="0"/>
        <v>7.3107209302325575</v>
      </c>
      <c r="BE5" s="14">
        <f t="shared" si="0"/>
        <v>3091.4615755813952</v>
      </c>
      <c r="BF5" s="14">
        <f t="shared" si="0"/>
        <v>1.387203488372093</v>
      </c>
      <c r="BG5" s="14">
        <f t="shared" si="0"/>
        <v>17.04408720930234</v>
      </c>
      <c r="BH5" s="14">
        <f t="shared" si="0"/>
        <v>6.619023255813957</v>
      </c>
      <c r="BI5" s="14">
        <f t="shared" si="0"/>
        <v>23.663098837209304</v>
      </c>
      <c r="BJ5" s="14">
        <f t="shared" si="0"/>
        <v>14.802366279069767</v>
      </c>
      <c r="BK5" s="14">
        <f t="shared" si="0"/>
        <v>5.7473895348837196</v>
      </c>
      <c r="BL5" s="14">
        <f t="shared" si="0"/>
        <v>20.549802325581396</v>
      </c>
      <c r="BM5" s="14">
        <f t="shared" si="0"/>
        <v>1.5231395348837213E-2</v>
      </c>
      <c r="BN5" s="14" t="e">
        <f t="shared" si="0"/>
        <v>#DIV/0!</v>
      </c>
      <c r="BO5" s="14" t="e">
        <f t="shared" si="0"/>
        <v>#DIV/0!</v>
      </c>
      <c r="BP5" s="14" t="e">
        <f t="shared" ref="BP5:BW5" si="1">AVERAGE(BP10:BP200)</f>
        <v>#DIV/0!</v>
      </c>
      <c r="BQ5" s="14">
        <f t="shared" si="1"/>
        <v>2653.075174418605</v>
      </c>
      <c r="BR5" s="14">
        <f t="shared" si="1"/>
        <v>0.18827647093023259</v>
      </c>
      <c r="BS5" s="14">
        <f t="shared" si="1"/>
        <v>-5</v>
      </c>
      <c r="BT5" s="14">
        <f t="shared" si="1"/>
        <v>1.0759787151162787</v>
      </c>
      <c r="BU5" s="14">
        <f t="shared" si="1"/>
        <v>4.6010063662790701</v>
      </c>
      <c r="BV5" s="14">
        <f t="shared" si="1"/>
        <v>21.734770156976744</v>
      </c>
      <c r="BW5" s="14">
        <f t="shared" si="1"/>
        <v>1.21558588197093</v>
      </c>
      <c r="BX5" s="21"/>
      <c r="BY5" s="14">
        <f>AVERAGE(BY10:BY200)</f>
        <v>12178.677383914983</v>
      </c>
      <c r="BZ5" s="14">
        <f t="shared" ref="BZ5:CB5" si="2">AVERAGE(BZ10:BZ200)</f>
        <v>4.0590486037257785</v>
      </c>
      <c r="CA5" s="14">
        <f t="shared" si="2"/>
        <v>50.407997377798218</v>
      </c>
      <c r="CB5" s="14">
        <f t="shared" si="2"/>
        <v>5.6337453985293974E-2</v>
      </c>
      <c r="CC5" s="22">
        <f>BZ8/(171/3600)+CB8/(171/3600)+CA8/(171/3600)</f>
        <v>54.842233631038582</v>
      </c>
      <c r="CD5" s="21"/>
      <c r="CE5" s="20">
        <f>BY8/$AT8</f>
        <v>448.57967536102473</v>
      </c>
      <c r="CF5" s="20">
        <f>BZ8/$AT8</f>
        <v>0.14950775421136989</v>
      </c>
      <c r="CG5" s="20">
        <f>CA8/$AT8</f>
        <v>1.8566879133523126</v>
      </c>
      <c r="CH5" s="20">
        <f>CB8/$AT8</f>
        <v>2.0750887820353693E-3</v>
      </c>
      <c r="CI5" s="23">
        <f>(BZ8+CB8+CA8)/AT8</f>
        <v>2.0082707563457181</v>
      </c>
    </row>
    <row r="6" spans="1:87" s="14" customFormat="1" x14ac:dyDescent="0.25">
      <c r="A6" s="14" t="s">
        <v>170</v>
      </c>
      <c r="C6" s="14">
        <f>MIN(C10:C200)</f>
        <v>3.609</v>
      </c>
      <c r="D6" s="14">
        <f t="shared" ref="D6:BO6" si="3">MIN(D10:D200)</f>
        <v>-4.5999999999999999E-3</v>
      </c>
      <c r="E6" s="14">
        <f t="shared" si="3"/>
        <v>-46.089744000000003</v>
      </c>
      <c r="F6" s="14">
        <f t="shared" si="3"/>
        <v>326.39999999999998</v>
      </c>
      <c r="G6" s="14">
        <f t="shared" si="3"/>
        <v>108.5</v>
      </c>
      <c r="H6" s="14">
        <f t="shared" si="3"/>
        <v>-4.2</v>
      </c>
      <c r="I6" s="14">
        <f t="shared" si="3"/>
        <v>0</v>
      </c>
      <c r="J6" s="14">
        <f t="shared" si="3"/>
        <v>2.5</v>
      </c>
      <c r="K6" s="14">
        <f t="shared" si="3"/>
        <v>0.89929999999999999</v>
      </c>
      <c r="L6" s="14">
        <f t="shared" si="3"/>
        <v>3.5135000000000001</v>
      </c>
      <c r="M6" s="14">
        <f t="shared" si="3"/>
        <v>0</v>
      </c>
      <c r="N6" s="14">
        <f t="shared" si="3"/>
        <v>315.99639999999999</v>
      </c>
      <c r="O6" s="14">
        <f t="shared" si="3"/>
        <v>97.721599999999995</v>
      </c>
      <c r="P6" s="14">
        <f t="shared" si="3"/>
        <v>442.4</v>
      </c>
      <c r="Q6" s="14">
        <f t="shared" si="3"/>
        <v>273.72000000000003</v>
      </c>
      <c r="R6" s="14">
        <f t="shared" si="3"/>
        <v>84.860200000000006</v>
      </c>
      <c r="S6" s="14">
        <f t="shared" si="3"/>
        <v>383.7</v>
      </c>
      <c r="T6" s="14">
        <f t="shared" si="3"/>
        <v>0</v>
      </c>
      <c r="U6" s="14">
        <f t="shared" si="3"/>
        <v>0</v>
      </c>
      <c r="V6" s="14">
        <f t="shared" si="3"/>
        <v>0</v>
      </c>
      <c r="W6" s="14">
        <f t="shared" si="3"/>
        <v>0</v>
      </c>
      <c r="X6" s="14">
        <f t="shared" si="3"/>
        <v>2.2486000000000002</v>
      </c>
      <c r="Y6" s="14">
        <f t="shared" si="3"/>
        <v>11.8</v>
      </c>
      <c r="Z6" s="14">
        <f t="shared" si="3"/>
        <v>802</v>
      </c>
      <c r="AA6" s="14">
        <f t="shared" si="3"/>
        <v>813</v>
      </c>
      <c r="AB6" s="14">
        <f t="shared" si="3"/>
        <v>837</v>
      </c>
      <c r="AC6" s="14">
        <f t="shared" si="3"/>
        <v>32</v>
      </c>
      <c r="AD6" s="14">
        <f t="shared" si="3"/>
        <v>16.75</v>
      </c>
      <c r="AE6" s="14">
        <f t="shared" si="3"/>
        <v>0.38</v>
      </c>
      <c r="AF6" s="14">
        <f t="shared" si="3"/>
        <v>956</v>
      </c>
      <c r="AG6" s="14">
        <f t="shared" si="3"/>
        <v>9</v>
      </c>
      <c r="AH6" s="14">
        <f t="shared" si="3"/>
        <v>26</v>
      </c>
      <c r="AI6" s="14">
        <f t="shared" si="3"/>
        <v>30</v>
      </c>
      <c r="AJ6" s="14">
        <f t="shared" si="3"/>
        <v>190</v>
      </c>
      <c r="AK6" s="14">
        <f t="shared" si="3"/>
        <v>187</v>
      </c>
      <c r="AL6" s="14">
        <f t="shared" si="3"/>
        <v>3.3</v>
      </c>
      <c r="AM6" s="14">
        <f t="shared" si="3"/>
        <v>195</v>
      </c>
      <c r="AN6" s="14">
        <f t="shared" si="3"/>
        <v>0</v>
      </c>
      <c r="AO6" s="14">
        <f t="shared" si="3"/>
        <v>1</v>
      </c>
      <c r="AP6" s="14">
        <f t="shared" si="3"/>
        <v>0.8693981481481482</v>
      </c>
      <c r="AQ6" s="14">
        <f t="shared" si="3"/>
        <v>47.158492000000003</v>
      </c>
      <c r="AR6" s="14">
        <f t="shared" si="3"/>
        <v>-88.491966000000005</v>
      </c>
      <c r="AS6" s="14">
        <f t="shared" si="3"/>
        <v>306.7</v>
      </c>
      <c r="AT6" s="14">
        <f t="shared" si="3"/>
        <v>15.4</v>
      </c>
      <c r="AU6" s="14">
        <f t="shared" si="3"/>
        <v>11</v>
      </c>
      <c r="AV6" s="14">
        <f t="shared" si="3"/>
        <v>6</v>
      </c>
      <c r="AW6" s="14">
        <f t="shared" si="3"/>
        <v>0</v>
      </c>
      <c r="AX6" s="14">
        <f t="shared" si="3"/>
        <v>1</v>
      </c>
      <c r="AY6" s="14">
        <f t="shared" si="3"/>
        <v>1</v>
      </c>
      <c r="AZ6" s="14">
        <f t="shared" si="3"/>
        <v>1.9354</v>
      </c>
      <c r="BA6" s="14">
        <f t="shared" si="3"/>
        <v>13.836</v>
      </c>
      <c r="BB6" s="14">
        <f t="shared" si="3"/>
        <v>16.37</v>
      </c>
      <c r="BC6" s="14">
        <f t="shared" si="3"/>
        <v>1.18</v>
      </c>
      <c r="BD6" s="14">
        <f t="shared" si="3"/>
        <v>2.726</v>
      </c>
      <c r="BE6" s="14">
        <f t="shared" si="3"/>
        <v>3086.357</v>
      </c>
      <c r="BF6" s="14">
        <f t="shared" si="3"/>
        <v>0</v>
      </c>
      <c r="BG6" s="14">
        <f t="shared" si="3"/>
        <v>9.4190000000000005</v>
      </c>
      <c r="BH6" s="14">
        <f t="shared" si="3"/>
        <v>2.718</v>
      </c>
      <c r="BI6" s="14">
        <f t="shared" si="3"/>
        <v>12.452999999999999</v>
      </c>
      <c r="BJ6" s="14">
        <f t="shared" si="3"/>
        <v>8.1690000000000005</v>
      </c>
      <c r="BK6" s="14">
        <f t="shared" si="3"/>
        <v>2.3610000000000002</v>
      </c>
      <c r="BL6" s="14">
        <f t="shared" si="3"/>
        <v>10.801</v>
      </c>
      <c r="BM6" s="14">
        <f t="shared" si="3"/>
        <v>0</v>
      </c>
      <c r="BN6" s="14">
        <f t="shared" si="3"/>
        <v>0</v>
      </c>
      <c r="BO6" s="14">
        <f t="shared" si="3"/>
        <v>0</v>
      </c>
      <c r="BP6" s="14">
        <f t="shared" ref="BP6:BW6" si="4">MIN(BP10:BP200)</f>
        <v>0</v>
      </c>
      <c r="BQ6" s="14">
        <f t="shared" si="4"/>
        <v>429.608</v>
      </c>
      <c r="BR6" s="14">
        <f t="shared" si="4"/>
        <v>3.8434000000000003E-2</v>
      </c>
      <c r="BS6" s="14">
        <f t="shared" si="4"/>
        <v>-5</v>
      </c>
      <c r="BT6" s="14">
        <f t="shared" si="4"/>
        <v>1.0587169999999999</v>
      </c>
      <c r="BU6" s="14">
        <f t="shared" si="4"/>
        <v>0.93923000000000001</v>
      </c>
      <c r="BV6" s="14">
        <f t="shared" si="4"/>
        <v>21.386082999999999</v>
      </c>
      <c r="BW6" s="14">
        <f t="shared" si="4"/>
        <v>0.24814456599999998</v>
      </c>
      <c r="BX6" s="21"/>
      <c r="BY6" s="14">
        <f>MIN(BY10:BY200)</f>
        <v>2496.5021335984179</v>
      </c>
      <c r="BZ6" s="14">
        <f t="shared" ref="BZ6:CB6" si="5">MIN(BZ10:BZ200)</f>
        <v>0</v>
      </c>
      <c r="CA6" s="14">
        <f t="shared" si="5"/>
        <v>17.429202295450001</v>
      </c>
      <c r="CB6" s="14">
        <f t="shared" si="5"/>
        <v>0</v>
      </c>
      <c r="CC6" s="21"/>
      <c r="CD6" s="21"/>
      <c r="CE6" s="24"/>
      <c r="CF6" s="24"/>
      <c r="CG6" s="24"/>
      <c r="CH6" s="24"/>
      <c r="CI6" s="21"/>
    </row>
    <row r="7" spans="1:87" s="14" customFormat="1" x14ac:dyDescent="0.25">
      <c r="A7" s="14" t="s">
        <v>171</v>
      </c>
      <c r="C7" s="14">
        <f>MAX(C10:C200)</f>
        <v>13.07</v>
      </c>
      <c r="D7" s="14">
        <f t="shared" ref="D7:BO7" si="6">MAX(D10:D200)</f>
        <v>1.2999999999999999E-2</v>
      </c>
      <c r="E7" s="14">
        <f t="shared" si="6"/>
        <v>130.44155799999999</v>
      </c>
      <c r="F7" s="14">
        <f t="shared" si="6"/>
        <v>524.20000000000005</v>
      </c>
      <c r="G7" s="14">
        <f t="shared" si="6"/>
        <v>232</v>
      </c>
      <c r="H7" s="14">
        <f t="shared" si="6"/>
        <v>6</v>
      </c>
      <c r="I7" s="14">
        <f t="shared" si="6"/>
        <v>0</v>
      </c>
      <c r="J7" s="14">
        <f t="shared" si="6"/>
        <v>15.6</v>
      </c>
      <c r="K7" s="14">
        <f t="shared" si="6"/>
        <v>0.97350000000000003</v>
      </c>
      <c r="L7" s="14">
        <f t="shared" si="6"/>
        <v>11.7539</v>
      </c>
      <c r="M7" s="14">
        <f t="shared" si="6"/>
        <v>1.24E-2</v>
      </c>
      <c r="N7" s="14">
        <f t="shared" si="6"/>
        <v>497.8005</v>
      </c>
      <c r="O7" s="14">
        <f t="shared" si="6"/>
        <v>218.0608</v>
      </c>
      <c r="P7" s="14">
        <f t="shared" si="6"/>
        <v>617.70000000000005</v>
      </c>
      <c r="Q7" s="14">
        <f t="shared" si="6"/>
        <v>432.81819999999999</v>
      </c>
      <c r="R7" s="14">
        <f t="shared" si="6"/>
        <v>189.3613</v>
      </c>
      <c r="S7" s="14">
        <f t="shared" si="6"/>
        <v>537.29999999999995</v>
      </c>
      <c r="T7" s="14">
        <f t="shared" si="6"/>
        <v>6</v>
      </c>
      <c r="U7" s="14">
        <f t="shared" si="6"/>
        <v>0</v>
      </c>
      <c r="V7" s="14">
        <f t="shared" si="6"/>
        <v>0</v>
      </c>
      <c r="W7" s="14">
        <f t="shared" si="6"/>
        <v>0</v>
      </c>
      <c r="X7" s="14">
        <f t="shared" si="6"/>
        <v>15.1022</v>
      </c>
      <c r="Y7" s="14">
        <f t="shared" si="6"/>
        <v>12.1</v>
      </c>
      <c r="Z7" s="14">
        <f t="shared" si="6"/>
        <v>815</v>
      </c>
      <c r="AA7" s="14">
        <f t="shared" si="6"/>
        <v>829</v>
      </c>
      <c r="AB7" s="14">
        <f t="shared" si="6"/>
        <v>850</v>
      </c>
      <c r="AC7" s="14">
        <f t="shared" si="6"/>
        <v>38</v>
      </c>
      <c r="AD7" s="14">
        <f t="shared" si="6"/>
        <v>19.940000000000001</v>
      </c>
      <c r="AE7" s="14">
        <f t="shared" si="6"/>
        <v>0.46</v>
      </c>
      <c r="AF7" s="14">
        <f t="shared" si="6"/>
        <v>958</v>
      </c>
      <c r="AG7" s="14">
        <f t="shared" si="6"/>
        <v>9</v>
      </c>
      <c r="AH7" s="14">
        <f t="shared" si="6"/>
        <v>29</v>
      </c>
      <c r="AI7" s="14">
        <f t="shared" si="6"/>
        <v>30</v>
      </c>
      <c r="AJ7" s="14">
        <f t="shared" si="6"/>
        <v>192</v>
      </c>
      <c r="AK7" s="14">
        <f t="shared" si="6"/>
        <v>191</v>
      </c>
      <c r="AL7" s="14">
        <f t="shared" si="6"/>
        <v>4.0999999999999996</v>
      </c>
      <c r="AM7" s="14">
        <f t="shared" si="6"/>
        <v>196</v>
      </c>
      <c r="AN7" s="14">
        <f t="shared" si="6"/>
        <v>0</v>
      </c>
      <c r="AO7" s="14">
        <f t="shared" si="6"/>
        <v>2</v>
      </c>
      <c r="AP7" s="14">
        <f t="shared" si="6"/>
        <v>0.87137731481481484</v>
      </c>
      <c r="AQ7" s="14">
        <f t="shared" si="6"/>
        <v>47.164391000000002</v>
      </c>
      <c r="AR7" s="14">
        <f t="shared" si="6"/>
        <v>-88.483975000000001</v>
      </c>
      <c r="AS7" s="14">
        <f t="shared" si="6"/>
        <v>315.39999999999998</v>
      </c>
      <c r="AT7" s="14">
        <f t="shared" si="6"/>
        <v>36.200000000000003</v>
      </c>
      <c r="AU7" s="14">
        <f t="shared" si="6"/>
        <v>12</v>
      </c>
      <c r="AV7" s="14">
        <f t="shared" si="6"/>
        <v>8</v>
      </c>
      <c r="AW7" s="14">
        <f t="shared" si="6"/>
        <v>0</v>
      </c>
      <c r="AX7" s="14">
        <f t="shared" si="6"/>
        <v>4.7946</v>
      </c>
      <c r="AY7" s="14">
        <f t="shared" si="6"/>
        <v>2.7353649999999998</v>
      </c>
      <c r="AZ7" s="14">
        <f t="shared" si="6"/>
        <v>6.2362000000000002</v>
      </c>
      <c r="BA7" s="14">
        <f t="shared" si="6"/>
        <v>13.836</v>
      </c>
      <c r="BB7" s="14">
        <f t="shared" si="6"/>
        <v>56.86</v>
      </c>
      <c r="BC7" s="14">
        <f t="shared" si="6"/>
        <v>4.1100000000000003</v>
      </c>
      <c r="BD7" s="14">
        <f t="shared" si="6"/>
        <v>11.202999999999999</v>
      </c>
      <c r="BE7" s="14">
        <f t="shared" si="6"/>
        <v>3106.6590000000001</v>
      </c>
      <c r="BF7" s="14">
        <f t="shared" si="6"/>
        <v>4.665</v>
      </c>
      <c r="BG7" s="14">
        <f t="shared" si="6"/>
        <v>32.661000000000001</v>
      </c>
      <c r="BH7" s="14">
        <f t="shared" si="6"/>
        <v>15.676</v>
      </c>
      <c r="BI7" s="14">
        <f t="shared" si="6"/>
        <v>46.32</v>
      </c>
      <c r="BJ7" s="14">
        <f t="shared" si="6"/>
        <v>28.396999999999998</v>
      </c>
      <c r="BK7" s="14">
        <f t="shared" si="6"/>
        <v>13.599</v>
      </c>
      <c r="BL7" s="14">
        <f t="shared" si="6"/>
        <v>40.183999999999997</v>
      </c>
      <c r="BM7" s="14">
        <f t="shared" si="6"/>
        <v>0.14480000000000001</v>
      </c>
      <c r="BN7" s="14">
        <f t="shared" si="6"/>
        <v>0</v>
      </c>
      <c r="BO7" s="14">
        <f t="shared" si="6"/>
        <v>0</v>
      </c>
      <c r="BP7" s="14">
        <f t="shared" ref="BP7:BW7" si="7">MAX(BP10:BP200)</f>
        <v>0</v>
      </c>
      <c r="BQ7" s="14">
        <f t="shared" si="7"/>
        <v>9505.5609999999997</v>
      </c>
      <c r="BR7" s="14">
        <f t="shared" si="7"/>
        <v>0.53271000000000002</v>
      </c>
      <c r="BS7" s="14">
        <f t="shared" si="7"/>
        <v>-5</v>
      </c>
      <c r="BT7" s="14">
        <f t="shared" si="7"/>
        <v>1.092805</v>
      </c>
      <c r="BU7" s="14">
        <f t="shared" si="7"/>
        <v>13.018101</v>
      </c>
      <c r="BV7" s="14">
        <f t="shared" si="7"/>
        <v>22.074660999999999</v>
      </c>
      <c r="BW7" s="14">
        <f t="shared" si="7"/>
        <v>3.4393822841999997</v>
      </c>
      <c r="BX7" s="21"/>
      <c r="BY7" s="14">
        <f>MAX(BY10:BY200)</f>
        <v>34437.840223104882</v>
      </c>
      <c r="BZ7" s="14">
        <f t="shared" ref="BZ7:CB7" si="8">MAX(BZ10:BZ200)</f>
        <v>13.8042216094926</v>
      </c>
      <c r="CA7" s="14">
        <f t="shared" si="8"/>
        <v>97.005204949103401</v>
      </c>
      <c r="CB7" s="14">
        <f t="shared" si="8"/>
        <v>0.31363032358139997</v>
      </c>
      <c r="CC7" s="21"/>
      <c r="CD7" s="21"/>
      <c r="CE7" s="25"/>
      <c r="CF7" s="25"/>
      <c r="CG7" s="25"/>
      <c r="CH7" s="25"/>
      <c r="CI7" s="21"/>
    </row>
    <row r="8" spans="1:87" s="14" customFormat="1" x14ac:dyDescent="0.25">
      <c r="A8" s="14" t="s">
        <v>172</v>
      </c>
      <c r="B8" s="16">
        <f>B181-B10</f>
        <v>1.979166666666643E-3</v>
      </c>
      <c r="AT8" s="15">
        <f>SUM(AT10:AT200)/3600</f>
        <v>1.2971388888888888</v>
      </c>
      <c r="BU8" s="26">
        <f>SUM(BU10:BU200)/3600</f>
        <v>0.21982585972222224</v>
      </c>
      <c r="BV8" s="21"/>
      <c r="BW8" s="26">
        <f>SUM(BW10:BW200)/3600</f>
        <v>5.8077992138611104E-2</v>
      </c>
      <c r="BX8" s="21"/>
      <c r="BY8" s="26">
        <f>SUM(BY10:BY200)/3600</f>
        <v>581.87014167593804</v>
      </c>
      <c r="BZ8" s="26">
        <f t="shared" ref="BZ8:CB8" si="9">SUM(BZ10:BZ200)/3600</f>
        <v>0.19393232217800943</v>
      </c>
      <c r="CA8" s="26">
        <f t="shared" si="9"/>
        <v>2.4083820969392482</v>
      </c>
      <c r="CB8" s="26">
        <f t="shared" si="9"/>
        <v>2.6916783570751566E-3</v>
      </c>
      <c r="CC8" s="27">
        <f>SUM(BZ8:CB8)</f>
        <v>2.6050060974743325</v>
      </c>
      <c r="CD8" s="21"/>
      <c r="CE8" s="21"/>
      <c r="CF8" s="21"/>
      <c r="CG8" s="21"/>
      <c r="CH8" s="21"/>
      <c r="CI8" s="27"/>
    </row>
    <row r="9" spans="1:87" s="14" customFormat="1" x14ac:dyDescent="0.25">
      <c r="B9" s="16"/>
      <c r="AT9" s="17"/>
      <c r="BU9" s="4"/>
      <c r="BV9" s="4"/>
      <c r="BW9" s="28">
        <f>AT8/BW8</f>
        <v>22.334430670280213</v>
      </c>
      <c r="BX9" s="29" t="s">
        <v>191</v>
      </c>
      <c r="BY9" s="4"/>
      <c r="BZ9" s="4"/>
      <c r="CA9" s="4"/>
      <c r="CB9" s="4"/>
      <c r="CC9" s="4"/>
      <c r="CD9" s="4"/>
      <c r="CE9" s="30" t="s">
        <v>192</v>
      </c>
      <c r="CF9" s="4"/>
      <c r="CG9" s="4"/>
      <c r="CH9" s="4"/>
      <c r="CI9" s="4"/>
    </row>
    <row r="10" spans="1:87" x14ac:dyDescent="0.25">
      <c r="A10" s="2">
        <v>42801</v>
      </c>
      <c r="B10" s="3">
        <v>0.66105136574074075</v>
      </c>
      <c r="C10" s="4">
        <v>8.8000000000000007</v>
      </c>
      <c r="D10" s="4">
        <v>6.0000000000000001E-3</v>
      </c>
      <c r="E10" s="4">
        <v>60</v>
      </c>
      <c r="F10" s="4">
        <v>432.1</v>
      </c>
      <c r="G10" s="4">
        <v>183.6</v>
      </c>
      <c r="H10" s="4">
        <v>1.7</v>
      </c>
      <c r="J10" s="4">
        <v>8.4</v>
      </c>
      <c r="K10" s="4">
        <v>0.93140000000000001</v>
      </c>
      <c r="L10" s="4">
        <v>8.1968999999999994</v>
      </c>
      <c r="M10" s="4">
        <v>5.5999999999999999E-3</v>
      </c>
      <c r="N10" s="4">
        <v>402.43869999999998</v>
      </c>
      <c r="O10" s="4">
        <v>171.00229999999999</v>
      </c>
      <c r="P10" s="4">
        <v>573.4</v>
      </c>
      <c r="Q10" s="4">
        <v>349.04219999999998</v>
      </c>
      <c r="R10" s="4">
        <v>148.3133</v>
      </c>
      <c r="S10" s="4">
        <v>497.4</v>
      </c>
      <c r="T10" s="4">
        <v>1.7406999999999999</v>
      </c>
      <c r="W10" s="4">
        <v>0</v>
      </c>
      <c r="X10" s="4">
        <v>7.8242000000000003</v>
      </c>
      <c r="Y10" s="4">
        <v>11.9</v>
      </c>
      <c r="Z10" s="4">
        <v>809</v>
      </c>
      <c r="AA10" s="4">
        <v>823</v>
      </c>
      <c r="AB10" s="4">
        <v>843</v>
      </c>
      <c r="AC10" s="4">
        <v>35</v>
      </c>
      <c r="AD10" s="4">
        <v>18.34</v>
      </c>
      <c r="AE10" s="4">
        <v>0.42</v>
      </c>
      <c r="AF10" s="4">
        <v>957</v>
      </c>
      <c r="AG10" s="4">
        <v>9</v>
      </c>
      <c r="AH10" s="4">
        <v>29</v>
      </c>
      <c r="AI10" s="4">
        <v>30</v>
      </c>
      <c r="AJ10" s="4">
        <v>191</v>
      </c>
      <c r="AK10" s="4">
        <v>190</v>
      </c>
      <c r="AL10" s="4">
        <v>3.8</v>
      </c>
      <c r="AM10" s="4">
        <v>196</v>
      </c>
      <c r="AN10" s="4" t="s">
        <v>155</v>
      </c>
      <c r="AO10" s="4">
        <v>2</v>
      </c>
      <c r="AP10" s="5">
        <v>0.8693981481481482</v>
      </c>
      <c r="AQ10" s="4">
        <v>47.159387000000002</v>
      </c>
      <c r="AR10" s="4">
        <v>-88.489903999999996</v>
      </c>
      <c r="AS10" s="4">
        <v>312</v>
      </c>
      <c r="AT10" s="4">
        <v>28.8</v>
      </c>
      <c r="AU10" s="4">
        <v>12</v>
      </c>
      <c r="AV10" s="4">
        <v>8</v>
      </c>
      <c r="AW10" s="4" t="s">
        <v>417</v>
      </c>
      <c r="AX10" s="4">
        <v>1.2</v>
      </c>
      <c r="AY10" s="4">
        <v>1.1000000000000001</v>
      </c>
      <c r="AZ10" s="4">
        <v>2.5</v>
      </c>
      <c r="BA10" s="4">
        <v>13.836</v>
      </c>
      <c r="BB10" s="4">
        <v>23.88</v>
      </c>
      <c r="BC10" s="4">
        <v>1.73</v>
      </c>
      <c r="BD10" s="4">
        <v>7.36</v>
      </c>
      <c r="BE10" s="4">
        <v>3090.0970000000002</v>
      </c>
      <c r="BF10" s="4">
        <v>1.341</v>
      </c>
      <c r="BG10" s="4">
        <v>15.888</v>
      </c>
      <c r="BH10" s="4">
        <v>6.7510000000000003</v>
      </c>
      <c r="BI10" s="4">
        <v>22.638999999999999</v>
      </c>
      <c r="BJ10" s="4">
        <v>13.78</v>
      </c>
      <c r="BK10" s="4">
        <v>5.8550000000000004</v>
      </c>
      <c r="BL10" s="4">
        <v>19.635000000000002</v>
      </c>
      <c r="BM10" s="4">
        <v>2.1299999999999999E-2</v>
      </c>
      <c r="BQ10" s="4">
        <v>2144.6669999999999</v>
      </c>
      <c r="BR10" s="4">
        <v>0.225547</v>
      </c>
      <c r="BS10" s="4">
        <v>-5</v>
      </c>
      <c r="BT10" s="4">
        <v>1.086239</v>
      </c>
      <c r="BU10" s="4">
        <v>5.5118049999999998</v>
      </c>
      <c r="BV10" s="4">
        <v>21.942028000000001</v>
      </c>
      <c r="BW10" s="4">
        <f>BU10*0.2642</f>
        <v>1.4562188809999999</v>
      </c>
      <c r="BY10" s="4">
        <f>BE10*$BU10*0.8566</f>
        <v>14589.621560649812</v>
      </c>
      <c r="BZ10" s="4">
        <f>BF10*$BU10*0.8566</f>
        <v>6.331413710583</v>
      </c>
      <c r="CA10" s="4">
        <f>BJ10*$BU10*0.8566</f>
        <v>65.061059606139992</v>
      </c>
      <c r="CB10" s="4">
        <f>BM10*$BU10*0.8566</f>
        <v>0.1005660790719</v>
      </c>
    </row>
    <row r="11" spans="1:87" x14ac:dyDescent="0.25">
      <c r="A11" s="2">
        <v>42801</v>
      </c>
      <c r="B11" s="3">
        <v>0.66106293981481479</v>
      </c>
      <c r="C11" s="4">
        <v>8.8000000000000007</v>
      </c>
      <c r="D11" s="4">
        <v>6.0000000000000001E-3</v>
      </c>
      <c r="E11" s="4">
        <v>60</v>
      </c>
      <c r="F11" s="4">
        <v>420.9</v>
      </c>
      <c r="G11" s="4">
        <v>199.6</v>
      </c>
      <c r="H11" s="4">
        <v>6</v>
      </c>
      <c r="J11" s="4">
        <v>8.4499999999999993</v>
      </c>
      <c r="K11" s="4">
        <v>0.93140000000000001</v>
      </c>
      <c r="L11" s="4">
        <v>8.1964000000000006</v>
      </c>
      <c r="M11" s="4">
        <v>5.5999999999999999E-3</v>
      </c>
      <c r="N11" s="4">
        <v>392.03160000000003</v>
      </c>
      <c r="O11" s="4">
        <v>185.91</v>
      </c>
      <c r="P11" s="4">
        <v>577.9</v>
      </c>
      <c r="Q11" s="4">
        <v>340.01589999999999</v>
      </c>
      <c r="R11" s="4">
        <v>161.24299999999999</v>
      </c>
      <c r="S11" s="4">
        <v>501.3</v>
      </c>
      <c r="T11" s="4">
        <v>6</v>
      </c>
      <c r="W11" s="4">
        <v>0</v>
      </c>
      <c r="X11" s="4">
        <v>7.8686999999999996</v>
      </c>
      <c r="Y11" s="4">
        <v>11.9</v>
      </c>
      <c r="Z11" s="4">
        <v>808</v>
      </c>
      <c r="AA11" s="4">
        <v>822</v>
      </c>
      <c r="AB11" s="4">
        <v>844</v>
      </c>
      <c r="AC11" s="4">
        <v>35</v>
      </c>
      <c r="AD11" s="4">
        <v>18.34</v>
      </c>
      <c r="AE11" s="4">
        <v>0.42</v>
      </c>
      <c r="AF11" s="4">
        <v>957</v>
      </c>
      <c r="AG11" s="4">
        <v>9</v>
      </c>
      <c r="AH11" s="4">
        <v>28.239000000000001</v>
      </c>
      <c r="AI11" s="4">
        <v>30</v>
      </c>
      <c r="AJ11" s="4">
        <v>191</v>
      </c>
      <c r="AK11" s="4">
        <v>190</v>
      </c>
      <c r="AL11" s="4">
        <v>3.7</v>
      </c>
      <c r="AM11" s="4">
        <v>196</v>
      </c>
      <c r="AN11" s="4" t="s">
        <v>155</v>
      </c>
      <c r="AO11" s="4">
        <v>2</v>
      </c>
      <c r="AP11" s="5">
        <v>0.86940972222222224</v>
      </c>
      <c r="AQ11" s="4">
        <v>47.159312</v>
      </c>
      <c r="AR11" s="4">
        <v>-88.489780999999994</v>
      </c>
      <c r="AS11" s="4">
        <v>311.89999999999998</v>
      </c>
      <c r="AT11" s="4">
        <v>28.3</v>
      </c>
      <c r="AU11" s="4">
        <v>12</v>
      </c>
      <c r="AV11" s="4">
        <v>8</v>
      </c>
      <c r="AW11" s="4" t="s">
        <v>417</v>
      </c>
      <c r="AX11" s="4">
        <v>1.2</v>
      </c>
      <c r="AY11" s="4">
        <v>1.1000000000000001</v>
      </c>
      <c r="AZ11" s="4">
        <v>2.5</v>
      </c>
      <c r="BA11" s="4">
        <v>13.836</v>
      </c>
      <c r="BB11" s="4">
        <v>23.88</v>
      </c>
      <c r="BC11" s="4">
        <v>1.73</v>
      </c>
      <c r="BD11" s="4">
        <v>7.3639999999999999</v>
      </c>
      <c r="BE11" s="4">
        <v>3089.9360000000001</v>
      </c>
      <c r="BF11" s="4">
        <v>1.341</v>
      </c>
      <c r="BG11" s="4">
        <v>15.477</v>
      </c>
      <c r="BH11" s="4">
        <v>7.3390000000000004</v>
      </c>
      <c r="BI11" s="4">
        <v>22.815999999999999</v>
      </c>
      <c r="BJ11" s="4">
        <v>13.423</v>
      </c>
      <c r="BK11" s="4">
        <v>6.3659999999999997</v>
      </c>
      <c r="BL11" s="4">
        <v>19.789000000000001</v>
      </c>
      <c r="BM11" s="4">
        <v>7.3499999999999996E-2</v>
      </c>
      <c r="BQ11" s="4">
        <v>2156.89</v>
      </c>
      <c r="BR11" s="4">
        <v>0.203843</v>
      </c>
      <c r="BS11" s="4">
        <v>-5</v>
      </c>
      <c r="BT11" s="4">
        <v>1.0860000000000001</v>
      </c>
      <c r="BU11" s="4">
        <v>4.981414</v>
      </c>
      <c r="BV11" s="4">
        <v>21.937200000000001</v>
      </c>
      <c r="BW11" s="4">
        <f t="shared" ref="BW11:BW74" si="10">BU11*0.2642</f>
        <v>1.3160895788</v>
      </c>
      <c r="BY11" s="4">
        <f t="shared" ref="BY11:BY74" si="11">BE11*$BU11*0.8566</f>
        <v>13185.001735045127</v>
      </c>
      <c r="BZ11" s="4">
        <f t="shared" ref="BZ11:BZ74" si="12">BF11*$BU11*0.8566</f>
        <v>5.7221532506484003</v>
      </c>
      <c r="CA11" s="4">
        <f t="shared" ref="CA11:CA74" si="13">BJ11*$BU11*0.8566</f>
        <v>57.27700453650521</v>
      </c>
      <c r="CB11" s="4">
        <f t="shared" ref="CB11:CB74" si="14">BM11*$BU11*0.8566</f>
        <v>0.31363032358139997</v>
      </c>
    </row>
    <row r="12" spans="1:87" x14ac:dyDescent="0.25">
      <c r="A12" s="2">
        <v>42801</v>
      </c>
      <c r="B12" s="3">
        <v>0.66107451388888883</v>
      </c>
      <c r="C12" s="4">
        <v>8.7729999999999997</v>
      </c>
      <c r="D12" s="4">
        <v>6.0000000000000001E-3</v>
      </c>
      <c r="E12" s="4">
        <v>60</v>
      </c>
      <c r="F12" s="4">
        <v>420.9</v>
      </c>
      <c r="G12" s="4">
        <v>199.6</v>
      </c>
      <c r="H12" s="4">
        <v>1.7</v>
      </c>
      <c r="J12" s="4">
        <v>8.5</v>
      </c>
      <c r="K12" s="4">
        <v>0.93159999999999998</v>
      </c>
      <c r="L12" s="4">
        <v>8.1730999999999998</v>
      </c>
      <c r="M12" s="4">
        <v>5.5999999999999999E-3</v>
      </c>
      <c r="N12" s="4">
        <v>392.101</v>
      </c>
      <c r="O12" s="4">
        <v>185.94290000000001</v>
      </c>
      <c r="P12" s="4">
        <v>578</v>
      </c>
      <c r="Q12" s="4">
        <v>340.0761</v>
      </c>
      <c r="R12" s="4">
        <v>161.2715</v>
      </c>
      <c r="S12" s="4">
        <v>501.3</v>
      </c>
      <c r="T12" s="4">
        <v>1.7273000000000001</v>
      </c>
      <c r="W12" s="4">
        <v>0</v>
      </c>
      <c r="X12" s="4">
        <v>7.9184000000000001</v>
      </c>
      <c r="Y12" s="4">
        <v>11.9</v>
      </c>
      <c r="Z12" s="4">
        <v>808</v>
      </c>
      <c r="AA12" s="4">
        <v>823</v>
      </c>
      <c r="AB12" s="4">
        <v>843</v>
      </c>
      <c r="AC12" s="4">
        <v>35</v>
      </c>
      <c r="AD12" s="4">
        <v>18.34</v>
      </c>
      <c r="AE12" s="4">
        <v>0.42</v>
      </c>
      <c r="AF12" s="4">
        <v>957</v>
      </c>
      <c r="AG12" s="4">
        <v>9</v>
      </c>
      <c r="AH12" s="4">
        <v>28.760999999999999</v>
      </c>
      <c r="AI12" s="4">
        <v>30</v>
      </c>
      <c r="AJ12" s="4">
        <v>191</v>
      </c>
      <c r="AK12" s="4">
        <v>190</v>
      </c>
      <c r="AL12" s="4">
        <v>3.6</v>
      </c>
      <c r="AM12" s="4">
        <v>195.7</v>
      </c>
      <c r="AN12" s="4" t="s">
        <v>155</v>
      </c>
      <c r="AO12" s="4">
        <v>2</v>
      </c>
      <c r="AP12" s="5">
        <v>0.86942129629629628</v>
      </c>
      <c r="AQ12" s="4">
        <v>47.159233999999998</v>
      </c>
      <c r="AR12" s="4">
        <v>-88.489655999999997</v>
      </c>
      <c r="AS12" s="4">
        <v>311.7</v>
      </c>
      <c r="AT12" s="4">
        <v>28.5</v>
      </c>
      <c r="AU12" s="4">
        <v>12</v>
      </c>
      <c r="AV12" s="4">
        <v>7</v>
      </c>
      <c r="AW12" s="4" t="s">
        <v>420</v>
      </c>
      <c r="AX12" s="4">
        <v>1.2</v>
      </c>
      <c r="AY12" s="4">
        <v>1.1708000000000001</v>
      </c>
      <c r="AZ12" s="4">
        <v>2.5354000000000001</v>
      </c>
      <c r="BA12" s="4">
        <v>13.836</v>
      </c>
      <c r="BB12" s="4">
        <v>23.95</v>
      </c>
      <c r="BC12" s="4">
        <v>1.73</v>
      </c>
      <c r="BD12" s="4">
        <v>7.3449999999999998</v>
      </c>
      <c r="BE12" s="4">
        <v>3090.134</v>
      </c>
      <c r="BF12" s="4">
        <v>1.345</v>
      </c>
      <c r="BG12" s="4">
        <v>15.525</v>
      </c>
      <c r="BH12" s="4">
        <v>7.3620000000000001</v>
      </c>
      <c r="BI12" s="4">
        <v>22.887</v>
      </c>
      <c r="BJ12" s="4">
        <v>13.465</v>
      </c>
      <c r="BK12" s="4">
        <v>6.3849999999999998</v>
      </c>
      <c r="BL12" s="4">
        <v>19.850000000000001</v>
      </c>
      <c r="BM12" s="4">
        <v>2.12E-2</v>
      </c>
      <c r="BQ12" s="4">
        <v>2176.8310000000001</v>
      </c>
      <c r="BR12" s="4">
        <v>0.18282399999999999</v>
      </c>
      <c r="BS12" s="4">
        <v>-5</v>
      </c>
      <c r="BT12" s="4">
        <v>1.0875220000000001</v>
      </c>
      <c r="BU12" s="4">
        <v>4.4677610000000003</v>
      </c>
      <c r="BV12" s="4">
        <v>21.967943999999999</v>
      </c>
      <c r="BW12" s="4">
        <f t="shared" si="10"/>
        <v>1.1803824562</v>
      </c>
      <c r="BY12" s="4">
        <f t="shared" si="11"/>
        <v>11826.202613599731</v>
      </c>
      <c r="BZ12" s="4">
        <f t="shared" si="12"/>
        <v>5.1474280776470005</v>
      </c>
      <c r="CA12" s="4">
        <f t="shared" si="13"/>
        <v>51.531687037559003</v>
      </c>
      <c r="CB12" s="4">
        <f t="shared" si="14"/>
        <v>8.1134182339120009E-2</v>
      </c>
    </row>
    <row r="13" spans="1:87" x14ac:dyDescent="0.25">
      <c r="A13" s="2">
        <v>42801</v>
      </c>
      <c r="B13" s="3">
        <v>0.66108608796296298</v>
      </c>
      <c r="C13" s="4">
        <v>8.7260000000000009</v>
      </c>
      <c r="D13" s="4">
        <v>5.1999999999999998E-3</v>
      </c>
      <c r="E13" s="4">
        <v>51.810417999999999</v>
      </c>
      <c r="F13" s="4">
        <v>420.2</v>
      </c>
      <c r="G13" s="4">
        <v>200.2</v>
      </c>
      <c r="H13" s="4">
        <v>5</v>
      </c>
      <c r="J13" s="4">
        <v>8.5</v>
      </c>
      <c r="K13" s="4">
        <v>0.93189999999999995</v>
      </c>
      <c r="L13" s="4">
        <v>8.1313999999999993</v>
      </c>
      <c r="M13" s="4">
        <v>4.7999999999999996E-3</v>
      </c>
      <c r="N13" s="4">
        <v>391.58879999999999</v>
      </c>
      <c r="O13" s="4">
        <v>186.5822</v>
      </c>
      <c r="P13" s="4">
        <v>578.20000000000005</v>
      </c>
      <c r="Q13" s="4">
        <v>339.95080000000002</v>
      </c>
      <c r="R13" s="4">
        <v>161.97790000000001</v>
      </c>
      <c r="S13" s="4">
        <v>501.9</v>
      </c>
      <c r="T13" s="4">
        <v>5</v>
      </c>
      <c r="W13" s="4">
        <v>0</v>
      </c>
      <c r="X13" s="4">
        <v>7.9207999999999998</v>
      </c>
      <c r="Y13" s="4">
        <v>11.9</v>
      </c>
      <c r="Z13" s="4">
        <v>808</v>
      </c>
      <c r="AA13" s="4">
        <v>822</v>
      </c>
      <c r="AB13" s="4">
        <v>842</v>
      </c>
      <c r="AC13" s="4">
        <v>35.799999999999997</v>
      </c>
      <c r="AD13" s="4">
        <v>18.739999999999998</v>
      </c>
      <c r="AE13" s="4">
        <v>0.43</v>
      </c>
      <c r="AF13" s="4">
        <v>957</v>
      </c>
      <c r="AG13" s="4">
        <v>9</v>
      </c>
      <c r="AH13" s="4">
        <v>28.239000000000001</v>
      </c>
      <c r="AI13" s="4">
        <v>30</v>
      </c>
      <c r="AJ13" s="4">
        <v>191</v>
      </c>
      <c r="AK13" s="4">
        <v>190.8</v>
      </c>
      <c r="AL13" s="4">
        <v>3.6</v>
      </c>
      <c r="AM13" s="4">
        <v>195.3</v>
      </c>
      <c r="AN13" s="4" t="s">
        <v>155</v>
      </c>
      <c r="AO13" s="4">
        <v>2</v>
      </c>
      <c r="AP13" s="5">
        <v>0.86943287037037031</v>
      </c>
      <c r="AQ13" s="4">
        <v>47.159154999999998</v>
      </c>
      <c r="AR13" s="4">
        <v>-88.489530000000002</v>
      </c>
      <c r="AS13" s="4">
        <v>311.7</v>
      </c>
      <c r="AT13" s="4">
        <v>28.7</v>
      </c>
      <c r="AU13" s="4">
        <v>12</v>
      </c>
      <c r="AV13" s="4">
        <v>7</v>
      </c>
      <c r="AW13" s="4" t="s">
        <v>420</v>
      </c>
      <c r="AX13" s="4">
        <v>1.235365</v>
      </c>
      <c r="AY13" s="4">
        <v>1.406094</v>
      </c>
      <c r="AZ13" s="4">
        <v>2.6707290000000001</v>
      </c>
      <c r="BA13" s="4">
        <v>13.836</v>
      </c>
      <c r="BB13" s="4">
        <v>24.08</v>
      </c>
      <c r="BC13" s="4">
        <v>1.74</v>
      </c>
      <c r="BD13" s="4">
        <v>7.3129999999999997</v>
      </c>
      <c r="BE13" s="4">
        <v>3090.3649999999998</v>
      </c>
      <c r="BF13" s="4">
        <v>1.1679999999999999</v>
      </c>
      <c r="BG13" s="4">
        <v>15.585000000000001</v>
      </c>
      <c r="BH13" s="4">
        <v>7.4260000000000002</v>
      </c>
      <c r="BI13" s="4">
        <v>23.010999999999999</v>
      </c>
      <c r="BJ13" s="4">
        <v>13.53</v>
      </c>
      <c r="BK13" s="4">
        <v>6.4470000000000001</v>
      </c>
      <c r="BL13" s="4">
        <v>19.977</v>
      </c>
      <c r="BM13" s="4">
        <v>6.1699999999999998E-2</v>
      </c>
      <c r="BQ13" s="4">
        <v>2188.8119999999999</v>
      </c>
      <c r="BR13" s="4">
        <v>0.17138999999999999</v>
      </c>
      <c r="BS13" s="4">
        <v>-5</v>
      </c>
      <c r="BT13" s="4">
        <v>1.0887610000000001</v>
      </c>
      <c r="BU13" s="4">
        <v>4.1883429999999997</v>
      </c>
      <c r="BV13" s="4">
        <v>21.992972000000002</v>
      </c>
      <c r="BW13" s="4">
        <f t="shared" si="10"/>
        <v>1.1065602205999998</v>
      </c>
      <c r="BY13" s="4">
        <f t="shared" si="11"/>
        <v>11087.409479776035</v>
      </c>
      <c r="BZ13" s="4">
        <f t="shared" si="12"/>
        <v>4.1904740289183993</v>
      </c>
      <c r="CA13" s="4">
        <f t="shared" si="13"/>
        <v>48.542049324713993</v>
      </c>
      <c r="CB13" s="4">
        <f t="shared" si="14"/>
        <v>0.22136322567145997</v>
      </c>
    </row>
    <row r="14" spans="1:87" x14ac:dyDescent="0.25">
      <c r="A14" s="2">
        <v>42801</v>
      </c>
      <c r="B14" s="3">
        <v>0.66109766203703701</v>
      </c>
      <c r="C14" s="4">
        <v>8.8889999999999993</v>
      </c>
      <c r="D14" s="4">
        <v>5.5999999999999999E-3</v>
      </c>
      <c r="E14" s="4">
        <v>56.411717000000003</v>
      </c>
      <c r="F14" s="4">
        <v>418.6</v>
      </c>
      <c r="G14" s="4">
        <v>213.4</v>
      </c>
      <c r="H14" s="4">
        <v>1.3</v>
      </c>
      <c r="J14" s="4">
        <v>8.5</v>
      </c>
      <c r="K14" s="4">
        <v>0.93059999999999998</v>
      </c>
      <c r="L14" s="4">
        <v>8.2723999999999993</v>
      </c>
      <c r="M14" s="4">
        <v>5.1999999999999998E-3</v>
      </c>
      <c r="N14" s="4">
        <v>389.53190000000001</v>
      </c>
      <c r="O14" s="4">
        <v>198.58959999999999</v>
      </c>
      <c r="P14" s="4">
        <v>588.1</v>
      </c>
      <c r="Q14" s="4">
        <v>338.26479999999998</v>
      </c>
      <c r="R14" s="4">
        <v>172.4528</v>
      </c>
      <c r="S14" s="4">
        <v>510.7</v>
      </c>
      <c r="T14" s="4">
        <v>1.3199000000000001</v>
      </c>
      <c r="W14" s="4">
        <v>0</v>
      </c>
      <c r="X14" s="4">
        <v>7.9119000000000002</v>
      </c>
      <c r="Y14" s="4">
        <v>12.1</v>
      </c>
      <c r="Z14" s="4">
        <v>806</v>
      </c>
      <c r="AA14" s="4">
        <v>820</v>
      </c>
      <c r="AB14" s="4">
        <v>842</v>
      </c>
      <c r="AC14" s="4">
        <v>36</v>
      </c>
      <c r="AD14" s="4">
        <v>18.87</v>
      </c>
      <c r="AE14" s="4">
        <v>0.43</v>
      </c>
      <c r="AF14" s="4">
        <v>957</v>
      </c>
      <c r="AG14" s="4">
        <v>9</v>
      </c>
      <c r="AH14" s="4">
        <v>28.760999999999999</v>
      </c>
      <c r="AI14" s="4">
        <v>30</v>
      </c>
      <c r="AJ14" s="4">
        <v>191</v>
      </c>
      <c r="AK14" s="4">
        <v>191</v>
      </c>
      <c r="AL14" s="4">
        <v>3.7</v>
      </c>
      <c r="AM14" s="4">
        <v>195.1</v>
      </c>
      <c r="AN14" s="4" t="s">
        <v>155</v>
      </c>
      <c r="AO14" s="4">
        <v>2</v>
      </c>
      <c r="AP14" s="5">
        <v>0.86944444444444446</v>
      </c>
      <c r="AQ14" s="4">
        <v>47.159081</v>
      </c>
      <c r="AR14" s="4">
        <v>-88.489400000000003</v>
      </c>
      <c r="AS14" s="4">
        <v>311.8</v>
      </c>
      <c r="AT14" s="4">
        <v>28.8</v>
      </c>
      <c r="AU14" s="4">
        <v>12</v>
      </c>
      <c r="AV14" s="4">
        <v>7</v>
      </c>
      <c r="AW14" s="4" t="s">
        <v>420</v>
      </c>
      <c r="AX14" s="4">
        <v>1.2646649999999999</v>
      </c>
      <c r="AY14" s="4">
        <v>1.4233229999999999</v>
      </c>
      <c r="AZ14" s="4">
        <v>2.693994</v>
      </c>
      <c r="BA14" s="4">
        <v>13.836</v>
      </c>
      <c r="BB14" s="4">
        <v>23.65</v>
      </c>
      <c r="BC14" s="4">
        <v>1.71</v>
      </c>
      <c r="BD14" s="4">
        <v>7.4580000000000002</v>
      </c>
      <c r="BE14" s="4">
        <v>3090.12</v>
      </c>
      <c r="BF14" s="4">
        <v>1.248</v>
      </c>
      <c r="BG14" s="4">
        <v>15.238</v>
      </c>
      <c r="BH14" s="4">
        <v>7.7679999999999998</v>
      </c>
      <c r="BI14" s="4">
        <v>23.006</v>
      </c>
      <c r="BJ14" s="4">
        <v>13.231999999999999</v>
      </c>
      <c r="BK14" s="4">
        <v>6.7460000000000004</v>
      </c>
      <c r="BL14" s="4">
        <v>19.978000000000002</v>
      </c>
      <c r="BM14" s="4">
        <v>1.6E-2</v>
      </c>
      <c r="BQ14" s="4">
        <v>2148.9409999999998</v>
      </c>
      <c r="BR14" s="4">
        <v>0.22683600000000001</v>
      </c>
      <c r="BS14" s="4">
        <v>-5</v>
      </c>
      <c r="BT14" s="4">
        <v>1.092805</v>
      </c>
      <c r="BU14" s="4">
        <v>5.5433050000000001</v>
      </c>
      <c r="BV14" s="4">
        <v>22.074660999999999</v>
      </c>
      <c r="BW14" s="4">
        <f t="shared" si="10"/>
        <v>1.464541181</v>
      </c>
      <c r="BY14" s="4">
        <f t="shared" si="11"/>
        <v>14673.11055207756</v>
      </c>
      <c r="BZ14" s="4">
        <f t="shared" si="12"/>
        <v>5.9259970386239997</v>
      </c>
      <c r="CA14" s="4">
        <f t="shared" si="13"/>
        <v>62.830763473615995</v>
      </c>
      <c r="CB14" s="4">
        <f t="shared" si="14"/>
        <v>7.5974321008000001E-2</v>
      </c>
    </row>
    <row r="15" spans="1:87" x14ac:dyDescent="0.25">
      <c r="A15" s="2">
        <v>42801</v>
      </c>
      <c r="B15" s="3">
        <v>0.66110923611111116</v>
      </c>
      <c r="C15" s="4">
        <v>9.5489999999999995</v>
      </c>
      <c r="D15" s="4">
        <v>7.9000000000000008E-3</v>
      </c>
      <c r="E15" s="4">
        <v>78.742666</v>
      </c>
      <c r="F15" s="4">
        <v>417.4</v>
      </c>
      <c r="G15" s="4">
        <v>213.4</v>
      </c>
      <c r="H15" s="4">
        <v>1.1000000000000001</v>
      </c>
      <c r="J15" s="4">
        <v>8.6</v>
      </c>
      <c r="K15" s="4">
        <v>0.92549999999999999</v>
      </c>
      <c r="L15" s="4">
        <v>8.8374000000000006</v>
      </c>
      <c r="M15" s="4">
        <v>7.3000000000000001E-3</v>
      </c>
      <c r="N15" s="4">
        <v>386.30860000000001</v>
      </c>
      <c r="O15" s="4">
        <v>197.46340000000001</v>
      </c>
      <c r="P15" s="4">
        <v>583.79999999999995</v>
      </c>
      <c r="Q15" s="4">
        <v>335.46570000000003</v>
      </c>
      <c r="R15" s="4">
        <v>171.47479999999999</v>
      </c>
      <c r="S15" s="4">
        <v>506.9</v>
      </c>
      <c r="T15" s="4">
        <v>1.1107</v>
      </c>
      <c r="W15" s="4">
        <v>0</v>
      </c>
      <c r="X15" s="4">
        <v>7.9593999999999996</v>
      </c>
      <c r="Y15" s="4">
        <v>12</v>
      </c>
      <c r="Z15" s="4">
        <v>807</v>
      </c>
      <c r="AA15" s="4">
        <v>821</v>
      </c>
      <c r="AB15" s="4">
        <v>842</v>
      </c>
      <c r="AC15" s="4">
        <v>36</v>
      </c>
      <c r="AD15" s="4">
        <v>18.87</v>
      </c>
      <c r="AE15" s="4">
        <v>0.43</v>
      </c>
      <c r="AF15" s="4">
        <v>957</v>
      </c>
      <c r="AG15" s="4">
        <v>9</v>
      </c>
      <c r="AH15" s="4">
        <v>29</v>
      </c>
      <c r="AI15" s="4">
        <v>30</v>
      </c>
      <c r="AJ15" s="4">
        <v>191.8</v>
      </c>
      <c r="AK15" s="4">
        <v>191</v>
      </c>
      <c r="AL15" s="4">
        <v>3.7</v>
      </c>
      <c r="AM15" s="4">
        <v>195.4</v>
      </c>
      <c r="AN15" s="4" t="s">
        <v>155</v>
      </c>
      <c r="AO15" s="4">
        <v>2</v>
      </c>
      <c r="AP15" s="5">
        <v>0.86945601851851861</v>
      </c>
      <c r="AQ15" s="4">
        <v>47.159008</v>
      </c>
      <c r="AR15" s="4">
        <v>-88.489266999999998</v>
      </c>
      <c r="AS15" s="4">
        <v>311.60000000000002</v>
      </c>
      <c r="AT15" s="4">
        <v>28.8</v>
      </c>
      <c r="AU15" s="4">
        <v>12</v>
      </c>
      <c r="AV15" s="4">
        <v>7</v>
      </c>
      <c r="AW15" s="4" t="s">
        <v>420</v>
      </c>
      <c r="AX15" s="4">
        <v>1.1646000000000001</v>
      </c>
      <c r="AY15" s="4">
        <v>1.1000000000000001</v>
      </c>
      <c r="AZ15" s="4">
        <v>2.4645999999999999</v>
      </c>
      <c r="BA15" s="4">
        <v>13.836</v>
      </c>
      <c r="BB15" s="4">
        <v>22.07</v>
      </c>
      <c r="BC15" s="4">
        <v>1.6</v>
      </c>
      <c r="BD15" s="4">
        <v>8.048</v>
      </c>
      <c r="BE15" s="4">
        <v>3088.587</v>
      </c>
      <c r="BF15" s="4">
        <v>1.621</v>
      </c>
      <c r="BG15" s="4">
        <v>14.138999999999999</v>
      </c>
      <c r="BH15" s="4">
        <v>7.2270000000000003</v>
      </c>
      <c r="BI15" s="4">
        <v>21.364999999999998</v>
      </c>
      <c r="BJ15" s="4">
        <v>12.278</v>
      </c>
      <c r="BK15" s="4">
        <v>6.2759999999999998</v>
      </c>
      <c r="BL15" s="4">
        <v>18.553999999999998</v>
      </c>
      <c r="BM15" s="4">
        <v>1.26E-2</v>
      </c>
      <c r="BQ15" s="4">
        <v>2022.61</v>
      </c>
      <c r="BR15" s="4">
        <v>0.26098100000000002</v>
      </c>
      <c r="BS15" s="4">
        <v>-5</v>
      </c>
      <c r="BT15" s="4">
        <v>1.089434</v>
      </c>
      <c r="BU15" s="4">
        <v>6.3777229999999996</v>
      </c>
      <c r="BV15" s="4">
        <v>22.006567</v>
      </c>
      <c r="BW15" s="4">
        <f t="shared" si="10"/>
        <v>1.6849944165999999</v>
      </c>
      <c r="BY15" s="4">
        <f t="shared" si="11"/>
        <v>16873.437300783695</v>
      </c>
      <c r="BZ15" s="4">
        <f t="shared" si="12"/>
        <v>8.8557783428377999</v>
      </c>
      <c r="CA15" s="4">
        <f t="shared" si="13"/>
        <v>67.076648052660403</v>
      </c>
      <c r="CB15" s="4">
        <f t="shared" si="14"/>
        <v>6.8835784774679998E-2</v>
      </c>
    </row>
    <row r="16" spans="1:87" x14ac:dyDescent="0.25">
      <c r="A16" s="2">
        <v>42801</v>
      </c>
      <c r="B16" s="3">
        <v>0.6611208101851852</v>
      </c>
      <c r="C16" s="4">
        <v>10.683</v>
      </c>
      <c r="D16" s="4">
        <v>7.9000000000000008E-3</v>
      </c>
      <c r="E16" s="4">
        <v>78.703242000000003</v>
      </c>
      <c r="F16" s="4">
        <v>416.3</v>
      </c>
      <c r="G16" s="4">
        <v>202.2</v>
      </c>
      <c r="H16" s="4">
        <v>5.0999999999999996</v>
      </c>
      <c r="J16" s="4">
        <v>8.2200000000000006</v>
      </c>
      <c r="K16" s="4">
        <v>0.91700000000000004</v>
      </c>
      <c r="L16" s="4">
        <v>9.7963000000000005</v>
      </c>
      <c r="M16" s="4">
        <v>7.1999999999999998E-3</v>
      </c>
      <c r="N16" s="4">
        <v>381.74529999999999</v>
      </c>
      <c r="O16" s="4">
        <v>185.38470000000001</v>
      </c>
      <c r="P16" s="4">
        <v>567.1</v>
      </c>
      <c r="Q16" s="4">
        <v>331.50299999999999</v>
      </c>
      <c r="R16" s="4">
        <v>160.98580000000001</v>
      </c>
      <c r="S16" s="4">
        <v>492.5</v>
      </c>
      <c r="T16" s="4">
        <v>5.0891000000000002</v>
      </c>
      <c r="W16" s="4">
        <v>0</v>
      </c>
      <c r="X16" s="4">
        <v>7.5338000000000003</v>
      </c>
      <c r="Y16" s="4">
        <v>12</v>
      </c>
      <c r="Z16" s="4">
        <v>808</v>
      </c>
      <c r="AA16" s="4">
        <v>823</v>
      </c>
      <c r="AB16" s="4">
        <v>843</v>
      </c>
      <c r="AC16" s="4">
        <v>36</v>
      </c>
      <c r="AD16" s="4">
        <v>18.87</v>
      </c>
      <c r="AE16" s="4">
        <v>0.43</v>
      </c>
      <c r="AF16" s="4">
        <v>957</v>
      </c>
      <c r="AG16" s="4">
        <v>9</v>
      </c>
      <c r="AH16" s="4">
        <v>28.239000000000001</v>
      </c>
      <c r="AI16" s="4">
        <v>30</v>
      </c>
      <c r="AJ16" s="4">
        <v>191.2</v>
      </c>
      <c r="AK16" s="4">
        <v>190.2</v>
      </c>
      <c r="AL16" s="4">
        <v>3.9</v>
      </c>
      <c r="AM16" s="4">
        <v>195.8</v>
      </c>
      <c r="AN16" s="4" t="s">
        <v>155</v>
      </c>
      <c r="AO16" s="4">
        <v>2</v>
      </c>
      <c r="AP16" s="5">
        <v>0.86946759259259254</v>
      </c>
      <c r="AQ16" s="4">
        <v>47.158946999999998</v>
      </c>
      <c r="AR16" s="4">
        <v>-88.48912</v>
      </c>
      <c r="AS16" s="4">
        <v>311.2</v>
      </c>
      <c r="AT16" s="4">
        <v>29.2</v>
      </c>
      <c r="AU16" s="4">
        <v>12</v>
      </c>
      <c r="AV16" s="4">
        <v>7</v>
      </c>
      <c r="AW16" s="4" t="s">
        <v>420</v>
      </c>
      <c r="AX16" s="4">
        <v>1.1000000000000001</v>
      </c>
      <c r="AY16" s="4">
        <v>1.1708000000000001</v>
      </c>
      <c r="AZ16" s="4">
        <v>2.4354</v>
      </c>
      <c r="BA16" s="4">
        <v>13.836</v>
      </c>
      <c r="BB16" s="4">
        <v>19.82</v>
      </c>
      <c r="BC16" s="4">
        <v>1.43</v>
      </c>
      <c r="BD16" s="4">
        <v>9.0510000000000002</v>
      </c>
      <c r="BE16" s="4">
        <v>3087.37</v>
      </c>
      <c r="BF16" s="4">
        <v>1.448</v>
      </c>
      <c r="BG16" s="4">
        <v>12.599</v>
      </c>
      <c r="BH16" s="4">
        <v>6.1180000000000003</v>
      </c>
      <c r="BI16" s="4">
        <v>18.716999999999999</v>
      </c>
      <c r="BJ16" s="4">
        <v>10.941000000000001</v>
      </c>
      <c r="BK16" s="4">
        <v>5.3129999999999997</v>
      </c>
      <c r="BL16" s="4">
        <v>16.254000000000001</v>
      </c>
      <c r="BM16" s="4">
        <v>5.21E-2</v>
      </c>
      <c r="BQ16" s="4">
        <v>1726.4010000000001</v>
      </c>
      <c r="BR16" s="4">
        <v>0.241648</v>
      </c>
      <c r="BS16" s="4">
        <v>-5</v>
      </c>
      <c r="BT16" s="4">
        <v>1.0880000000000001</v>
      </c>
      <c r="BU16" s="4">
        <v>5.9052730000000002</v>
      </c>
      <c r="BV16" s="4">
        <v>21.977599999999999</v>
      </c>
      <c r="BW16" s="4">
        <f t="shared" si="10"/>
        <v>1.5601731266000001</v>
      </c>
      <c r="BY16" s="4">
        <f t="shared" si="11"/>
        <v>15617.327930541767</v>
      </c>
      <c r="BZ16" s="4">
        <f t="shared" si="12"/>
        <v>7.3246455214064001</v>
      </c>
      <c r="CA16" s="4">
        <f t="shared" si="13"/>
        <v>55.344576415543806</v>
      </c>
      <c r="CB16" s="4">
        <f t="shared" si="14"/>
        <v>0.26354560197878002</v>
      </c>
    </row>
    <row r="17" spans="1:80" x14ac:dyDescent="0.25">
      <c r="A17" s="2">
        <v>42801</v>
      </c>
      <c r="B17" s="3">
        <v>0.66113238425925924</v>
      </c>
      <c r="C17" s="4">
        <v>11.869</v>
      </c>
      <c r="D17" s="4">
        <v>3.3999999999999998E-3</v>
      </c>
      <c r="E17" s="4">
        <v>34.219154000000003</v>
      </c>
      <c r="F17" s="4">
        <v>412.9</v>
      </c>
      <c r="G17" s="4">
        <v>180.2</v>
      </c>
      <c r="H17" s="4">
        <v>-0.5</v>
      </c>
      <c r="J17" s="4">
        <v>6.78</v>
      </c>
      <c r="K17" s="4">
        <v>0.9083</v>
      </c>
      <c r="L17" s="4">
        <v>10.78</v>
      </c>
      <c r="M17" s="4">
        <v>3.0999999999999999E-3</v>
      </c>
      <c r="N17" s="4">
        <v>375.01499999999999</v>
      </c>
      <c r="O17" s="4">
        <v>163.7063</v>
      </c>
      <c r="P17" s="4">
        <v>538.70000000000005</v>
      </c>
      <c r="Q17" s="4">
        <v>325.35300000000001</v>
      </c>
      <c r="R17" s="4">
        <v>142.02719999999999</v>
      </c>
      <c r="S17" s="4">
        <v>467.4</v>
      </c>
      <c r="T17" s="4">
        <v>0</v>
      </c>
      <c r="W17" s="4">
        <v>0</v>
      </c>
      <c r="X17" s="4">
        <v>6.1605999999999996</v>
      </c>
      <c r="Y17" s="4">
        <v>11.9</v>
      </c>
      <c r="Z17" s="4">
        <v>810</v>
      </c>
      <c r="AA17" s="4">
        <v>825</v>
      </c>
      <c r="AB17" s="4">
        <v>845</v>
      </c>
      <c r="AC17" s="4">
        <v>35.200000000000003</v>
      </c>
      <c r="AD17" s="4">
        <v>18.47</v>
      </c>
      <c r="AE17" s="4">
        <v>0.42</v>
      </c>
      <c r="AF17" s="4">
        <v>957</v>
      </c>
      <c r="AG17" s="4">
        <v>9</v>
      </c>
      <c r="AH17" s="4">
        <v>28</v>
      </c>
      <c r="AI17" s="4">
        <v>30</v>
      </c>
      <c r="AJ17" s="4">
        <v>191</v>
      </c>
      <c r="AK17" s="4">
        <v>190</v>
      </c>
      <c r="AL17" s="4">
        <v>3.9</v>
      </c>
      <c r="AM17" s="4">
        <v>196</v>
      </c>
      <c r="AN17" s="4" t="s">
        <v>155</v>
      </c>
      <c r="AO17" s="4">
        <v>2</v>
      </c>
      <c r="AP17" s="5">
        <v>0.86947916666666669</v>
      </c>
      <c r="AQ17" s="4">
        <v>47.158900000000003</v>
      </c>
      <c r="AR17" s="4">
        <v>-88.488956000000002</v>
      </c>
      <c r="AS17" s="4">
        <v>311</v>
      </c>
      <c r="AT17" s="4">
        <v>29.8</v>
      </c>
      <c r="AU17" s="4">
        <v>12</v>
      </c>
      <c r="AV17" s="4">
        <v>7</v>
      </c>
      <c r="AW17" s="4" t="s">
        <v>420</v>
      </c>
      <c r="AX17" s="4">
        <v>3.0470000000000002</v>
      </c>
      <c r="AY17" s="4">
        <v>1.1938</v>
      </c>
      <c r="AZ17" s="4">
        <v>4.4116</v>
      </c>
      <c r="BA17" s="4">
        <v>13.836</v>
      </c>
      <c r="BB17" s="4">
        <v>17.940000000000001</v>
      </c>
      <c r="BC17" s="4">
        <v>1.3</v>
      </c>
      <c r="BD17" s="4">
        <v>10.098000000000001</v>
      </c>
      <c r="BE17" s="4">
        <v>3087.7719999999999</v>
      </c>
      <c r="BF17" s="4">
        <v>0.56699999999999995</v>
      </c>
      <c r="BG17" s="4">
        <v>11.249000000000001</v>
      </c>
      <c r="BH17" s="4">
        <v>4.9109999999999996</v>
      </c>
      <c r="BI17" s="4">
        <v>16.16</v>
      </c>
      <c r="BJ17" s="4">
        <v>9.7590000000000003</v>
      </c>
      <c r="BK17" s="4">
        <v>4.26</v>
      </c>
      <c r="BL17" s="4">
        <v>14.02</v>
      </c>
      <c r="BM17" s="4">
        <v>0</v>
      </c>
      <c r="BQ17" s="4">
        <v>1283.0640000000001</v>
      </c>
      <c r="BR17" s="4">
        <v>0.33521299999999998</v>
      </c>
      <c r="BS17" s="4">
        <v>-5</v>
      </c>
      <c r="BT17" s="4">
        <v>1.0864780000000001</v>
      </c>
      <c r="BU17" s="4">
        <v>8.1917670000000005</v>
      </c>
      <c r="BV17" s="4">
        <v>21.946856</v>
      </c>
      <c r="BW17" s="4">
        <f t="shared" si="10"/>
        <v>2.1642648414000001</v>
      </c>
      <c r="BY17" s="4">
        <f t="shared" si="11"/>
        <v>21667.104895058019</v>
      </c>
      <c r="BZ17" s="4">
        <f t="shared" si="12"/>
        <v>3.9786773361173999</v>
      </c>
      <c r="CA17" s="4">
        <f t="shared" si="13"/>
        <v>68.479562827459802</v>
      </c>
      <c r="CB17" s="4">
        <f t="shared" si="14"/>
        <v>0</v>
      </c>
    </row>
    <row r="18" spans="1:80" x14ac:dyDescent="0.25">
      <c r="A18" s="2">
        <v>42801</v>
      </c>
      <c r="B18" s="3">
        <v>0.66114395833333328</v>
      </c>
      <c r="C18" s="4">
        <v>12.715999999999999</v>
      </c>
      <c r="D18" s="4">
        <v>6.0000000000000001E-3</v>
      </c>
      <c r="E18" s="4">
        <v>59.868420999999998</v>
      </c>
      <c r="F18" s="4">
        <v>385.4</v>
      </c>
      <c r="G18" s="4">
        <v>152.4</v>
      </c>
      <c r="H18" s="4">
        <v>3.4</v>
      </c>
      <c r="J18" s="4">
        <v>5.49</v>
      </c>
      <c r="K18" s="4">
        <v>0.90210000000000001</v>
      </c>
      <c r="L18" s="4">
        <v>11.470800000000001</v>
      </c>
      <c r="M18" s="4">
        <v>5.4000000000000003E-3</v>
      </c>
      <c r="N18" s="4">
        <v>347.69400000000002</v>
      </c>
      <c r="O18" s="4">
        <v>137.48259999999999</v>
      </c>
      <c r="P18" s="4">
        <v>485.2</v>
      </c>
      <c r="Q18" s="4">
        <v>301.56119999999999</v>
      </c>
      <c r="R18" s="4">
        <v>119.2411</v>
      </c>
      <c r="S18" s="4">
        <v>420.8</v>
      </c>
      <c r="T18" s="4">
        <v>3.4337</v>
      </c>
      <c r="W18" s="4">
        <v>0</v>
      </c>
      <c r="X18" s="4">
        <v>4.9566999999999997</v>
      </c>
      <c r="Y18" s="4">
        <v>12</v>
      </c>
      <c r="Z18" s="4">
        <v>811</v>
      </c>
      <c r="AA18" s="4">
        <v>825</v>
      </c>
      <c r="AB18" s="4">
        <v>846</v>
      </c>
      <c r="AC18" s="4">
        <v>35</v>
      </c>
      <c r="AD18" s="4">
        <v>18.34</v>
      </c>
      <c r="AE18" s="4">
        <v>0.42</v>
      </c>
      <c r="AF18" s="4">
        <v>957</v>
      </c>
      <c r="AG18" s="4">
        <v>9</v>
      </c>
      <c r="AH18" s="4">
        <v>28.760999999999999</v>
      </c>
      <c r="AI18" s="4">
        <v>30</v>
      </c>
      <c r="AJ18" s="4">
        <v>191</v>
      </c>
      <c r="AK18" s="4">
        <v>189.2</v>
      </c>
      <c r="AL18" s="4">
        <v>4</v>
      </c>
      <c r="AM18" s="4">
        <v>196</v>
      </c>
      <c r="AN18" s="4" t="s">
        <v>155</v>
      </c>
      <c r="AO18" s="4">
        <v>2</v>
      </c>
      <c r="AP18" s="5">
        <v>0.86949074074074073</v>
      </c>
      <c r="AQ18" s="4">
        <v>47.158859</v>
      </c>
      <c r="AR18" s="4">
        <v>-88.488791000000006</v>
      </c>
      <c r="AS18" s="4">
        <v>311</v>
      </c>
      <c r="AT18" s="4">
        <v>29.8</v>
      </c>
      <c r="AU18" s="4">
        <v>12</v>
      </c>
      <c r="AV18" s="4">
        <v>7</v>
      </c>
      <c r="AW18" s="4" t="s">
        <v>420</v>
      </c>
      <c r="AX18" s="4">
        <v>4.7946</v>
      </c>
      <c r="AY18" s="4">
        <v>1.0708</v>
      </c>
      <c r="AZ18" s="4">
        <v>6.2362000000000002</v>
      </c>
      <c r="BA18" s="4">
        <v>13.836</v>
      </c>
      <c r="BB18" s="4">
        <v>16.8</v>
      </c>
      <c r="BC18" s="4">
        <v>1.21</v>
      </c>
      <c r="BD18" s="4">
        <v>10.853</v>
      </c>
      <c r="BE18" s="4">
        <v>3086.4250000000002</v>
      </c>
      <c r="BF18" s="4">
        <v>0.92500000000000004</v>
      </c>
      <c r="BG18" s="4">
        <v>9.7970000000000006</v>
      </c>
      <c r="BH18" s="4">
        <v>3.8740000000000001</v>
      </c>
      <c r="BI18" s="4">
        <v>13.670999999999999</v>
      </c>
      <c r="BJ18" s="4">
        <v>8.4969999999999999</v>
      </c>
      <c r="BK18" s="4">
        <v>3.36</v>
      </c>
      <c r="BL18" s="4">
        <v>11.856999999999999</v>
      </c>
      <c r="BM18" s="4">
        <v>0.03</v>
      </c>
      <c r="BQ18" s="4">
        <v>969.72400000000005</v>
      </c>
      <c r="BR18" s="4">
        <v>0.43777300000000002</v>
      </c>
      <c r="BS18" s="4">
        <v>-5</v>
      </c>
      <c r="BT18" s="4">
        <v>1.0882829999999999</v>
      </c>
      <c r="BU18" s="4">
        <v>10.698078000000001</v>
      </c>
      <c r="BV18" s="4">
        <v>21.983317</v>
      </c>
      <c r="BW18" s="4">
        <f t="shared" si="10"/>
        <v>2.8264322075999999</v>
      </c>
      <c r="BY18" s="4">
        <f t="shared" si="11"/>
        <v>28283.917264059095</v>
      </c>
      <c r="BZ18" s="4">
        <f t="shared" si="12"/>
        <v>8.4766755936900005</v>
      </c>
      <c r="CA18" s="4">
        <f t="shared" si="13"/>
        <v>77.866283804955614</v>
      </c>
      <c r="CB18" s="4">
        <f t="shared" si="14"/>
        <v>0.27491920844400003</v>
      </c>
    </row>
    <row r="19" spans="1:80" x14ac:dyDescent="0.25">
      <c r="A19" s="2">
        <v>42801</v>
      </c>
      <c r="B19" s="3">
        <v>0.66115553240740743</v>
      </c>
      <c r="C19" s="4">
        <v>12.929</v>
      </c>
      <c r="D19" s="4">
        <v>2.7000000000000001E-3</v>
      </c>
      <c r="E19" s="4">
        <v>26.973683999999999</v>
      </c>
      <c r="F19" s="4">
        <v>376.7</v>
      </c>
      <c r="G19" s="4">
        <v>121.4</v>
      </c>
      <c r="H19" s="4">
        <v>1.5</v>
      </c>
      <c r="J19" s="4">
        <v>3.79</v>
      </c>
      <c r="K19" s="4">
        <v>0.90049999999999997</v>
      </c>
      <c r="L19" s="4">
        <v>11.643000000000001</v>
      </c>
      <c r="M19" s="4">
        <v>2.3999999999999998E-3</v>
      </c>
      <c r="N19" s="4">
        <v>339.19920000000002</v>
      </c>
      <c r="O19" s="4">
        <v>109.29730000000001</v>
      </c>
      <c r="P19" s="4">
        <v>448.5</v>
      </c>
      <c r="Q19" s="4">
        <v>294.18340000000001</v>
      </c>
      <c r="R19" s="4">
        <v>94.792199999999994</v>
      </c>
      <c r="S19" s="4">
        <v>389</v>
      </c>
      <c r="T19" s="4">
        <v>1.4685999999999999</v>
      </c>
      <c r="W19" s="4">
        <v>0</v>
      </c>
      <c r="X19" s="4">
        <v>3.4163000000000001</v>
      </c>
      <c r="Y19" s="4">
        <v>11.9</v>
      </c>
      <c r="Z19" s="4">
        <v>813</v>
      </c>
      <c r="AA19" s="4">
        <v>828</v>
      </c>
      <c r="AB19" s="4">
        <v>848</v>
      </c>
      <c r="AC19" s="4">
        <v>35</v>
      </c>
      <c r="AD19" s="4">
        <v>18.329999999999998</v>
      </c>
      <c r="AE19" s="4">
        <v>0.42</v>
      </c>
      <c r="AF19" s="4">
        <v>958</v>
      </c>
      <c r="AG19" s="4">
        <v>9</v>
      </c>
      <c r="AH19" s="4">
        <v>28.239000000000001</v>
      </c>
      <c r="AI19" s="4">
        <v>30</v>
      </c>
      <c r="AJ19" s="4">
        <v>191.8</v>
      </c>
      <c r="AK19" s="4">
        <v>189</v>
      </c>
      <c r="AL19" s="4">
        <v>3.9</v>
      </c>
      <c r="AM19" s="4">
        <v>196</v>
      </c>
      <c r="AN19" s="4" t="s">
        <v>155</v>
      </c>
      <c r="AO19" s="4">
        <v>1</v>
      </c>
      <c r="AP19" s="5">
        <v>0.86950231481481488</v>
      </c>
      <c r="AQ19" s="4">
        <v>47.158839999999998</v>
      </c>
      <c r="AR19" s="4">
        <v>-88.488612000000003</v>
      </c>
      <c r="AS19" s="4">
        <v>311</v>
      </c>
      <c r="AT19" s="4">
        <v>30.6</v>
      </c>
      <c r="AU19" s="4">
        <v>12</v>
      </c>
      <c r="AV19" s="4">
        <v>7</v>
      </c>
      <c r="AW19" s="4" t="s">
        <v>420</v>
      </c>
      <c r="AX19" s="4">
        <v>1.3584000000000001</v>
      </c>
      <c r="AY19" s="4">
        <v>1.2354000000000001</v>
      </c>
      <c r="AZ19" s="4">
        <v>2.9167999999999998</v>
      </c>
      <c r="BA19" s="4">
        <v>13.836</v>
      </c>
      <c r="BB19" s="4">
        <v>16.54</v>
      </c>
      <c r="BC19" s="4">
        <v>1.2</v>
      </c>
      <c r="BD19" s="4">
        <v>11.044</v>
      </c>
      <c r="BE19" s="4">
        <v>3087.1320000000001</v>
      </c>
      <c r="BF19" s="4">
        <v>0.41</v>
      </c>
      <c r="BG19" s="4">
        <v>9.4190000000000005</v>
      </c>
      <c r="BH19" s="4">
        <v>3.0350000000000001</v>
      </c>
      <c r="BI19" s="4">
        <v>12.452999999999999</v>
      </c>
      <c r="BJ19" s="4">
        <v>8.1690000000000005</v>
      </c>
      <c r="BK19" s="4">
        <v>2.6320000000000001</v>
      </c>
      <c r="BL19" s="4">
        <v>10.801</v>
      </c>
      <c r="BM19" s="4">
        <v>1.2699999999999999E-2</v>
      </c>
      <c r="BQ19" s="4">
        <v>658.64499999999998</v>
      </c>
      <c r="BR19" s="4">
        <v>0.451629</v>
      </c>
      <c r="BS19" s="4">
        <v>-5</v>
      </c>
      <c r="BT19" s="4">
        <v>1.088239</v>
      </c>
      <c r="BU19" s="4">
        <v>11.036683999999999</v>
      </c>
      <c r="BV19" s="4">
        <v>21.982427999999999</v>
      </c>
      <c r="BW19" s="4">
        <f t="shared" si="10"/>
        <v>2.9158919127999998</v>
      </c>
      <c r="BY19" s="4">
        <f t="shared" si="11"/>
        <v>29185.818520056699</v>
      </c>
      <c r="BZ19" s="4">
        <f t="shared" si="12"/>
        <v>3.8761496409039999</v>
      </c>
      <c r="CA19" s="4">
        <f t="shared" si="13"/>
        <v>77.229918089133605</v>
      </c>
      <c r="CB19" s="4">
        <f t="shared" si="14"/>
        <v>0.12006609863287998</v>
      </c>
    </row>
    <row r="20" spans="1:80" x14ac:dyDescent="0.25">
      <c r="A20" s="2">
        <v>42801</v>
      </c>
      <c r="B20" s="3">
        <v>0.66116710648148147</v>
      </c>
      <c r="C20" s="4">
        <v>12.147</v>
      </c>
      <c r="D20" s="4">
        <v>6.9999999999999999E-4</v>
      </c>
      <c r="E20" s="4">
        <v>7.1974</v>
      </c>
      <c r="F20" s="4">
        <v>376.7</v>
      </c>
      <c r="G20" s="4">
        <v>111.5</v>
      </c>
      <c r="H20" s="4">
        <v>0.4</v>
      </c>
      <c r="J20" s="4">
        <v>2.8</v>
      </c>
      <c r="K20" s="4">
        <v>0.90620000000000001</v>
      </c>
      <c r="L20" s="4">
        <v>11.007300000000001</v>
      </c>
      <c r="M20" s="4">
        <v>6.9999999999999999E-4</v>
      </c>
      <c r="N20" s="4">
        <v>341.37110000000001</v>
      </c>
      <c r="O20" s="4">
        <v>101.02679999999999</v>
      </c>
      <c r="P20" s="4">
        <v>442.4</v>
      </c>
      <c r="Q20" s="4">
        <v>296.07400000000001</v>
      </c>
      <c r="R20" s="4">
        <v>87.621399999999994</v>
      </c>
      <c r="S20" s="4">
        <v>383.7</v>
      </c>
      <c r="T20" s="4">
        <v>0.44130000000000003</v>
      </c>
      <c r="W20" s="4">
        <v>0</v>
      </c>
      <c r="X20" s="4">
        <v>2.5396999999999998</v>
      </c>
      <c r="Y20" s="4">
        <v>11.9</v>
      </c>
      <c r="Z20" s="4">
        <v>815</v>
      </c>
      <c r="AA20" s="4">
        <v>829</v>
      </c>
      <c r="AB20" s="4">
        <v>850</v>
      </c>
      <c r="AC20" s="4">
        <v>35</v>
      </c>
      <c r="AD20" s="4">
        <v>18.34</v>
      </c>
      <c r="AE20" s="4">
        <v>0.42</v>
      </c>
      <c r="AF20" s="4">
        <v>957</v>
      </c>
      <c r="AG20" s="4">
        <v>9</v>
      </c>
      <c r="AH20" s="4">
        <v>28</v>
      </c>
      <c r="AI20" s="4">
        <v>30</v>
      </c>
      <c r="AJ20" s="4">
        <v>191.2</v>
      </c>
      <c r="AK20" s="4">
        <v>189.8</v>
      </c>
      <c r="AL20" s="4">
        <v>3.7</v>
      </c>
      <c r="AM20" s="4">
        <v>196</v>
      </c>
      <c r="AN20" s="4" t="s">
        <v>155</v>
      </c>
      <c r="AO20" s="4">
        <v>1</v>
      </c>
      <c r="AP20" s="5">
        <v>0.86951388888888881</v>
      </c>
      <c r="AQ20" s="4">
        <v>47.158833999999999</v>
      </c>
      <c r="AR20" s="4">
        <v>-88.488423999999995</v>
      </c>
      <c r="AS20" s="4">
        <v>311.10000000000002</v>
      </c>
      <c r="AT20" s="4">
        <v>32.6</v>
      </c>
      <c r="AU20" s="4">
        <v>12</v>
      </c>
      <c r="AV20" s="4">
        <v>7</v>
      </c>
      <c r="AW20" s="4" t="s">
        <v>420</v>
      </c>
      <c r="AX20" s="4">
        <v>1.1354</v>
      </c>
      <c r="AY20" s="4">
        <v>1.3708</v>
      </c>
      <c r="AZ20" s="4">
        <v>2.4708000000000001</v>
      </c>
      <c r="BA20" s="4">
        <v>13.836</v>
      </c>
      <c r="BB20" s="4">
        <v>17.55</v>
      </c>
      <c r="BC20" s="4">
        <v>1.27</v>
      </c>
      <c r="BD20" s="4">
        <v>10.355</v>
      </c>
      <c r="BE20" s="4">
        <v>3088.2339999999999</v>
      </c>
      <c r="BF20" s="4">
        <v>0.11600000000000001</v>
      </c>
      <c r="BG20" s="4">
        <v>10.029999999999999</v>
      </c>
      <c r="BH20" s="4">
        <v>2.968</v>
      </c>
      <c r="BI20" s="4">
        <v>12.997999999999999</v>
      </c>
      <c r="BJ20" s="4">
        <v>8.6989999999999998</v>
      </c>
      <c r="BK20" s="4">
        <v>2.5739999999999998</v>
      </c>
      <c r="BL20" s="4">
        <v>11.273</v>
      </c>
      <c r="BM20" s="4">
        <v>4.0000000000000001E-3</v>
      </c>
      <c r="BQ20" s="4">
        <v>518.10400000000004</v>
      </c>
      <c r="BR20" s="4">
        <v>0.53271000000000002</v>
      </c>
      <c r="BS20" s="4">
        <v>-5</v>
      </c>
      <c r="BT20" s="4">
        <v>1.0864780000000001</v>
      </c>
      <c r="BU20" s="4">
        <v>13.018101</v>
      </c>
      <c r="BV20" s="4">
        <v>21.946856</v>
      </c>
      <c r="BW20" s="4">
        <f t="shared" si="10"/>
        <v>3.4393822841999997</v>
      </c>
      <c r="BY20" s="4">
        <f t="shared" si="11"/>
        <v>34437.840223104882</v>
      </c>
      <c r="BZ20" s="4">
        <f t="shared" si="12"/>
        <v>1.2935514167256001</v>
      </c>
      <c r="CA20" s="4">
        <f t="shared" si="13"/>
        <v>97.005204949103401</v>
      </c>
      <c r="CB20" s="4">
        <f t="shared" si="14"/>
        <v>4.4605221266400007E-2</v>
      </c>
    </row>
    <row r="21" spans="1:80" x14ac:dyDescent="0.25">
      <c r="A21" s="2">
        <v>42801</v>
      </c>
      <c r="B21" s="3">
        <v>0.66117868055555562</v>
      </c>
      <c r="C21" s="4">
        <v>10.561999999999999</v>
      </c>
      <c r="D21" s="4">
        <v>5.0000000000000001E-4</v>
      </c>
      <c r="E21" s="4">
        <v>4.6455380000000002</v>
      </c>
      <c r="F21" s="4">
        <v>387.4</v>
      </c>
      <c r="G21" s="4">
        <v>131.69999999999999</v>
      </c>
      <c r="H21" s="4">
        <v>3.1</v>
      </c>
      <c r="J21" s="4">
        <v>2.89</v>
      </c>
      <c r="K21" s="4">
        <v>0.91790000000000005</v>
      </c>
      <c r="L21" s="4">
        <v>9.6948000000000008</v>
      </c>
      <c r="M21" s="4">
        <v>4.0000000000000002E-4</v>
      </c>
      <c r="N21" s="4">
        <v>355.59980000000002</v>
      </c>
      <c r="O21" s="4">
        <v>120.93300000000001</v>
      </c>
      <c r="P21" s="4">
        <v>476.5</v>
      </c>
      <c r="Q21" s="4">
        <v>308.41800000000001</v>
      </c>
      <c r="R21" s="4">
        <v>104.8874</v>
      </c>
      <c r="S21" s="4">
        <v>413.3</v>
      </c>
      <c r="T21" s="4">
        <v>3.1480999999999999</v>
      </c>
      <c r="W21" s="4">
        <v>0</v>
      </c>
      <c r="X21" s="4">
        <v>2.6534</v>
      </c>
      <c r="Y21" s="4">
        <v>11.9</v>
      </c>
      <c r="Z21" s="4">
        <v>813</v>
      </c>
      <c r="AA21" s="4">
        <v>828</v>
      </c>
      <c r="AB21" s="4">
        <v>848</v>
      </c>
      <c r="AC21" s="4">
        <v>35</v>
      </c>
      <c r="AD21" s="4">
        <v>18.34</v>
      </c>
      <c r="AE21" s="4">
        <v>0.42</v>
      </c>
      <c r="AF21" s="4">
        <v>957</v>
      </c>
      <c r="AG21" s="4">
        <v>9</v>
      </c>
      <c r="AH21" s="4">
        <v>28</v>
      </c>
      <c r="AI21" s="4">
        <v>30</v>
      </c>
      <c r="AJ21" s="4">
        <v>191</v>
      </c>
      <c r="AK21" s="4">
        <v>189.2</v>
      </c>
      <c r="AL21" s="4">
        <v>3.6</v>
      </c>
      <c r="AM21" s="4">
        <v>196</v>
      </c>
      <c r="AN21" s="4" t="s">
        <v>155</v>
      </c>
      <c r="AO21" s="4">
        <v>1</v>
      </c>
      <c r="AP21" s="5">
        <v>0.86952546296296296</v>
      </c>
      <c r="AQ21" s="4">
        <v>47.158833999999999</v>
      </c>
      <c r="AR21" s="4">
        <v>-88.488228000000007</v>
      </c>
      <c r="AS21" s="4">
        <v>311.10000000000002</v>
      </c>
      <c r="AT21" s="4">
        <v>33.700000000000003</v>
      </c>
      <c r="AU21" s="4">
        <v>12</v>
      </c>
      <c r="AV21" s="4">
        <v>7</v>
      </c>
      <c r="AW21" s="4" t="s">
        <v>420</v>
      </c>
      <c r="AX21" s="4">
        <v>1.2</v>
      </c>
      <c r="AY21" s="4">
        <v>1.5708</v>
      </c>
      <c r="AZ21" s="4">
        <v>2.6354000000000002</v>
      </c>
      <c r="BA21" s="4">
        <v>13.836</v>
      </c>
      <c r="BB21" s="4">
        <v>20.059999999999999</v>
      </c>
      <c r="BC21" s="4">
        <v>1.45</v>
      </c>
      <c r="BD21" s="4">
        <v>8.94</v>
      </c>
      <c r="BE21" s="4">
        <v>3089.712</v>
      </c>
      <c r="BF21" s="4">
        <v>8.5999999999999993E-2</v>
      </c>
      <c r="BG21" s="4">
        <v>11.868</v>
      </c>
      <c r="BH21" s="4">
        <v>4.0359999999999996</v>
      </c>
      <c r="BI21" s="4">
        <v>15.904</v>
      </c>
      <c r="BJ21" s="4">
        <v>10.292999999999999</v>
      </c>
      <c r="BK21" s="4">
        <v>3.5009999999999999</v>
      </c>
      <c r="BL21" s="4">
        <v>13.794</v>
      </c>
      <c r="BM21" s="4">
        <v>3.2599999999999997E-2</v>
      </c>
      <c r="BQ21" s="4">
        <v>614.86500000000001</v>
      </c>
      <c r="BR21" s="4">
        <v>0.44561099999999998</v>
      </c>
      <c r="BS21" s="4">
        <v>-5</v>
      </c>
      <c r="BT21" s="4">
        <v>1.0890439999999999</v>
      </c>
      <c r="BU21" s="4">
        <v>10.889619</v>
      </c>
      <c r="BV21" s="4">
        <v>21.998688999999999</v>
      </c>
      <c r="BW21" s="4">
        <f t="shared" si="10"/>
        <v>2.8770373397999998</v>
      </c>
      <c r="BY21" s="4">
        <f t="shared" si="11"/>
        <v>28820.980715667003</v>
      </c>
      <c r="BZ21" s="4">
        <f t="shared" si="12"/>
        <v>0.80221209664439996</v>
      </c>
      <c r="CA21" s="4">
        <f t="shared" si="13"/>
        <v>96.013594311172199</v>
      </c>
      <c r="CB21" s="4">
        <f t="shared" si="14"/>
        <v>0.30409435291403997</v>
      </c>
    </row>
    <row r="22" spans="1:80" x14ac:dyDescent="0.25">
      <c r="A22" s="2">
        <v>42801</v>
      </c>
      <c r="B22" s="3">
        <v>0.66119025462962966</v>
      </c>
      <c r="C22" s="4">
        <v>9.7919999999999998</v>
      </c>
      <c r="D22" s="4">
        <v>-5.0000000000000001E-4</v>
      </c>
      <c r="E22" s="4">
        <v>-5.2340429999999998</v>
      </c>
      <c r="F22" s="4">
        <v>399.7</v>
      </c>
      <c r="G22" s="4">
        <v>166.9</v>
      </c>
      <c r="H22" s="4">
        <v>0</v>
      </c>
      <c r="J22" s="4">
        <v>4.5199999999999996</v>
      </c>
      <c r="K22" s="4">
        <v>0.92369999999999997</v>
      </c>
      <c r="L22" s="4">
        <v>9.0455000000000005</v>
      </c>
      <c r="M22" s="4">
        <v>0</v>
      </c>
      <c r="N22" s="4">
        <v>369.1721</v>
      </c>
      <c r="O22" s="4">
        <v>154.2114</v>
      </c>
      <c r="P22" s="4">
        <v>523.4</v>
      </c>
      <c r="Q22" s="4">
        <v>320.49009999999998</v>
      </c>
      <c r="R22" s="4">
        <v>133.8758</v>
      </c>
      <c r="S22" s="4">
        <v>454.4</v>
      </c>
      <c r="T22" s="4">
        <v>0</v>
      </c>
      <c r="W22" s="4">
        <v>0</v>
      </c>
      <c r="X22" s="4">
        <v>4.1715999999999998</v>
      </c>
      <c r="Y22" s="4">
        <v>11.9</v>
      </c>
      <c r="Z22" s="4">
        <v>812</v>
      </c>
      <c r="AA22" s="4">
        <v>827</v>
      </c>
      <c r="AB22" s="4">
        <v>848</v>
      </c>
      <c r="AC22" s="4">
        <v>35.799999999999997</v>
      </c>
      <c r="AD22" s="4">
        <v>18.739999999999998</v>
      </c>
      <c r="AE22" s="4">
        <v>0.43</v>
      </c>
      <c r="AF22" s="4">
        <v>957</v>
      </c>
      <c r="AG22" s="4">
        <v>9</v>
      </c>
      <c r="AH22" s="4">
        <v>28</v>
      </c>
      <c r="AI22" s="4">
        <v>30</v>
      </c>
      <c r="AJ22" s="4">
        <v>191</v>
      </c>
      <c r="AK22" s="4">
        <v>189</v>
      </c>
      <c r="AL22" s="4">
        <v>3.7</v>
      </c>
      <c r="AM22" s="4">
        <v>196</v>
      </c>
      <c r="AN22" s="4" t="s">
        <v>155</v>
      </c>
      <c r="AO22" s="4">
        <v>1</v>
      </c>
      <c r="AP22" s="5">
        <v>0.86953703703703711</v>
      </c>
      <c r="AQ22" s="4">
        <v>47.158838000000003</v>
      </c>
      <c r="AR22" s="4">
        <v>-88.488016999999999</v>
      </c>
      <c r="AS22" s="4">
        <v>311</v>
      </c>
      <c r="AT22" s="4">
        <v>34.4</v>
      </c>
      <c r="AU22" s="4">
        <v>12</v>
      </c>
      <c r="AV22" s="4">
        <v>7</v>
      </c>
      <c r="AW22" s="4" t="s">
        <v>420</v>
      </c>
      <c r="AX22" s="4">
        <v>1.2354000000000001</v>
      </c>
      <c r="AY22" s="4">
        <v>1.8062</v>
      </c>
      <c r="AZ22" s="4">
        <v>2.7707999999999999</v>
      </c>
      <c r="BA22" s="4">
        <v>13.836</v>
      </c>
      <c r="BB22" s="4">
        <v>21.56</v>
      </c>
      <c r="BC22" s="4">
        <v>1.56</v>
      </c>
      <c r="BD22" s="4">
        <v>8.2569999999999997</v>
      </c>
      <c r="BE22" s="4">
        <v>3090.8629999999998</v>
      </c>
      <c r="BF22" s="4">
        <v>0</v>
      </c>
      <c r="BG22" s="4">
        <v>13.21</v>
      </c>
      <c r="BH22" s="4">
        <v>5.5179999999999998</v>
      </c>
      <c r="BI22" s="4">
        <v>18.728999999999999</v>
      </c>
      <c r="BJ22" s="4">
        <v>11.468</v>
      </c>
      <c r="BK22" s="4">
        <v>4.7910000000000004</v>
      </c>
      <c r="BL22" s="4">
        <v>16.259</v>
      </c>
      <c r="BM22" s="4">
        <v>0</v>
      </c>
      <c r="BQ22" s="4">
        <v>1036.4469999999999</v>
      </c>
      <c r="BR22" s="4">
        <v>0.32629000000000002</v>
      </c>
      <c r="BS22" s="4">
        <v>-5</v>
      </c>
      <c r="BT22" s="4">
        <v>1.0884780000000001</v>
      </c>
      <c r="BU22" s="4">
        <v>7.9737119999999999</v>
      </c>
      <c r="BV22" s="4">
        <v>21.987255999999999</v>
      </c>
      <c r="BW22" s="4">
        <f t="shared" si="10"/>
        <v>2.1066547104</v>
      </c>
      <c r="BY22" s="4">
        <f t="shared" si="11"/>
        <v>21111.464983634411</v>
      </c>
      <c r="BZ22" s="4">
        <f t="shared" si="12"/>
        <v>0</v>
      </c>
      <c r="CA22" s="4">
        <f t="shared" si="13"/>
        <v>78.329670526425602</v>
      </c>
      <c r="CB22" s="4">
        <f t="shared" si="14"/>
        <v>0</v>
      </c>
    </row>
    <row r="23" spans="1:80" x14ac:dyDescent="0.25">
      <c r="A23" s="2">
        <v>42801</v>
      </c>
      <c r="B23" s="3">
        <v>0.6612018287037037</v>
      </c>
      <c r="C23" s="4">
        <v>6.5670000000000002</v>
      </c>
      <c r="D23" s="4">
        <v>-3.0999999999999999E-3</v>
      </c>
      <c r="E23" s="4">
        <v>-31.051345000000001</v>
      </c>
      <c r="F23" s="4">
        <v>409.1</v>
      </c>
      <c r="G23" s="4">
        <v>167.1</v>
      </c>
      <c r="H23" s="4">
        <v>2.8</v>
      </c>
      <c r="J23" s="4">
        <v>6.23</v>
      </c>
      <c r="K23" s="4">
        <v>0.94889999999999997</v>
      </c>
      <c r="L23" s="4">
        <v>6.2313999999999998</v>
      </c>
      <c r="M23" s="4">
        <v>0</v>
      </c>
      <c r="N23" s="4">
        <v>388.1721</v>
      </c>
      <c r="O23" s="4">
        <v>158.61080000000001</v>
      </c>
      <c r="P23" s="4">
        <v>546.79999999999995</v>
      </c>
      <c r="Q23" s="4">
        <v>337.07209999999998</v>
      </c>
      <c r="R23" s="4">
        <v>137.73079999999999</v>
      </c>
      <c r="S23" s="4">
        <v>474.8</v>
      </c>
      <c r="T23" s="4">
        <v>2.8416999999999999</v>
      </c>
      <c r="W23" s="4">
        <v>0</v>
      </c>
      <c r="X23" s="4">
        <v>5.9135</v>
      </c>
      <c r="Y23" s="4">
        <v>11.9</v>
      </c>
      <c r="Z23" s="4">
        <v>811</v>
      </c>
      <c r="AA23" s="4">
        <v>825</v>
      </c>
      <c r="AB23" s="4">
        <v>847</v>
      </c>
      <c r="AC23" s="4">
        <v>36</v>
      </c>
      <c r="AD23" s="4">
        <v>18.850000000000001</v>
      </c>
      <c r="AE23" s="4">
        <v>0.43</v>
      </c>
      <c r="AF23" s="4">
        <v>958</v>
      </c>
      <c r="AG23" s="4">
        <v>9</v>
      </c>
      <c r="AH23" s="4">
        <v>28</v>
      </c>
      <c r="AI23" s="4">
        <v>30</v>
      </c>
      <c r="AJ23" s="4">
        <v>191</v>
      </c>
      <c r="AK23" s="4">
        <v>189.8</v>
      </c>
      <c r="AL23" s="4">
        <v>3.6</v>
      </c>
      <c r="AM23" s="4">
        <v>195.7</v>
      </c>
      <c r="AN23" s="4" t="s">
        <v>155</v>
      </c>
      <c r="AO23" s="4">
        <v>1</v>
      </c>
      <c r="AP23" s="5">
        <v>0.86954861111111104</v>
      </c>
      <c r="AQ23" s="4">
        <v>47.158836999999998</v>
      </c>
      <c r="AR23" s="4">
        <v>-88.487793999999994</v>
      </c>
      <c r="AS23" s="4">
        <v>310.7</v>
      </c>
      <c r="AT23" s="4">
        <v>35.799999999999997</v>
      </c>
      <c r="AU23" s="4">
        <v>12</v>
      </c>
      <c r="AV23" s="4">
        <v>7</v>
      </c>
      <c r="AW23" s="4" t="s">
        <v>420</v>
      </c>
      <c r="AX23" s="4">
        <v>1.3</v>
      </c>
      <c r="AY23" s="4">
        <v>2.0354000000000001</v>
      </c>
      <c r="AZ23" s="4">
        <v>2.9354</v>
      </c>
      <c r="BA23" s="4">
        <v>13.836</v>
      </c>
      <c r="BB23" s="4">
        <v>31.72</v>
      </c>
      <c r="BC23" s="4">
        <v>2.29</v>
      </c>
      <c r="BD23" s="4">
        <v>5.38</v>
      </c>
      <c r="BE23" s="4">
        <v>3096.9059999999999</v>
      </c>
      <c r="BF23" s="4">
        <v>0</v>
      </c>
      <c r="BG23" s="4">
        <v>20.202000000000002</v>
      </c>
      <c r="BH23" s="4">
        <v>8.2550000000000008</v>
      </c>
      <c r="BI23" s="4">
        <v>28.457000000000001</v>
      </c>
      <c r="BJ23" s="4">
        <v>17.542999999999999</v>
      </c>
      <c r="BK23" s="4">
        <v>7.1680000000000001</v>
      </c>
      <c r="BL23" s="4">
        <v>24.710999999999999</v>
      </c>
      <c r="BM23" s="4">
        <v>4.5900000000000003E-2</v>
      </c>
      <c r="BQ23" s="4">
        <v>2136.9009999999998</v>
      </c>
      <c r="BR23" s="4">
        <v>0.26271099999999997</v>
      </c>
      <c r="BS23" s="4">
        <v>-5</v>
      </c>
      <c r="BT23" s="4">
        <v>1.0880000000000001</v>
      </c>
      <c r="BU23" s="4">
        <v>6.42</v>
      </c>
      <c r="BV23" s="4">
        <v>21.977599999999999</v>
      </c>
      <c r="BW23" s="4">
        <f t="shared" si="10"/>
        <v>1.696164</v>
      </c>
      <c r="BY23" s="4">
        <f t="shared" si="11"/>
        <v>17031.038143032001</v>
      </c>
      <c r="BZ23" s="4">
        <f t="shared" si="12"/>
        <v>0</v>
      </c>
      <c r="CA23" s="4">
        <f t="shared" si="13"/>
        <v>96.475482995999997</v>
      </c>
      <c r="CB23" s="4">
        <f t="shared" si="14"/>
        <v>0.25242117479999998</v>
      </c>
    </row>
    <row r="24" spans="1:80" x14ac:dyDescent="0.25">
      <c r="A24" s="2">
        <v>42801</v>
      </c>
      <c r="B24" s="3">
        <v>0.66121340277777774</v>
      </c>
      <c r="C24" s="4">
        <v>6.0709999999999997</v>
      </c>
      <c r="D24" s="4">
        <v>1.8E-3</v>
      </c>
      <c r="E24" s="4">
        <v>17.848410999999999</v>
      </c>
      <c r="F24" s="4">
        <v>377.9</v>
      </c>
      <c r="G24" s="4">
        <v>161.6</v>
      </c>
      <c r="H24" s="4">
        <v>1.7</v>
      </c>
      <c r="J24" s="4">
        <v>8.36</v>
      </c>
      <c r="K24" s="4">
        <v>0.95289999999999997</v>
      </c>
      <c r="L24" s="4">
        <v>5.7851999999999997</v>
      </c>
      <c r="M24" s="4">
        <v>1.6999999999999999E-3</v>
      </c>
      <c r="N24" s="4">
        <v>360.07429999999999</v>
      </c>
      <c r="O24" s="4">
        <v>153.99350000000001</v>
      </c>
      <c r="P24" s="4">
        <v>514.1</v>
      </c>
      <c r="Q24" s="4">
        <v>312.66969999999998</v>
      </c>
      <c r="R24" s="4">
        <v>133.7199</v>
      </c>
      <c r="S24" s="4">
        <v>446.4</v>
      </c>
      <c r="T24" s="4">
        <v>1.7382</v>
      </c>
      <c r="W24" s="4">
        <v>0</v>
      </c>
      <c r="X24" s="4">
        <v>7.9642999999999997</v>
      </c>
      <c r="Y24" s="4">
        <v>11.9</v>
      </c>
      <c r="Z24" s="4">
        <v>809</v>
      </c>
      <c r="AA24" s="4">
        <v>822</v>
      </c>
      <c r="AB24" s="4">
        <v>845</v>
      </c>
      <c r="AC24" s="4">
        <v>36</v>
      </c>
      <c r="AD24" s="4">
        <v>18.850000000000001</v>
      </c>
      <c r="AE24" s="4">
        <v>0.43</v>
      </c>
      <c r="AF24" s="4">
        <v>958</v>
      </c>
      <c r="AG24" s="4">
        <v>9</v>
      </c>
      <c r="AH24" s="4">
        <v>28</v>
      </c>
      <c r="AI24" s="4">
        <v>30</v>
      </c>
      <c r="AJ24" s="4">
        <v>191</v>
      </c>
      <c r="AK24" s="4">
        <v>190.8</v>
      </c>
      <c r="AL24" s="4">
        <v>3.4</v>
      </c>
      <c r="AM24" s="4">
        <v>195.3</v>
      </c>
      <c r="AN24" s="4" t="s">
        <v>155</v>
      </c>
      <c r="AO24" s="4">
        <v>1</v>
      </c>
      <c r="AP24" s="5">
        <v>0.86956018518518519</v>
      </c>
      <c r="AQ24" s="4">
        <v>47.158836999999998</v>
      </c>
      <c r="AR24" s="4">
        <v>-88.487576000000004</v>
      </c>
      <c r="AS24" s="4">
        <v>310.60000000000002</v>
      </c>
      <c r="AT24" s="4">
        <v>36.200000000000003</v>
      </c>
      <c r="AU24" s="4">
        <v>12</v>
      </c>
      <c r="AV24" s="4">
        <v>7</v>
      </c>
      <c r="AW24" s="4" t="s">
        <v>420</v>
      </c>
      <c r="AX24" s="4">
        <v>1.3353999999999999</v>
      </c>
      <c r="AY24" s="4">
        <v>2.2061999999999999</v>
      </c>
      <c r="AZ24" s="4">
        <v>3.0708000000000002</v>
      </c>
      <c r="BA24" s="4">
        <v>13.836</v>
      </c>
      <c r="BB24" s="4">
        <v>34.229999999999997</v>
      </c>
      <c r="BC24" s="4">
        <v>2.4700000000000002</v>
      </c>
      <c r="BD24" s="4">
        <v>4.9480000000000004</v>
      </c>
      <c r="BE24" s="4">
        <v>3097.5749999999998</v>
      </c>
      <c r="BF24" s="4">
        <v>0.57999999999999996</v>
      </c>
      <c r="BG24" s="4">
        <v>20.190000000000001</v>
      </c>
      <c r="BH24" s="4">
        <v>8.6349999999999998</v>
      </c>
      <c r="BI24" s="4">
        <v>28.824999999999999</v>
      </c>
      <c r="BJ24" s="4">
        <v>17.532</v>
      </c>
      <c r="BK24" s="4">
        <v>7.4980000000000002</v>
      </c>
      <c r="BL24" s="4">
        <v>25.03</v>
      </c>
      <c r="BM24" s="4">
        <v>3.0200000000000001E-2</v>
      </c>
      <c r="BQ24" s="4">
        <v>3100.6619999999998</v>
      </c>
      <c r="BR24" s="4">
        <v>0.171095</v>
      </c>
      <c r="BS24" s="4">
        <v>-5</v>
      </c>
      <c r="BT24" s="4">
        <v>1.0864780000000001</v>
      </c>
      <c r="BU24" s="4">
        <v>4.1811340000000001</v>
      </c>
      <c r="BV24" s="4">
        <v>21.946856</v>
      </c>
      <c r="BW24" s="4">
        <f t="shared" si="10"/>
        <v>1.1046556028000001</v>
      </c>
      <c r="BY24" s="4">
        <f t="shared" si="11"/>
        <v>11094.14881013283</v>
      </c>
      <c r="BZ24" s="4">
        <f t="shared" si="12"/>
        <v>2.0773044429519998</v>
      </c>
      <c r="CA24" s="4">
        <f t="shared" si="13"/>
        <v>62.791899127300809</v>
      </c>
      <c r="CB24" s="4">
        <f t="shared" si="14"/>
        <v>0.10816309340888002</v>
      </c>
    </row>
    <row r="25" spans="1:80" x14ac:dyDescent="0.25">
      <c r="A25" s="2">
        <v>42801</v>
      </c>
      <c r="B25" s="3">
        <v>0.66122497685185189</v>
      </c>
      <c r="C25" s="4">
        <v>6.6769999999999996</v>
      </c>
      <c r="D25" s="4">
        <v>9.4000000000000004E-3</v>
      </c>
      <c r="E25" s="4">
        <v>93.664383999999998</v>
      </c>
      <c r="F25" s="4">
        <v>346.1</v>
      </c>
      <c r="G25" s="4">
        <v>164.9</v>
      </c>
      <c r="H25" s="4">
        <v>0.7</v>
      </c>
      <c r="J25" s="4">
        <v>11.59</v>
      </c>
      <c r="K25" s="4">
        <v>0.94799999999999995</v>
      </c>
      <c r="L25" s="4">
        <v>6.3299000000000003</v>
      </c>
      <c r="M25" s="4">
        <v>8.8999999999999999E-3</v>
      </c>
      <c r="N25" s="4">
        <v>328.06450000000001</v>
      </c>
      <c r="O25" s="4">
        <v>156.3175</v>
      </c>
      <c r="P25" s="4">
        <v>484.4</v>
      </c>
      <c r="Q25" s="4">
        <v>284.87400000000002</v>
      </c>
      <c r="R25" s="4">
        <v>135.7379</v>
      </c>
      <c r="S25" s="4">
        <v>420.6</v>
      </c>
      <c r="T25" s="4">
        <v>0.71309999999999996</v>
      </c>
      <c r="W25" s="4">
        <v>0</v>
      </c>
      <c r="X25" s="4">
        <v>10.984</v>
      </c>
      <c r="Y25" s="4">
        <v>11.9</v>
      </c>
      <c r="Z25" s="4">
        <v>808</v>
      </c>
      <c r="AA25" s="4">
        <v>821</v>
      </c>
      <c r="AB25" s="4">
        <v>843</v>
      </c>
      <c r="AC25" s="4">
        <v>36</v>
      </c>
      <c r="AD25" s="4">
        <v>18.850000000000001</v>
      </c>
      <c r="AE25" s="4">
        <v>0.43</v>
      </c>
      <c r="AF25" s="4">
        <v>958</v>
      </c>
      <c r="AG25" s="4">
        <v>9</v>
      </c>
      <c r="AH25" s="4">
        <v>28</v>
      </c>
      <c r="AI25" s="4">
        <v>30</v>
      </c>
      <c r="AJ25" s="4">
        <v>191</v>
      </c>
      <c r="AK25" s="4">
        <v>190.2</v>
      </c>
      <c r="AL25" s="4">
        <v>3.6</v>
      </c>
      <c r="AM25" s="4">
        <v>195</v>
      </c>
      <c r="AN25" s="4" t="s">
        <v>155</v>
      </c>
      <c r="AO25" s="4">
        <v>1</v>
      </c>
      <c r="AP25" s="5">
        <v>0.86957175925925922</v>
      </c>
      <c r="AQ25" s="4">
        <v>47.158839</v>
      </c>
      <c r="AR25" s="4">
        <v>-88.487358</v>
      </c>
      <c r="AS25" s="4">
        <v>310.39999999999998</v>
      </c>
      <c r="AT25" s="4">
        <v>36.1</v>
      </c>
      <c r="AU25" s="4">
        <v>12</v>
      </c>
      <c r="AV25" s="4">
        <v>7</v>
      </c>
      <c r="AW25" s="4" t="s">
        <v>420</v>
      </c>
      <c r="AX25" s="4">
        <v>1.4</v>
      </c>
      <c r="AY25" s="4">
        <v>2.4</v>
      </c>
      <c r="AZ25" s="4">
        <v>3.2</v>
      </c>
      <c r="BA25" s="4">
        <v>13.836</v>
      </c>
      <c r="BB25" s="4">
        <v>31.17</v>
      </c>
      <c r="BC25" s="4">
        <v>2.25</v>
      </c>
      <c r="BD25" s="4">
        <v>5.4870000000000001</v>
      </c>
      <c r="BE25" s="4">
        <v>3092.337</v>
      </c>
      <c r="BF25" s="4">
        <v>2.7610000000000001</v>
      </c>
      <c r="BG25" s="4">
        <v>16.783999999999999</v>
      </c>
      <c r="BH25" s="4">
        <v>7.9969999999999999</v>
      </c>
      <c r="BI25" s="4">
        <v>24.780999999999999</v>
      </c>
      <c r="BJ25" s="4">
        <v>14.574</v>
      </c>
      <c r="BK25" s="4">
        <v>6.944</v>
      </c>
      <c r="BL25" s="4">
        <v>21.518000000000001</v>
      </c>
      <c r="BM25" s="4">
        <v>1.1299999999999999E-2</v>
      </c>
      <c r="BQ25" s="4">
        <v>3901.64</v>
      </c>
      <c r="BR25" s="4">
        <v>0.238842</v>
      </c>
      <c r="BS25" s="4">
        <v>-5</v>
      </c>
      <c r="BT25" s="4">
        <v>1.0860000000000001</v>
      </c>
      <c r="BU25" s="4">
        <v>5.8367009999999997</v>
      </c>
      <c r="BV25" s="4">
        <v>21.937200000000001</v>
      </c>
      <c r="BW25" s="4">
        <f t="shared" si="10"/>
        <v>1.5420564041999998</v>
      </c>
      <c r="BY25" s="4">
        <f t="shared" si="11"/>
        <v>15460.813197839012</v>
      </c>
      <c r="BZ25" s="4">
        <f t="shared" si="12"/>
        <v>13.8042216094926</v>
      </c>
      <c r="CA25" s="4">
        <f t="shared" si="13"/>
        <v>72.865891248368399</v>
      </c>
      <c r="CB25" s="4">
        <f t="shared" si="14"/>
        <v>5.6496814265579995E-2</v>
      </c>
    </row>
    <row r="26" spans="1:80" x14ac:dyDescent="0.25">
      <c r="A26" s="2">
        <v>42801</v>
      </c>
      <c r="B26" s="3">
        <v>0.66123655092592593</v>
      </c>
      <c r="C26" s="4">
        <v>7.3970000000000002</v>
      </c>
      <c r="D26" s="4">
        <v>7.7999999999999996E-3</v>
      </c>
      <c r="E26" s="4">
        <v>77.518548999999993</v>
      </c>
      <c r="F26" s="4">
        <v>380.8</v>
      </c>
      <c r="G26" s="4">
        <v>176.4</v>
      </c>
      <c r="H26" s="4">
        <v>4.2</v>
      </c>
      <c r="J26" s="4">
        <v>11.91</v>
      </c>
      <c r="K26" s="4">
        <v>0.94230000000000003</v>
      </c>
      <c r="L26" s="4">
        <v>6.9699</v>
      </c>
      <c r="M26" s="4">
        <v>7.3000000000000001E-3</v>
      </c>
      <c r="N26" s="4">
        <v>358.81180000000001</v>
      </c>
      <c r="O26" s="4">
        <v>166.2063</v>
      </c>
      <c r="P26" s="4">
        <v>525</v>
      </c>
      <c r="Q26" s="4">
        <v>311.57339999999999</v>
      </c>
      <c r="R26" s="4">
        <v>144.32490000000001</v>
      </c>
      <c r="S26" s="4">
        <v>455.9</v>
      </c>
      <c r="T26" s="4">
        <v>4.2201000000000004</v>
      </c>
      <c r="W26" s="4">
        <v>0</v>
      </c>
      <c r="X26" s="4">
        <v>11.2226</v>
      </c>
      <c r="Y26" s="4">
        <v>12</v>
      </c>
      <c r="Z26" s="4">
        <v>808</v>
      </c>
      <c r="AA26" s="4">
        <v>822</v>
      </c>
      <c r="AB26" s="4">
        <v>842</v>
      </c>
      <c r="AC26" s="4">
        <v>36</v>
      </c>
      <c r="AD26" s="4">
        <v>18.850000000000001</v>
      </c>
      <c r="AE26" s="4">
        <v>0.43</v>
      </c>
      <c r="AF26" s="4">
        <v>958</v>
      </c>
      <c r="AG26" s="4">
        <v>9</v>
      </c>
      <c r="AH26" s="4">
        <v>28</v>
      </c>
      <c r="AI26" s="4">
        <v>30</v>
      </c>
      <c r="AJ26" s="4">
        <v>191.8</v>
      </c>
      <c r="AK26" s="4">
        <v>190</v>
      </c>
      <c r="AL26" s="4">
        <v>3.7</v>
      </c>
      <c r="AM26" s="4">
        <v>195</v>
      </c>
      <c r="AN26" s="4" t="s">
        <v>155</v>
      </c>
      <c r="AO26" s="4">
        <v>1</v>
      </c>
      <c r="AP26" s="5">
        <v>0.86958333333333337</v>
      </c>
      <c r="AQ26" s="4">
        <v>47.158841000000002</v>
      </c>
      <c r="AR26" s="4">
        <v>-88.487142000000006</v>
      </c>
      <c r="AS26" s="4">
        <v>310</v>
      </c>
      <c r="AT26" s="4">
        <v>35.6</v>
      </c>
      <c r="AU26" s="4">
        <v>12</v>
      </c>
      <c r="AV26" s="4">
        <v>7</v>
      </c>
      <c r="AW26" s="4" t="s">
        <v>420</v>
      </c>
      <c r="AX26" s="4">
        <v>1.4</v>
      </c>
      <c r="AY26" s="4">
        <v>2.4354</v>
      </c>
      <c r="AZ26" s="4">
        <v>3.2353999999999998</v>
      </c>
      <c r="BA26" s="4">
        <v>13.836</v>
      </c>
      <c r="BB26" s="4">
        <v>28.23</v>
      </c>
      <c r="BC26" s="4">
        <v>2.04</v>
      </c>
      <c r="BD26" s="4">
        <v>6.125</v>
      </c>
      <c r="BE26" s="4">
        <v>3091.491</v>
      </c>
      <c r="BF26" s="4">
        <v>2.0619999999999998</v>
      </c>
      <c r="BG26" s="4">
        <v>16.667000000000002</v>
      </c>
      <c r="BH26" s="4">
        <v>7.72</v>
      </c>
      <c r="BI26" s="4">
        <v>24.387</v>
      </c>
      <c r="BJ26" s="4">
        <v>14.472</v>
      </c>
      <c r="BK26" s="4">
        <v>6.7039999999999997</v>
      </c>
      <c r="BL26" s="4">
        <v>21.175999999999998</v>
      </c>
      <c r="BM26" s="4">
        <v>6.08E-2</v>
      </c>
      <c r="BQ26" s="4">
        <v>3619.3890000000001</v>
      </c>
      <c r="BR26" s="4">
        <v>0.236038</v>
      </c>
      <c r="BS26" s="4">
        <v>-5</v>
      </c>
      <c r="BT26" s="4">
        <v>1.0875220000000001</v>
      </c>
      <c r="BU26" s="4">
        <v>5.7681789999999999</v>
      </c>
      <c r="BV26" s="4">
        <v>21.967943999999999</v>
      </c>
      <c r="BW26" s="4">
        <f t="shared" si="10"/>
        <v>1.5239528917999998</v>
      </c>
      <c r="BY26" s="4">
        <f t="shared" si="11"/>
        <v>15275.125450023917</v>
      </c>
      <c r="BZ26" s="4">
        <f t="shared" si="12"/>
        <v>10.188387634946798</v>
      </c>
      <c r="CA26" s="4">
        <f t="shared" si="13"/>
        <v>71.506472285620802</v>
      </c>
      <c r="CB26" s="4">
        <f t="shared" si="14"/>
        <v>0.30041414558912</v>
      </c>
    </row>
    <row r="27" spans="1:80" x14ac:dyDescent="0.25">
      <c r="A27" s="2">
        <v>42801</v>
      </c>
      <c r="B27" s="3">
        <v>0.66124812499999996</v>
      </c>
      <c r="C27" s="4">
        <v>7.843</v>
      </c>
      <c r="D27" s="4">
        <v>7.0000000000000001E-3</v>
      </c>
      <c r="E27" s="4">
        <v>69.737510999999998</v>
      </c>
      <c r="F27" s="4">
        <v>413.8</v>
      </c>
      <c r="G27" s="4">
        <v>176.5</v>
      </c>
      <c r="H27" s="4">
        <v>-0.3</v>
      </c>
      <c r="J27" s="4">
        <v>11.03</v>
      </c>
      <c r="K27" s="4">
        <v>0.93869999999999998</v>
      </c>
      <c r="L27" s="4">
        <v>7.3619000000000003</v>
      </c>
      <c r="M27" s="4">
        <v>6.4999999999999997E-3</v>
      </c>
      <c r="N27" s="4">
        <v>388.47300000000001</v>
      </c>
      <c r="O27" s="4">
        <v>165.72139999999999</v>
      </c>
      <c r="P27" s="4">
        <v>554.20000000000005</v>
      </c>
      <c r="Q27" s="4">
        <v>337.3297</v>
      </c>
      <c r="R27" s="4">
        <v>143.90379999999999</v>
      </c>
      <c r="S27" s="4">
        <v>481.2</v>
      </c>
      <c r="T27" s="4">
        <v>0</v>
      </c>
      <c r="W27" s="4">
        <v>0</v>
      </c>
      <c r="X27" s="4">
        <v>10.3537</v>
      </c>
      <c r="Y27" s="4">
        <v>11.9</v>
      </c>
      <c r="Z27" s="4">
        <v>808</v>
      </c>
      <c r="AA27" s="4">
        <v>823</v>
      </c>
      <c r="AB27" s="4">
        <v>844</v>
      </c>
      <c r="AC27" s="4">
        <v>36</v>
      </c>
      <c r="AD27" s="4">
        <v>18.850000000000001</v>
      </c>
      <c r="AE27" s="4">
        <v>0.43</v>
      </c>
      <c r="AF27" s="4">
        <v>958</v>
      </c>
      <c r="AG27" s="4">
        <v>9</v>
      </c>
      <c r="AH27" s="4">
        <v>28</v>
      </c>
      <c r="AI27" s="4">
        <v>30</v>
      </c>
      <c r="AJ27" s="4">
        <v>191.2</v>
      </c>
      <c r="AK27" s="4">
        <v>190</v>
      </c>
      <c r="AL27" s="4">
        <v>3.5</v>
      </c>
      <c r="AM27" s="4">
        <v>195</v>
      </c>
      <c r="AN27" s="4" t="s">
        <v>155</v>
      </c>
      <c r="AO27" s="4">
        <v>1</v>
      </c>
      <c r="AP27" s="5">
        <v>0.8695949074074073</v>
      </c>
      <c r="AQ27" s="4">
        <v>47.158842</v>
      </c>
      <c r="AR27" s="4">
        <v>-88.486930999999998</v>
      </c>
      <c r="AS27" s="4">
        <v>309.89999999999998</v>
      </c>
      <c r="AT27" s="4">
        <v>35.1</v>
      </c>
      <c r="AU27" s="4">
        <v>12</v>
      </c>
      <c r="AV27" s="4">
        <v>7</v>
      </c>
      <c r="AW27" s="4" t="s">
        <v>420</v>
      </c>
      <c r="AX27" s="4">
        <v>1.4354</v>
      </c>
      <c r="AY27" s="4">
        <v>2.5708000000000002</v>
      </c>
      <c r="AZ27" s="4">
        <v>3.3353999999999999</v>
      </c>
      <c r="BA27" s="4">
        <v>13.836</v>
      </c>
      <c r="BB27" s="4">
        <v>26.68</v>
      </c>
      <c r="BC27" s="4">
        <v>1.93</v>
      </c>
      <c r="BD27" s="4">
        <v>6.53</v>
      </c>
      <c r="BE27" s="4">
        <v>3091.2280000000001</v>
      </c>
      <c r="BF27" s="4">
        <v>1.7490000000000001</v>
      </c>
      <c r="BG27" s="4">
        <v>17.082000000000001</v>
      </c>
      <c r="BH27" s="4">
        <v>7.2869999999999999</v>
      </c>
      <c r="BI27" s="4">
        <v>24.369</v>
      </c>
      <c r="BJ27" s="4">
        <v>14.833</v>
      </c>
      <c r="BK27" s="4">
        <v>6.3280000000000003</v>
      </c>
      <c r="BL27" s="4">
        <v>21.161000000000001</v>
      </c>
      <c r="BM27" s="4">
        <v>0</v>
      </c>
      <c r="BQ27" s="4">
        <v>3161.0569999999998</v>
      </c>
      <c r="BR27" s="4">
        <v>0.175013</v>
      </c>
      <c r="BS27" s="4">
        <v>-5</v>
      </c>
      <c r="BT27" s="4">
        <v>1.0864780000000001</v>
      </c>
      <c r="BU27" s="4">
        <v>4.2768810000000004</v>
      </c>
      <c r="BV27" s="4">
        <v>21.946856</v>
      </c>
      <c r="BW27" s="4">
        <f t="shared" si="10"/>
        <v>1.1299519602000001</v>
      </c>
      <c r="BY27" s="4">
        <f t="shared" si="11"/>
        <v>11324.949529266931</v>
      </c>
      <c r="BZ27" s="4">
        <f t="shared" si="12"/>
        <v>6.4075948867854011</v>
      </c>
      <c r="CA27" s="4">
        <f t="shared" si="13"/>
        <v>54.341826732811803</v>
      </c>
      <c r="CB27" s="4">
        <f t="shared" si="14"/>
        <v>0</v>
      </c>
    </row>
    <row r="28" spans="1:80" x14ac:dyDescent="0.25">
      <c r="A28" s="2">
        <v>42801</v>
      </c>
      <c r="B28" s="3">
        <v>0.66125969907407411</v>
      </c>
      <c r="C28" s="4">
        <v>8.2420000000000009</v>
      </c>
      <c r="D28" s="4">
        <v>7.0000000000000001E-3</v>
      </c>
      <c r="E28" s="4">
        <v>70.166388999999995</v>
      </c>
      <c r="F28" s="4">
        <v>423</v>
      </c>
      <c r="G28" s="4">
        <v>176.6</v>
      </c>
      <c r="H28" s="4">
        <v>2</v>
      </c>
      <c r="J28" s="4">
        <v>10.23</v>
      </c>
      <c r="K28" s="4">
        <v>0.9355</v>
      </c>
      <c r="L28" s="4">
        <v>7.7107999999999999</v>
      </c>
      <c r="M28" s="4">
        <v>6.6E-3</v>
      </c>
      <c r="N28" s="4">
        <v>395.71129999999999</v>
      </c>
      <c r="O28" s="4">
        <v>165.2165</v>
      </c>
      <c r="P28" s="4">
        <v>560.9</v>
      </c>
      <c r="Q28" s="4">
        <v>343.61500000000001</v>
      </c>
      <c r="R28" s="4">
        <v>143.46539999999999</v>
      </c>
      <c r="S28" s="4">
        <v>487.1</v>
      </c>
      <c r="T28" s="4">
        <v>1.9544999999999999</v>
      </c>
      <c r="W28" s="4">
        <v>0</v>
      </c>
      <c r="X28" s="4">
        <v>9.5713000000000008</v>
      </c>
      <c r="Y28" s="4">
        <v>11.9</v>
      </c>
      <c r="Z28" s="4">
        <v>808</v>
      </c>
      <c r="AA28" s="4">
        <v>822</v>
      </c>
      <c r="AB28" s="4">
        <v>845</v>
      </c>
      <c r="AC28" s="4">
        <v>36</v>
      </c>
      <c r="AD28" s="4">
        <v>18.850000000000001</v>
      </c>
      <c r="AE28" s="4">
        <v>0.43</v>
      </c>
      <c r="AF28" s="4">
        <v>958</v>
      </c>
      <c r="AG28" s="4">
        <v>9</v>
      </c>
      <c r="AH28" s="4">
        <v>28</v>
      </c>
      <c r="AI28" s="4">
        <v>30</v>
      </c>
      <c r="AJ28" s="4">
        <v>191</v>
      </c>
      <c r="AK28" s="4">
        <v>189.2</v>
      </c>
      <c r="AL28" s="4">
        <v>3.5</v>
      </c>
      <c r="AM28" s="4">
        <v>195.1</v>
      </c>
      <c r="AN28" s="4" t="s">
        <v>155</v>
      </c>
      <c r="AO28" s="4">
        <v>1</v>
      </c>
      <c r="AP28" s="5">
        <v>0.86960648148148145</v>
      </c>
      <c r="AQ28" s="4">
        <v>47.158842</v>
      </c>
      <c r="AR28" s="4">
        <v>-88.486723999999995</v>
      </c>
      <c r="AS28" s="4">
        <v>309.8</v>
      </c>
      <c r="AT28" s="4">
        <v>34.1</v>
      </c>
      <c r="AU28" s="4">
        <v>12</v>
      </c>
      <c r="AV28" s="4">
        <v>7</v>
      </c>
      <c r="AW28" s="4" t="s">
        <v>420</v>
      </c>
      <c r="AX28" s="4">
        <v>1.5</v>
      </c>
      <c r="AY28" s="4">
        <v>2.7</v>
      </c>
      <c r="AZ28" s="4">
        <v>3.4</v>
      </c>
      <c r="BA28" s="4">
        <v>13.836</v>
      </c>
      <c r="BB28" s="4">
        <v>25.43</v>
      </c>
      <c r="BC28" s="4">
        <v>1.84</v>
      </c>
      <c r="BD28" s="4">
        <v>6.89</v>
      </c>
      <c r="BE28" s="4">
        <v>3090.5070000000001</v>
      </c>
      <c r="BF28" s="4">
        <v>1.675</v>
      </c>
      <c r="BG28" s="4">
        <v>16.609000000000002</v>
      </c>
      <c r="BH28" s="4">
        <v>6.9349999999999996</v>
      </c>
      <c r="BI28" s="4">
        <v>23.544</v>
      </c>
      <c r="BJ28" s="4">
        <v>14.423</v>
      </c>
      <c r="BK28" s="4">
        <v>6.0220000000000002</v>
      </c>
      <c r="BL28" s="4">
        <v>20.443999999999999</v>
      </c>
      <c r="BM28" s="4">
        <v>2.5499999999999998E-2</v>
      </c>
      <c r="BQ28" s="4">
        <v>2789.3409999999999</v>
      </c>
      <c r="BR28" s="4">
        <v>0.21981899999999999</v>
      </c>
      <c r="BS28" s="4">
        <v>-5</v>
      </c>
      <c r="BT28" s="4">
        <v>1.0867599999999999</v>
      </c>
      <c r="BU28" s="4">
        <v>5.3718310000000002</v>
      </c>
      <c r="BV28" s="4">
        <v>21.952556999999999</v>
      </c>
      <c r="BW28" s="4">
        <f t="shared" si="10"/>
        <v>1.4192377502</v>
      </c>
      <c r="BY28" s="4">
        <f t="shared" si="11"/>
        <v>14221.000208704345</v>
      </c>
      <c r="BZ28" s="4">
        <f t="shared" si="12"/>
        <v>7.7075299779550006</v>
      </c>
      <c r="CA28" s="4">
        <f t="shared" si="13"/>
        <v>66.367584998235813</v>
      </c>
      <c r="CB28" s="4">
        <f t="shared" si="14"/>
        <v>0.1173385160823</v>
      </c>
    </row>
    <row r="29" spans="1:80" x14ac:dyDescent="0.25">
      <c r="A29" s="2">
        <v>42801</v>
      </c>
      <c r="B29" s="3">
        <v>0.66127127314814815</v>
      </c>
      <c r="C29" s="4">
        <v>8.2189999999999994</v>
      </c>
      <c r="D29" s="4">
        <v>5.0000000000000001E-3</v>
      </c>
      <c r="E29" s="4">
        <v>50</v>
      </c>
      <c r="F29" s="4">
        <v>429.9</v>
      </c>
      <c r="G29" s="4">
        <v>176.6</v>
      </c>
      <c r="H29" s="4">
        <v>2.2000000000000002</v>
      </c>
      <c r="J29" s="4">
        <v>9.6</v>
      </c>
      <c r="K29" s="4">
        <v>0.93579999999999997</v>
      </c>
      <c r="L29" s="4">
        <v>7.6906999999999996</v>
      </c>
      <c r="M29" s="4">
        <v>4.7000000000000002E-3</v>
      </c>
      <c r="N29" s="4">
        <v>402.28969999999998</v>
      </c>
      <c r="O29" s="4">
        <v>165.25790000000001</v>
      </c>
      <c r="P29" s="4">
        <v>567.5</v>
      </c>
      <c r="Q29" s="4">
        <v>349.32740000000001</v>
      </c>
      <c r="R29" s="4">
        <v>143.50129999999999</v>
      </c>
      <c r="S29" s="4">
        <v>492.8</v>
      </c>
      <c r="T29" s="4">
        <v>2.1574</v>
      </c>
      <c r="W29" s="4">
        <v>0</v>
      </c>
      <c r="X29" s="4">
        <v>8.9848999999999997</v>
      </c>
      <c r="Y29" s="4">
        <v>11.9</v>
      </c>
      <c r="Z29" s="4">
        <v>808</v>
      </c>
      <c r="AA29" s="4">
        <v>822</v>
      </c>
      <c r="AB29" s="4">
        <v>845</v>
      </c>
      <c r="AC29" s="4">
        <v>36</v>
      </c>
      <c r="AD29" s="4">
        <v>18.850000000000001</v>
      </c>
      <c r="AE29" s="4">
        <v>0.43</v>
      </c>
      <c r="AF29" s="4">
        <v>958</v>
      </c>
      <c r="AG29" s="4">
        <v>9</v>
      </c>
      <c r="AH29" s="4">
        <v>28</v>
      </c>
      <c r="AI29" s="4">
        <v>30</v>
      </c>
      <c r="AJ29" s="4">
        <v>191</v>
      </c>
      <c r="AK29" s="4">
        <v>189.8</v>
      </c>
      <c r="AL29" s="4">
        <v>3.6</v>
      </c>
      <c r="AM29" s="4">
        <v>195.5</v>
      </c>
      <c r="AN29" s="4" t="s">
        <v>155</v>
      </c>
      <c r="AO29" s="4">
        <v>1</v>
      </c>
      <c r="AP29" s="5">
        <v>0.8696180555555556</v>
      </c>
      <c r="AQ29" s="4">
        <v>47.158838000000003</v>
      </c>
      <c r="AR29" s="4">
        <v>-88.486520999999996</v>
      </c>
      <c r="AS29" s="4">
        <v>309.8</v>
      </c>
      <c r="AT29" s="4">
        <v>32.700000000000003</v>
      </c>
      <c r="AU29" s="4">
        <v>12</v>
      </c>
      <c r="AV29" s="4">
        <v>6</v>
      </c>
      <c r="AW29" s="4" t="s">
        <v>425</v>
      </c>
      <c r="AX29" s="4">
        <v>1.5</v>
      </c>
      <c r="AY29" s="4">
        <v>2.7353649999999998</v>
      </c>
      <c r="AZ29" s="4">
        <v>3.435365</v>
      </c>
      <c r="BA29" s="4">
        <v>13.836</v>
      </c>
      <c r="BB29" s="4">
        <v>25.51</v>
      </c>
      <c r="BC29" s="4">
        <v>1.84</v>
      </c>
      <c r="BD29" s="4">
        <v>6.8630000000000004</v>
      </c>
      <c r="BE29" s="4">
        <v>3091.2950000000001</v>
      </c>
      <c r="BF29" s="4">
        <v>1.1970000000000001</v>
      </c>
      <c r="BG29" s="4">
        <v>16.934000000000001</v>
      </c>
      <c r="BH29" s="4">
        <v>6.9560000000000004</v>
      </c>
      <c r="BI29" s="4">
        <v>23.89</v>
      </c>
      <c r="BJ29" s="4">
        <v>14.704000000000001</v>
      </c>
      <c r="BK29" s="4">
        <v>6.04</v>
      </c>
      <c r="BL29" s="4">
        <v>20.745000000000001</v>
      </c>
      <c r="BM29" s="4">
        <v>2.8199999999999999E-2</v>
      </c>
      <c r="BQ29" s="4">
        <v>2625.9270000000001</v>
      </c>
      <c r="BR29" s="4">
        <v>0.215416</v>
      </c>
      <c r="BS29" s="4">
        <v>-5</v>
      </c>
      <c r="BT29" s="4">
        <v>1.087</v>
      </c>
      <c r="BU29" s="4">
        <v>5.2642389999999999</v>
      </c>
      <c r="BV29" s="4">
        <v>21.9574</v>
      </c>
      <c r="BW29" s="4">
        <f t="shared" si="10"/>
        <v>1.3908119438</v>
      </c>
      <c r="BY29" s="4">
        <f t="shared" si="11"/>
        <v>13939.722228195982</v>
      </c>
      <c r="BZ29" s="4">
        <f t="shared" si="12"/>
        <v>5.3976885114978002</v>
      </c>
      <c r="CA29" s="4">
        <f t="shared" si="13"/>
        <v>66.305440161289596</v>
      </c>
      <c r="CB29" s="4">
        <f t="shared" si="14"/>
        <v>0.12716358899268002</v>
      </c>
    </row>
    <row r="30" spans="1:80" x14ac:dyDescent="0.25">
      <c r="A30" s="2">
        <v>42801</v>
      </c>
      <c r="B30" s="3">
        <v>0.66128284722222219</v>
      </c>
      <c r="C30" s="4">
        <v>7.3730000000000002</v>
      </c>
      <c r="D30" s="4">
        <v>5.0000000000000001E-3</v>
      </c>
      <c r="E30" s="4">
        <v>50</v>
      </c>
      <c r="F30" s="4">
        <v>438.7</v>
      </c>
      <c r="G30" s="4">
        <v>177</v>
      </c>
      <c r="H30" s="4">
        <v>0</v>
      </c>
      <c r="J30" s="4">
        <v>9.2200000000000006</v>
      </c>
      <c r="K30" s="4">
        <v>0.94240000000000002</v>
      </c>
      <c r="L30" s="4">
        <v>6.9482999999999997</v>
      </c>
      <c r="M30" s="4">
        <v>4.7000000000000002E-3</v>
      </c>
      <c r="N30" s="4">
        <v>413.45839999999998</v>
      </c>
      <c r="O30" s="4">
        <v>166.79910000000001</v>
      </c>
      <c r="P30" s="4">
        <v>580.29999999999995</v>
      </c>
      <c r="Q30" s="4">
        <v>359.36279999999999</v>
      </c>
      <c r="R30" s="4">
        <v>144.97569999999999</v>
      </c>
      <c r="S30" s="4">
        <v>504.3</v>
      </c>
      <c r="T30" s="4">
        <v>0</v>
      </c>
      <c r="W30" s="4">
        <v>0</v>
      </c>
      <c r="X30" s="4">
        <v>8.6903000000000006</v>
      </c>
      <c r="Y30" s="4">
        <v>11.9</v>
      </c>
      <c r="Z30" s="4">
        <v>808</v>
      </c>
      <c r="AA30" s="4">
        <v>822</v>
      </c>
      <c r="AB30" s="4">
        <v>844</v>
      </c>
      <c r="AC30" s="4">
        <v>36.799999999999997</v>
      </c>
      <c r="AD30" s="4">
        <v>19.25</v>
      </c>
      <c r="AE30" s="4">
        <v>0.44</v>
      </c>
      <c r="AF30" s="4">
        <v>958</v>
      </c>
      <c r="AG30" s="4">
        <v>9</v>
      </c>
      <c r="AH30" s="4">
        <v>28</v>
      </c>
      <c r="AI30" s="4">
        <v>30</v>
      </c>
      <c r="AJ30" s="4">
        <v>191</v>
      </c>
      <c r="AK30" s="4">
        <v>190</v>
      </c>
      <c r="AL30" s="4">
        <v>3.6</v>
      </c>
      <c r="AM30" s="4">
        <v>195.9</v>
      </c>
      <c r="AN30" s="4" t="s">
        <v>155</v>
      </c>
      <c r="AO30" s="4">
        <v>1</v>
      </c>
      <c r="AP30" s="5">
        <v>0.86962962962962964</v>
      </c>
      <c r="AQ30" s="4">
        <v>47.158825</v>
      </c>
      <c r="AR30" s="4">
        <v>-88.486328</v>
      </c>
      <c r="AS30" s="4">
        <v>309.89999999999998</v>
      </c>
      <c r="AT30" s="4">
        <v>30.9</v>
      </c>
      <c r="AU30" s="4">
        <v>12</v>
      </c>
      <c r="AV30" s="4">
        <v>6</v>
      </c>
      <c r="AW30" s="4" t="s">
        <v>425</v>
      </c>
      <c r="AX30" s="4">
        <v>1.3586590000000001</v>
      </c>
      <c r="AY30" s="4">
        <v>2.5879880000000002</v>
      </c>
      <c r="AZ30" s="4">
        <v>3.1113110000000002</v>
      </c>
      <c r="BA30" s="4">
        <v>13.836</v>
      </c>
      <c r="BB30" s="4">
        <v>28.33</v>
      </c>
      <c r="BC30" s="4">
        <v>2.0499999999999998</v>
      </c>
      <c r="BD30" s="4">
        <v>6.1159999999999997</v>
      </c>
      <c r="BE30" s="4">
        <v>3092.8829999999998</v>
      </c>
      <c r="BF30" s="4">
        <v>1.335</v>
      </c>
      <c r="BG30" s="4">
        <v>19.273</v>
      </c>
      <c r="BH30" s="4">
        <v>7.7750000000000004</v>
      </c>
      <c r="BI30" s="4">
        <v>27.047999999999998</v>
      </c>
      <c r="BJ30" s="4">
        <v>16.751999999999999</v>
      </c>
      <c r="BK30" s="4">
        <v>6.758</v>
      </c>
      <c r="BL30" s="4">
        <v>23.509</v>
      </c>
      <c r="BM30" s="4">
        <v>0</v>
      </c>
      <c r="BQ30" s="4">
        <v>2812.6509999999998</v>
      </c>
      <c r="BR30" s="4">
        <v>0.186692</v>
      </c>
      <c r="BS30" s="4">
        <v>-5</v>
      </c>
      <c r="BT30" s="4">
        <v>1.0847169999999999</v>
      </c>
      <c r="BU30" s="4">
        <v>4.5622860000000003</v>
      </c>
      <c r="BV30" s="4">
        <v>21.911283000000001</v>
      </c>
      <c r="BW30" s="4">
        <f t="shared" si="10"/>
        <v>1.2053559612</v>
      </c>
      <c r="BY30" s="4">
        <f t="shared" si="11"/>
        <v>12087.154359906852</v>
      </c>
      <c r="BZ30" s="4">
        <f t="shared" si="12"/>
        <v>5.2172523404459996</v>
      </c>
      <c r="CA30" s="4">
        <f t="shared" si="13"/>
        <v>65.467723750675205</v>
      </c>
      <c r="CB30" s="4">
        <f t="shared" si="14"/>
        <v>0</v>
      </c>
    </row>
    <row r="31" spans="1:80" x14ac:dyDescent="0.25">
      <c r="A31" s="2">
        <v>42801</v>
      </c>
      <c r="B31" s="3">
        <v>0.66129442129629623</v>
      </c>
      <c r="C31" s="4">
        <v>6.633</v>
      </c>
      <c r="D31" s="4">
        <v>5.0000000000000001E-3</v>
      </c>
      <c r="E31" s="4">
        <v>50</v>
      </c>
      <c r="F31" s="4">
        <v>438.7</v>
      </c>
      <c r="G31" s="4">
        <v>176.9</v>
      </c>
      <c r="H31" s="4">
        <v>1.7</v>
      </c>
      <c r="J31" s="4">
        <v>9.59</v>
      </c>
      <c r="K31" s="4">
        <v>0.94820000000000004</v>
      </c>
      <c r="L31" s="4">
        <v>6.2899000000000003</v>
      </c>
      <c r="M31" s="4">
        <v>4.7000000000000002E-3</v>
      </c>
      <c r="N31" s="4">
        <v>415.96620000000001</v>
      </c>
      <c r="O31" s="4">
        <v>167.78729999999999</v>
      </c>
      <c r="P31" s="4">
        <v>583.79999999999995</v>
      </c>
      <c r="Q31" s="4">
        <v>361.64920000000001</v>
      </c>
      <c r="R31" s="4">
        <v>145.8776</v>
      </c>
      <c r="S31" s="4">
        <v>507.5</v>
      </c>
      <c r="T31" s="4">
        <v>1.7369000000000001</v>
      </c>
      <c r="W31" s="4">
        <v>0</v>
      </c>
      <c r="X31" s="4">
        <v>9.0928000000000004</v>
      </c>
      <c r="Y31" s="4">
        <v>12</v>
      </c>
      <c r="Z31" s="4">
        <v>807</v>
      </c>
      <c r="AA31" s="4">
        <v>822</v>
      </c>
      <c r="AB31" s="4">
        <v>843</v>
      </c>
      <c r="AC31" s="4">
        <v>37</v>
      </c>
      <c r="AD31" s="4">
        <v>19.37</v>
      </c>
      <c r="AE31" s="4">
        <v>0.44</v>
      </c>
      <c r="AF31" s="4">
        <v>958</v>
      </c>
      <c r="AG31" s="4">
        <v>9</v>
      </c>
      <c r="AH31" s="4">
        <v>28</v>
      </c>
      <c r="AI31" s="4">
        <v>30</v>
      </c>
      <c r="AJ31" s="4">
        <v>191</v>
      </c>
      <c r="AK31" s="4">
        <v>190</v>
      </c>
      <c r="AL31" s="4">
        <v>3.6</v>
      </c>
      <c r="AM31" s="4">
        <v>195.8</v>
      </c>
      <c r="AN31" s="4" t="s">
        <v>155</v>
      </c>
      <c r="AO31" s="4">
        <v>1</v>
      </c>
      <c r="AP31" s="5">
        <v>0.86964120370370368</v>
      </c>
      <c r="AQ31" s="4">
        <v>47.158799000000002</v>
      </c>
      <c r="AR31" s="4">
        <v>-88.486147000000003</v>
      </c>
      <c r="AS31" s="4">
        <v>310</v>
      </c>
      <c r="AT31" s="4">
        <v>30.5</v>
      </c>
      <c r="AU31" s="4">
        <v>12</v>
      </c>
      <c r="AV31" s="4">
        <v>7</v>
      </c>
      <c r="AW31" s="4" t="s">
        <v>420</v>
      </c>
      <c r="AX31" s="4">
        <v>1.1000000000000001</v>
      </c>
      <c r="AY31" s="4">
        <v>2.2000000000000002</v>
      </c>
      <c r="AZ31" s="4">
        <v>2.4</v>
      </c>
      <c r="BA31" s="4">
        <v>13.836</v>
      </c>
      <c r="BB31" s="4">
        <v>31.39</v>
      </c>
      <c r="BC31" s="4">
        <v>2.27</v>
      </c>
      <c r="BD31" s="4">
        <v>5.4569999999999999</v>
      </c>
      <c r="BE31" s="4">
        <v>3094.4270000000001</v>
      </c>
      <c r="BF31" s="4">
        <v>1.4850000000000001</v>
      </c>
      <c r="BG31" s="4">
        <v>21.43</v>
      </c>
      <c r="BH31" s="4">
        <v>8.6440000000000001</v>
      </c>
      <c r="BI31" s="4">
        <v>30.074999999999999</v>
      </c>
      <c r="BJ31" s="4">
        <v>18.632000000000001</v>
      </c>
      <c r="BK31" s="4">
        <v>7.516</v>
      </c>
      <c r="BL31" s="4">
        <v>26.148</v>
      </c>
      <c r="BM31" s="4">
        <v>2.7799999999999998E-2</v>
      </c>
      <c r="BQ31" s="4">
        <v>3252.62</v>
      </c>
      <c r="BR31" s="4">
        <v>0.154887</v>
      </c>
      <c r="BS31" s="4">
        <v>-5</v>
      </c>
      <c r="BT31" s="4">
        <v>1.0878049999999999</v>
      </c>
      <c r="BU31" s="4">
        <v>3.7850510000000002</v>
      </c>
      <c r="BV31" s="4">
        <v>21.973661</v>
      </c>
      <c r="BW31" s="4">
        <f t="shared" si="10"/>
        <v>1.0000104742</v>
      </c>
      <c r="BY31" s="4">
        <f t="shared" si="11"/>
        <v>10032.98233163158</v>
      </c>
      <c r="BZ31" s="4">
        <f t="shared" si="12"/>
        <v>4.8147779096010002</v>
      </c>
      <c r="CA31" s="4">
        <f t="shared" si="13"/>
        <v>60.410061960731213</v>
      </c>
      <c r="CB31" s="4">
        <f t="shared" si="14"/>
        <v>9.0135236287480006E-2</v>
      </c>
    </row>
    <row r="32" spans="1:80" x14ac:dyDescent="0.25">
      <c r="A32" s="2">
        <v>42801</v>
      </c>
      <c r="B32" s="3">
        <v>0.66130599537037038</v>
      </c>
      <c r="C32" s="4">
        <v>6.3289999999999997</v>
      </c>
      <c r="D32" s="4">
        <v>7.6E-3</v>
      </c>
      <c r="E32" s="4">
        <v>75.522266999999999</v>
      </c>
      <c r="F32" s="4">
        <v>432.3</v>
      </c>
      <c r="G32" s="4">
        <v>177</v>
      </c>
      <c r="H32" s="4">
        <v>0</v>
      </c>
      <c r="J32" s="4">
        <v>10.77</v>
      </c>
      <c r="K32" s="4">
        <v>0.95069999999999999</v>
      </c>
      <c r="L32" s="4">
        <v>6.0171999999999999</v>
      </c>
      <c r="M32" s="4">
        <v>7.1999999999999998E-3</v>
      </c>
      <c r="N32" s="4">
        <v>410.98630000000003</v>
      </c>
      <c r="O32" s="4">
        <v>168.2697</v>
      </c>
      <c r="P32" s="4">
        <v>579.29999999999995</v>
      </c>
      <c r="Q32" s="4">
        <v>357.31959999999998</v>
      </c>
      <c r="R32" s="4">
        <v>146.297</v>
      </c>
      <c r="S32" s="4">
        <v>503.6</v>
      </c>
      <c r="T32" s="4">
        <v>0</v>
      </c>
      <c r="W32" s="4">
        <v>0</v>
      </c>
      <c r="X32" s="4">
        <v>10.237299999999999</v>
      </c>
      <c r="Y32" s="4">
        <v>11.9</v>
      </c>
      <c r="Z32" s="4">
        <v>807</v>
      </c>
      <c r="AA32" s="4">
        <v>820</v>
      </c>
      <c r="AB32" s="4">
        <v>843</v>
      </c>
      <c r="AC32" s="4">
        <v>37</v>
      </c>
      <c r="AD32" s="4">
        <v>19.37</v>
      </c>
      <c r="AE32" s="4">
        <v>0.44</v>
      </c>
      <c r="AF32" s="4">
        <v>958</v>
      </c>
      <c r="AG32" s="4">
        <v>9</v>
      </c>
      <c r="AH32" s="4">
        <v>28</v>
      </c>
      <c r="AI32" s="4">
        <v>30</v>
      </c>
      <c r="AJ32" s="4">
        <v>191</v>
      </c>
      <c r="AK32" s="4">
        <v>190</v>
      </c>
      <c r="AL32" s="4">
        <v>3.6</v>
      </c>
      <c r="AM32" s="4">
        <v>195.4</v>
      </c>
      <c r="AN32" s="4" t="s">
        <v>155</v>
      </c>
      <c r="AO32" s="4">
        <v>1</v>
      </c>
      <c r="AP32" s="5">
        <v>0.86965277777777772</v>
      </c>
      <c r="AQ32" s="4">
        <v>47.158762000000003</v>
      </c>
      <c r="AR32" s="4">
        <v>-88.485977000000005</v>
      </c>
      <c r="AS32" s="4">
        <v>310.10000000000002</v>
      </c>
      <c r="AT32" s="4">
        <v>29.9</v>
      </c>
      <c r="AU32" s="4">
        <v>12</v>
      </c>
      <c r="AV32" s="4">
        <v>7</v>
      </c>
      <c r="AW32" s="4" t="s">
        <v>420</v>
      </c>
      <c r="AX32" s="4">
        <v>1.1354</v>
      </c>
      <c r="AY32" s="4">
        <v>2.2353999999999998</v>
      </c>
      <c r="AZ32" s="4">
        <v>2.4708000000000001</v>
      </c>
      <c r="BA32" s="4">
        <v>13.836</v>
      </c>
      <c r="BB32" s="4">
        <v>32.840000000000003</v>
      </c>
      <c r="BC32" s="4">
        <v>2.37</v>
      </c>
      <c r="BD32" s="4">
        <v>5.1879999999999997</v>
      </c>
      <c r="BE32" s="4">
        <v>3094.038</v>
      </c>
      <c r="BF32" s="4">
        <v>2.35</v>
      </c>
      <c r="BG32" s="4">
        <v>22.131</v>
      </c>
      <c r="BH32" s="4">
        <v>9.0609999999999999</v>
      </c>
      <c r="BI32" s="4">
        <v>31.192</v>
      </c>
      <c r="BJ32" s="4">
        <v>19.241</v>
      </c>
      <c r="BK32" s="4">
        <v>7.8780000000000001</v>
      </c>
      <c r="BL32" s="4">
        <v>27.119</v>
      </c>
      <c r="BM32" s="4">
        <v>0</v>
      </c>
      <c r="BQ32" s="4">
        <v>3827.4870000000001</v>
      </c>
      <c r="BR32" s="4">
        <v>0.114277</v>
      </c>
      <c r="BS32" s="4">
        <v>-5</v>
      </c>
      <c r="BT32" s="4">
        <v>1.0867169999999999</v>
      </c>
      <c r="BU32" s="4">
        <v>2.7926440000000001</v>
      </c>
      <c r="BV32" s="4">
        <v>21.951682999999999</v>
      </c>
      <c r="BW32" s="4">
        <f t="shared" si="10"/>
        <v>0.73781654480000003</v>
      </c>
      <c r="BY32" s="4">
        <f t="shared" si="11"/>
        <v>7401.4922659339163</v>
      </c>
      <c r="BZ32" s="4">
        <f t="shared" si="12"/>
        <v>5.6216202984400008</v>
      </c>
      <c r="CA32" s="4">
        <f t="shared" si="13"/>
        <v>46.027913260546406</v>
      </c>
      <c r="CB32" s="4">
        <f t="shared" si="14"/>
        <v>0</v>
      </c>
    </row>
    <row r="33" spans="1:80" x14ac:dyDescent="0.25">
      <c r="A33" s="2">
        <v>42801</v>
      </c>
      <c r="B33" s="3">
        <v>0.66131756944444442</v>
      </c>
      <c r="C33" s="4">
        <v>6.3230000000000004</v>
      </c>
      <c r="D33" s="4">
        <v>7.6E-3</v>
      </c>
      <c r="E33" s="4">
        <v>76.070528999999993</v>
      </c>
      <c r="F33" s="4">
        <v>426.9</v>
      </c>
      <c r="G33" s="4">
        <v>178.8</v>
      </c>
      <c r="H33" s="4">
        <v>0.5</v>
      </c>
      <c r="J33" s="4">
        <v>11.49</v>
      </c>
      <c r="K33" s="4">
        <v>0.95069999999999999</v>
      </c>
      <c r="L33" s="4">
        <v>6.0110000000000001</v>
      </c>
      <c r="M33" s="4">
        <v>7.1999999999999998E-3</v>
      </c>
      <c r="N33" s="4">
        <v>405.82510000000002</v>
      </c>
      <c r="O33" s="4">
        <v>169.964</v>
      </c>
      <c r="P33" s="4">
        <v>575.79999999999995</v>
      </c>
      <c r="Q33" s="4">
        <v>352.83229999999998</v>
      </c>
      <c r="R33" s="4">
        <v>147.77000000000001</v>
      </c>
      <c r="S33" s="4">
        <v>500.6</v>
      </c>
      <c r="T33" s="4">
        <v>0.46820000000000001</v>
      </c>
      <c r="W33" s="4">
        <v>0</v>
      </c>
      <c r="X33" s="4">
        <v>10.9277</v>
      </c>
      <c r="Y33" s="4">
        <v>11.9</v>
      </c>
      <c r="Z33" s="4">
        <v>808</v>
      </c>
      <c r="AA33" s="4">
        <v>822</v>
      </c>
      <c r="AB33" s="4">
        <v>843</v>
      </c>
      <c r="AC33" s="4">
        <v>37</v>
      </c>
      <c r="AD33" s="4">
        <v>19.37</v>
      </c>
      <c r="AE33" s="4">
        <v>0.44</v>
      </c>
      <c r="AF33" s="4">
        <v>958</v>
      </c>
      <c r="AG33" s="4">
        <v>9</v>
      </c>
      <c r="AH33" s="4">
        <v>28</v>
      </c>
      <c r="AI33" s="4">
        <v>30</v>
      </c>
      <c r="AJ33" s="4">
        <v>191</v>
      </c>
      <c r="AK33" s="4">
        <v>190</v>
      </c>
      <c r="AL33" s="4">
        <v>3.6</v>
      </c>
      <c r="AM33" s="4">
        <v>195.1</v>
      </c>
      <c r="AN33" s="4" t="s">
        <v>155</v>
      </c>
      <c r="AO33" s="4">
        <v>1</v>
      </c>
      <c r="AP33" s="5">
        <v>0.86966435185185187</v>
      </c>
      <c r="AQ33" s="4">
        <v>47.158710999999997</v>
      </c>
      <c r="AR33" s="4">
        <v>-88.485825000000006</v>
      </c>
      <c r="AS33" s="4">
        <v>310.3</v>
      </c>
      <c r="AT33" s="4">
        <v>29.4</v>
      </c>
      <c r="AU33" s="4">
        <v>12</v>
      </c>
      <c r="AV33" s="4">
        <v>7</v>
      </c>
      <c r="AW33" s="4" t="s">
        <v>420</v>
      </c>
      <c r="AX33" s="4">
        <v>1.2</v>
      </c>
      <c r="AY33" s="4">
        <v>2.2999999999999998</v>
      </c>
      <c r="AZ33" s="4">
        <v>2.6</v>
      </c>
      <c r="BA33" s="4">
        <v>13.836</v>
      </c>
      <c r="BB33" s="4">
        <v>32.880000000000003</v>
      </c>
      <c r="BC33" s="4">
        <v>2.38</v>
      </c>
      <c r="BD33" s="4">
        <v>5.1820000000000004</v>
      </c>
      <c r="BE33" s="4">
        <v>3094.0039999999999</v>
      </c>
      <c r="BF33" s="4">
        <v>2.3690000000000002</v>
      </c>
      <c r="BG33" s="4">
        <v>21.875</v>
      </c>
      <c r="BH33" s="4">
        <v>9.1609999999999996</v>
      </c>
      <c r="BI33" s="4">
        <v>31.036000000000001</v>
      </c>
      <c r="BJ33" s="4">
        <v>19.018000000000001</v>
      </c>
      <c r="BK33" s="4">
        <v>7.9649999999999999</v>
      </c>
      <c r="BL33" s="4">
        <v>26.984000000000002</v>
      </c>
      <c r="BM33" s="4">
        <v>7.7999999999999996E-3</v>
      </c>
      <c r="BQ33" s="4">
        <v>4089.7620000000002</v>
      </c>
      <c r="BR33" s="4">
        <v>8.4213999999999997E-2</v>
      </c>
      <c r="BS33" s="4">
        <v>-5</v>
      </c>
      <c r="BT33" s="4">
        <v>1.0860000000000001</v>
      </c>
      <c r="BU33" s="4">
        <v>2.0579800000000001</v>
      </c>
      <c r="BV33" s="4">
        <v>21.937200000000001</v>
      </c>
      <c r="BW33" s="4">
        <f t="shared" si="10"/>
        <v>0.54371831599999998</v>
      </c>
      <c r="BY33" s="4">
        <f t="shared" si="11"/>
        <v>5454.3134282546725</v>
      </c>
      <c r="BZ33" s="4">
        <f t="shared" si="12"/>
        <v>4.1762287674920007</v>
      </c>
      <c r="CA33" s="4">
        <f t="shared" si="13"/>
        <v>33.526179274024003</v>
      </c>
      <c r="CB33" s="4">
        <f t="shared" si="14"/>
        <v>1.37503522104E-2</v>
      </c>
    </row>
    <row r="34" spans="1:80" x14ac:dyDescent="0.25">
      <c r="A34" s="2">
        <v>42801</v>
      </c>
      <c r="B34" s="3">
        <v>0.66132914351851857</v>
      </c>
      <c r="C34" s="4">
        <v>6.1769999999999996</v>
      </c>
      <c r="D34" s="4">
        <v>6.0000000000000001E-3</v>
      </c>
      <c r="E34" s="4">
        <v>60</v>
      </c>
      <c r="F34" s="4">
        <v>426.6</v>
      </c>
      <c r="G34" s="4">
        <v>181</v>
      </c>
      <c r="H34" s="4">
        <v>3.3</v>
      </c>
      <c r="J34" s="4">
        <v>11.69</v>
      </c>
      <c r="K34" s="4">
        <v>0.95189999999999997</v>
      </c>
      <c r="L34" s="4">
        <v>5.8794000000000004</v>
      </c>
      <c r="M34" s="4">
        <v>5.7000000000000002E-3</v>
      </c>
      <c r="N34" s="4">
        <v>406.05619999999999</v>
      </c>
      <c r="O34" s="4">
        <v>172.29159999999999</v>
      </c>
      <c r="P34" s="4">
        <v>578.29999999999995</v>
      </c>
      <c r="Q34" s="4">
        <v>353.03320000000002</v>
      </c>
      <c r="R34" s="4">
        <v>149.7937</v>
      </c>
      <c r="S34" s="4">
        <v>502.8</v>
      </c>
      <c r="T34" s="4">
        <v>3.2528999999999999</v>
      </c>
      <c r="W34" s="4">
        <v>0</v>
      </c>
      <c r="X34" s="4">
        <v>11.1266</v>
      </c>
      <c r="Y34" s="4">
        <v>11.9</v>
      </c>
      <c r="Z34" s="4">
        <v>807</v>
      </c>
      <c r="AA34" s="4">
        <v>821</v>
      </c>
      <c r="AB34" s="4">
        <v>842</v>
      </c>
      <c r="AC34" s="4">
        <v>37</v>
      </c>
      <c r="AD34" s="4">
        <v>19.37</v>
      </c>
      <c r="AE34" s="4">
        <v>0.44</v>
      </c>
      <c r="AF34" s="4">
        <v>958</v>
      </c>
      <c r="AG34" s="4">
        <v>9</v>
      </c>
      <c r="AH34" s="4">
        <v>28</v>
      </c>
      <c r="AI34" s="4">
        <v>30</v>
      </c>
      <c r="AJ34" s="4">
        <v>191</v>
      </c>
      <c r="AK34" s="4">
        <v>190</v>
      </c>
      <c r="AL34" s="4">
        <v>3.5</v>
      </c>
      <c r="AM34" s="4">
        <v>195.3</v>
      </c>
      <c r="AN34" s="4" t="s">
        <v>155</v>
      </c>
      <c r="AO34" s="4">
        <v>1</v>
      </c>
      <c r="AP34" s="5">
        <v>0.86967592592592602</v>
      </c>
      <c r="AQ34" s="4">
        <v>47.158653000000001</v>
      </c>
      <c r="AR34" s="4">
        <v>-88.485690000000005</v>
      </c>
      <c r="AS34" s="4">
        <v>310.2</v>
      </c>
      <c r="AT34" s="4">
        <v>28</v>
      </c>
      <c r="AU34" s="4">
        <v>12</v>
      </c>
      <c r="AV34" s="4">
        <v>7</v>
      </c>
      <c r="AW34" s="4" t="s">
        <v>420</v>
      </c>
      <c r="AX34" s="4">
        <v>1.2354000000000001</v>
      </c>
      <c r="AY34" s="4">
        <v>2.3353999999999999</v>
      </c>
      <c r="AZ34" s="4">
        <v>2.6354000000000002</v>
      </c>
      <c r="BA34" s="4">
        <v>13.836</v>
      </c>
      <c r="BB34" s="4">
        <v>33.64</v>
      </c>
      <c r="BC34" s="4">
        <v>2.4300000000000002</v>
      </c>
      <c r="BD34" s="4">
        <v>5.0540000000000003</v>
      </c>
      <c r="BE34" s="4">
        <v>3095.0390000000002</v>
      </c>
      <c r="BF34" s="4">
        <v>1.9139999999999999</v>
      </c>
      <c r="BG34" s="4">
        <v>22.385000000000002</v>
      </c>
      <c r="BH34" s="4">
        <v>9.4979999999999993</v>
      </c>
      <c r="BI34" s="4">
        <v>31.882999999999999</v>
      </c>
      <c r="BJ34" s="4">
        <v>19.462</v>
      </c>
      <c r="BK34" s="4">
        <v>8.2579999999999991</v>
      </c>
      <c r="BL34" s="4">
        <v>27.72</v>
      </c>
      <c r="BM34" s="4">
        <v>5.5599999999999997E-2</v>
      </c>
      <c r="BQ34" s="4">
        <v>4258.8530000000001</v>
      </c>
      <c r="BR34" s="4">
        <v>8.6371000000000003E-2</v>
      </c>
      <c r="BS34" s="4">
        <v>-5</v>
      </c>
      <c r="BT34" s="4">
        <v>1.083717</v>
      </c>
      <c r="BU34" s="4">
        <v>2.1106919999999998</v>
      </c>
      <c r="BV34" s="4">
        <v>21.891082999999998</v>
      </c>
      <c r="BW34" s="4">
        <f t="shared" si="10"/>
        <v>0.5576448263999999</v>
      </c>
      <c r="BY34" s="4">
        <f t="shared" si="11"/>
        <v>5595.8885972159205</v>
      </c>
      <c r="BZ34" s="4">
        <f t="shared" si="12"/>
        <v>3.4605479204207996</v>
      </c>
      <c r="CA34" s="4">
        <f t="shared" si="13"/>
        <v>35.187661247246396</v>
      </c>
      <c r="CB34" s="4">
        <f t="shared" si="14"/>
        <v>0.10052584345631999</v>
      </c>
    </row>
    <row r="35" spans="1:80" x14ac:dyDescent="0.25">
      <c r="A35" s="2">
        <v>42801</v>
      </c>
      <c r="B35" s="3">
        <v>0.66134071759259261</v>
      </c>
      <c r="C35" s="4">
        <v>5.8179999999999996</v>
      </c>
      <c r="D35" s="4">
        <v>6.3E-3</v>
      </c>
      <c r="E35" s="4">
        <v>63.172995999999998</v>
      </c>
      <c r="F35" s="4">
        <v>423.2</v>
      </c>
      <c r="G35" s="4">
        <v>185.2</v>
      </c>
      <c r="H35" s="4">
        <v>-1.3</v>
      </c>
      <c r="J35" s="4">
        <v>11.85</v>
      </c>
      <c r="K35" s="4">
        <v>0.95479999999999998</v>
      </c>
      <c r="L35" s="4">
        <v>5.5552999999999999</v>
      </c>
      <c r="M35" s="4">
        <v>6.0000000000000001E-3</v>
      </c>
      <c r="N35" s="4">
        <v>404.0754</v>
      </c>
      <c r="O35" s="4">
        <v>176.8347</v>
      </c>
      <c r="P35" s="4">
        <v>580.9</v>
      </c>
      <c r="Q35" s="4">
        <v>351.31110000000001</v>
      </c>
      <c r="R35" s="4">
        <v>153.74359999999999</v>
      </c>
      <c r="S35" s="4">
        <v>505.1</v>
      </c>
      <c r="T35" s="4">
        <v>0</v>
      </c>
      <c r="W35" s="4">
        <v>0</v>
      </c>
      <c r="X35" s="4">
        <v>11.3118</v>
      </c>
      <c r="Y35" s="4">
        <v>11.9</v>
      </c>
      <c r="Z35" s="4">
        <v>807</v>
      </c>
      <c r="AA35" s="4">
        <v>821</v>
      </c>
      <c r="AB35" s="4">
        <v>842</v>
      </c>
      <c r="AC35" s="4">
        <v>37</v>
      </c>
      <c r="AD35" s="4">
        <v>19.37</v>
      </c>
      <c r="AE35" s="4">
        <v>0.44</v>
      </c>
      <c r="AF35" s="4">
        <v>958</v>
      </c>
      <c r="AG35" s="4">
        <v>9</v>
      </c>
      <c r="AH35" s="4">
        <v>28</v>
      </c>
      <c r="AI35" s="4">
        <v>30</v>
      </c>
      <c r="AJ35" s="4">
        <v>191</v>
      </c>
      <c r="AK35" s="4">
        <v>189.2</v>
      </c>
      <c r="AL35" s="4">
        <v>3.6</v>
      </c>
      <c r="AM35" s="4">
        <v>195.7</v>
      </c>
      <c r="AN35" s="4" t="s">
        <v>155</v>
      </c>
      <c r="AO35" s="4">
        <v>1</v>
      </c>
      <c r="AP35" s="5">
        <v>0.86968749999999995</v>
      </c>
      <c r="AQ35" s="4">
        <v>47.158602999999999</v>
      </c>
      <c r="AR35" s="4">
        <v>-88.485557</v>
      </c>
      <c r="AS35" s="4">
        <v>310.2</v>
      </c>
      <c r="AT35" s="4">
        <v>26.5</v>
      </c>
      <c r="AU35" s="4">
        <v>12</v>
      </c>
      <c r="AV35" s="4">
        <v>7</v>
      </c>
      <c r="AW35" s="4" t="s">
        <v>420</v>
      </c>
      <c r="AX35" s="4">
        <v>1.3353999999999999</v>
      </c>
      <c r="AY35" s="4">
        <v>1.9044000000000001</v>
      </c>
      <c r="AZ35" s="4">
        <v>2.7</v>
      </c>
      <c r="BA35" s="4">
        <v>13.836</v>
      </c>
      <c r="BB35" s="4">
        <v>35.659999999999997</v>
      </c>
      <c r="BC35" s="4">
        <v>2.58</v>
      </c>
      <c r="BD35" s="4">
        <v>4.7320000000000002</v>
      </c>
      <c r="BE35" s="4">
        <v>3096.0859999999998</v>
      </c>
      <c r="BF35" s="4">
        <v>2.14</v>
      </c>
      <c r="BG35" s="4">
        <v>23.582999999999998</v>
      </c>
      <c r="BH35" s="4">
        <v>10.321</v>
      </c>
      <c r="BI35" s="4">
        <v>33.904000000000003</v>
      </c>
      <c r="BJ35" s="4">
        <v>20.504000000000001</v>
      </c>
      <c r="BK35" s="4">
        <v>8.9730000000000008</v>
      </c>
      <c r="BL35" s="4">
        <v>29.477</v>
      </c>
      <c r="BM35" s="4">
        <v>0</v>
      </c>
      <c r="BQ35" s="4">
        <v>4583.9269999999997</v>
      </c>
      <c r="BR35" s="4">
        <v>7.9106999999999997E-2</v>
      </c>
      <c r="BS35" s="4">
        <v>-5</v>
      </c>
      <c r="BT35" s="4">
        <v>1.083761</v>
      </c>
      <c r="BU35" s="4">
        <v>1.9331769999999999</v>
      </c>
      <c r="BV35" s="4">
        <v>21.891971999999999</v>
      </c>
      <c r="BW35" s="4">
        <f t="shared" si="10"/>
        <v>0.51074536339999999</v>
      </c>
      <c r="BY35" s="4">
        <f t="shared" si="11"/>
        <v>5126.9927712571653</v>
      </c>
      <c r="BZ35" s="4">
        <f t="shared" si="12"/>
        <v>3.5437531549479999</v>
      </c>
      <c r="CA35" s="4">
        <f t="shared" si="13"/>
        <v>33.953791910772807</v>
      </c>
      <c r="CB35" s="4">
        <f t="shared" si="14"/>
        <v>0</v>
      </c>
    </row>
    <row r="36" spans="1:80" x14ac:dyDescent="0.25">
      <c r="A36" s="2">
        <v>42801</v>
      </c>
      <c r="B36" s="3">
        <v>0.66135229166666665</v>
      </c>
      <c r="C36" s="4">
        <v>5.657</v>
      </c>
      <c r="D36" s="4">
        <v>8.0000000000000002E-3</v>
      </c>
      <c r="E36" s="4">
        <v>79.950616999999994</v>
      </c>
      <c r="F36" s="4">
        <v>416.2</v>
      </c>
      <c r="G36" s="4">
        <v>187.4</v>
      </c>
      <c r="H36" s="4">
        <v>1.5</v>
      </c>
      <c r="J36" s="4">
        <v>12.2</v>
      </c>
      <c r="K36" s="4">
        <v>0.95609999999999995</v>
      </c>
      <c r="L36" s="4">
        <v>5.4085000000000001</v>
      </c>
      <c r="M36" s="4">
        <v>7.6E-3</v>
      </c>
      <c r="N36" s="4">
        <v>397.916</v>
      </c>
      <c r="O36" s="4">
        <v>179.17259999999999</v>
      </c>
      <c r="P36" s="4">
        <v>577.1</v>
      </c>
      <c r="Q36" s="4">
        <v>345.95600000000002</v>
      </c>
      <c r="R36" s="4">
        <v>155.77619999999999</v>
      </c>
      <c r="S36" s="4">
        <v>501.7</v>
      </c>
      <c r="T36" s="4">
        <v>1.5196000000000001</v>
      </c>
      <c r="W36" s="4">
        <v>0</v>
      </c>
      <c r="X36" s="4">
        <v>11.665699999999999</v>
      </c>
      <c r="Y36" s="4">
        <v>11.9</v>
      </c>
      <c r="Z36" s="4">
        <v>807</v>
      </c>
      <c r="AA36" s="4">
        <v>821</v>
      </c>
      <c r="AB36" s="4">
        <v>842</v>
      </c>
      <c r="AC36" s="4">
        <v>37</v>
      </c>
      <c r="AD36" s="4">
        <v>19.37</v>
      </c>
      <c r="AE36" s="4">
        <v>0.44</v>
      </c>
      <c r="AF36" s="4">
        <v>958</v>
      </c>
      <c r="AG36" s="4">
        <v>9</v>
      </c>
      <c r="AH36" s="4">
        <v>28</v>
      </c>
      <c r="AI36" s="4">
        <v>30</v>
      </c>
      <c r="AJ36" s="4">
        <v>191</v>
      </c>
      <c r="AK36" s="4">
        <v>189.8</v>
      </c>
      <c r="AL36" s="4">
        <v>3.5</v>
      </c>
      <c r="AM36" s="4">
        <v>196</v>
      </c>
      <c r="AN36" s="4" t="s">
        <v>155</v>
      </c>
      <c r="AO36" s="4">
        <v>1</v>
      </c>
      <c r="AP36" s="5">
        <v>0.8696990740740741</v>
      </c>
      <c r="AQ36" s="4">
        <v>47.158565000000003</v>
      </c>
      <c r="AR36" s="4">
        <v>-88.485414000000006</v>
      </c>
      <c r="AS36" s="4">
        <v>310.10000000000002</v>
      </c>
      <c r="AT36" s="4">
        <v>25.7</v>
      </c>
      <c r="AU36" s="4">
        <v>12</v>
      </c>
      <c r="AV36" s="4">
        <v>7</v>
      </c>
      <c r="AW36" s="4" t="s">
        <v>420</v>
      </c>
      <c r="AX36" s="4">
        <v>1.2938000000000001</v>
      </c>
      <c r="AY36" s="4">
        <v>1.0354000000000001</v>
      </c>
      <c r="AZ36" s="4">
        <v>2.5937999999999999</v>
      </c>
      <c r="BA36" s="4">
        <v>13.836</v>
      </c>
      <c r="BB36" s="4">
        <v>36.630000000000003</v>
      </c>
      <c r="BC36" s="4">
        <v>2.65</v>
      </c>
      <c r="BD36" s="4">
        <v>4.5919999999999996</v>
      </c>
      <c r="BE36" s="4">
        <v>3095.5839999999998</v>
      </c>
      <c r="BF36" s="4">
        <v>2.7850000000000001</v>
      </c>
      <c r="BG36" s="4">
        <v>23.85</v>
      </c>
      <c r="BH36" s="4">
        <v>10.739000000000001</v>
      </c>
      <c r="BI36" s="4">
        <v>34.590000000000003</v>
      </c>
      <c r="BJ36" s="4">
        <v>20.736000000000001</v>
      </c>
      <c r="BK36" s="4">
        <v>9.3369999999999997</v>
      </c>
      <c r="BL36" s="4">
        <v>30.073</v>
      </c>
      <c r="BM36" s="4">
        <v>2.8299999999999999E-2</v>
      </c>
      <c r="BQ36" s="4">
        <v>4854.83</v>
      </c>
      <c r="BR36" s="4">
        <v>8.3610000000000004E-2</v>
      </c>
      <c r="BS36" s="4">
        <v>-5</v>
      </c>
      <c r="BT36" s="4">
        <v>1.0847610000000001</v>
      </c>
      <c r="BU36" s="4">
        <v>2.0432190000000001</v>
      </c>
      <c r="BV36" s="4">
        <v>21.912172000000002</v>
      </c>
      <c r="BW36" s="4">
        <f t="shared" si="10"/>
        <v>0.53981845979999998</v>
      </c>
      <c r="BY36" s="4">
        <f t="shared" si="11"/>
        <v>5417.9573480579138</v>
      </c>
      <c r="BZ36" s="4">
        <f t="shared" si="12"/>
        <v>4.8743665861890006</v>
      </c>
      <c r="CA36" s="4">
        <f t="shared" si="13"/>
        <v>36.292590855014403</v>
      </c>
      <c r="CB36" s="4">
        <f t="shared" si="14"/>
        <v>4.9531265489820002E-2</v>
      </c>
    </row>
    <row r="37" spans="1:80" x14ac:dyDescent="0.25">
      <c r="A37" s="2">
        <v>42801</v>
      </c>
      <c r="B37" s="3">
        <v>0.66136386574074069</v>
      </c>
      <c r="C37" s="4">
        <v>5.181</v>
      </c>
      <c r="D37" s="4">
        <v>6.3E-3</v>
      </c>
      <c r="E37" s="4">
        <v>63.489711999999997</v>
      </c>
      <c r="F37" s="4">
        <v>408.8</v>
      </c>
      <c r="G37" s="4">
        <v>187.3</v>
      </c>
      <c r="H37" s="4">
        <v>0</v>
      </c>
      <c r="J37" s="4">
        <v>12.55</v>
      </c>
      <c r="K37" s="4">
        <v>0.96020000000000005</v>
      </c>
      <c r="L37" s="4">
        <v>4.9748000000000001</v>
      </c>
      <c r="M37" s="4">
        <v>6.1000000000000004E-3</v>
      </c>
      <c r="N37" s="4">
        <v>392.51850000000002</v>
      </c>
      <c r="O37" s="4">
        <v>179.8374</v>
      </c>
      <c r="P37" s="4">
        <v>572.4</v>
      </c>
      <c r="Q37" s="4">
        <v>340.94299999999998</v>
      </c>
      <c r="R37" s="4">
        <v>156.20740000000001</v>
      </c>
      <c r="S37" s="4">
        <v>497.2</v>
      </c>
      <c r="T37" s="4">
        <v>0</v>
      </c>
      <c r="W37" s="4">
        <v>0</v>
      </c>
      <c r="X37" s="4">
        <v>12.047599999999999</v>
      </c>
      <c r="Y37" s="4">
        <v>11.9</v>
      </c>
      <c r="Z37" s="4">
        <v>806</v>
      </c>
      <c r="AA37" s="4">
        <v>821</v>
      </c>
      <c r="AB37" s="4">
        <v>842</v>
      </c>
      <c r="AC37" s="4">
        <v>36.200000000000003</v>
      </c>
      <c r="AD37" s="4">
        <v>18.97</v>
      </c>
      <c r="AE37" s="4">
        <v>0.44</v>
      </c>
      <c r="AF37" s="4">
        <v>958</v>
      </c>
      <c r="AG37" s="4">
        <v>9</v>
      </c>
      <c r="AH37" s="4">
        <v>28</v>
      </c>
      <c r="AI37" s="4">
        <v>30</v>
      </c>
      <c r="AJ37" s="4">
        <v>191</v>
      </c>
      <c r="AK37" s="4">
        <v>190</v>
      </c>
      <c r="AL37" s="4">
        <v>3.7</v>
      </c>
      <c r="AM37" s="4">
        <v>195.6</v>
      </c>
      <c r="AN37" s="4" t="s">
        <v>155</v>
      </c>
      <c r="AO37" s="4">
        <v>1</v>
      </c>
      <c r="AP37" s="5">
        <v>0.86971064814814814</v>
      </c>
      <c r="AQ37" s="4">
        <v>47.158534000000003</v>
      </c>
      <c r="AR37" s="4">
        <v>-88.485271999999995</v>
      </c>
      <c r="AS37" s="4">
        <v>310.10000000000002</v>
      </c>
      <c r="AT37" s="4">
        <v>24.9</v>
      </c>
      <c r="AU37" s="4">
        <v>12</v>
      </c>
      <c r="AV37" s="4">
        <v>7</v>
      </c>
      <c r="AW37" s="4" t="s">
        <v>420</v>
      </c>
      <c r="AX37" s="4">
        <v>1.1354</v>
      </c>
      <c r="AY37" s="4">
        <v>1.2416</v>
      </c>
      <c r="AZ37" s="4">
        <v>2.5415999999999999</v>
      </c>
      <c r="BA37" s="4">
        <v>13.836</v>
      </c>
      <c r="BB37" s="4">
        <v>39.92</v>
      </c>
      <c r="BC37" s="4">
        <v>2.89</v>
      </c>
      <c r="BD37" s="4">
        <v>4.1500000000000004</v>
      </c>
      <c r="BE37" s="4">
        <v>3098.26</v>
      </c>
      <c r="BF37" s="4">
        <v>2.4159999999999999</v>
      </c>
      <c r="BG37" s="4">
        <v>25.6</v>
      </c>
      <c r="BH37" s="4">
        <v>11.728999999999999</v>
      </c>
      <c r="BI37" s="4">
        <v>37.329000000000001</v>
      </c>
      <c r="BJ37" s="4">
        <v>22.236000000000001</v>
      </c>
      <c r="BK37" s="4">
        <v>10.188000000000001</v>
      </c>
      <c r="BL37" s="4">
        <v>32.423999999999999</v>
      </c>
      <c r="BM37" s="4">
        <v>0</v>
      </c>
      <c r="BQ37" s="4">
        <v>5455.5990000000002</v>
      </c>
      <c r="BR37" s="4">
        <v>0.10578600000000001</v>
      </c>
      <c r="BS37" s="4">
        <v>-5</v>
      </c>
      <c r="BT37" s="4">
        <v>1.085761</v>
      </c>
      <c r="BU37" s="4">
        <v>2.5851449999999998</v>
      </c>
      <c r="BV37" s="4">
        <v>21.932372000000001</v>
      </c>
      <c r="BW37" s="4">
        <f t="shared" si="10"/>
        <v>0.68299530899999994</v>
      </c>
      <c r="BY37" s="4">
        <f t="shared" si="11"/>
        <v>6860.8960244398204</v>
      </c>
      <c r="BZ37" s="4">
        <f t="shared" si="12"/>
        <v>5.3500754601119995</v>
      </c>
      <c r="CA37" s="4">
        <f t="shared" si="13"/>
        <v>49.240181262851998</v>
      </c>
      <c r="CB37" s="4">
        <f t="shared" si="14"/>
        <v>0</v>
      </c>
    </row>
    <row r="38" spans="1:80" x14ac:dyDescent="0.25">
      <c r="A38" s="2">
        <v>42801</v>
      </c>
      <c r="B38" s="3">
        <v>0.66137543981481484</v>
      </c>
      <c r="C38" s="4">
        <v>4.5190000000000001</v>
      </c>
      <c r="D38" s="4">
        <v>6.0000000000000001E-3</v>
      </c>
      <c r="E38" s="4">
        <v>60</v>
      </c>
      <c r="F38" s="4">
        <v>393.7</v>
      </c>
      <c r="G38" s="4">
        <v>184.3</v>
      </c>
      <c r="H38" s="4">
        <v>0.8</v>
      </c>
      <c r="J38" s="4">
        <v>12.9</v>
      </c>
      <c r="K38" s="4">
        <v>0.9657</v>
      </c>
      <c r="L38" s="4">
        <v>4.3643999999999998</v>
      </c>
      <c r="M38" s="4">
        <v>5.7999999999999996E-3</v>
      </c>
      <c r="N38" s="4">
        <v>380.18430000000001</v>
      </c>
      <c r="O38" s="4">
        <v>178.02330000000001</v>
      </c>
      <c r="P38" s="4">
        <v>558.20000000000005</v>
      </c>
      <c r="Q38" s="4">
        <v>330.13220000000001</v>
      </c>
      <c r="R38" s="4">
        <v>154.58609999999999</v>
      </c>
      <c r="S38" s="4">
        <v>484.7</v>
      </c>
      <c r="T38" s="4">
        <v>0.81820000000000004</v>
      </c>
      <c r="W38" s="4">
        <v>0</v>
      </c>
      <c r="X38" s="4">
        <v>12.4596</v>
      </c>
      <c r="Y38" s="4">
        <v>11.9</v>
      </c>
      <c r="Z38" s="4">
        <v>806</v>
      </c>
      <c r="AA38" s="4">
        <v>820</v>
      </c>
      <c r="AB38" s="4">
        <v>842</v>
      </c>
      <c r="AC38" s="4">
        <v>36</v>
      </c>
      <c r="AD38" s="4">
        <v>18.850000000000001</v>
      </c>
      <c r="AE38" s="4">
        <v>0.43</v>
      </c>
      <c r="AF38" s="4">
        <v>958</v>
      </c>
      <c r="AG38" s="4">
        <v>9</v>
      </c>
      <c r="AH38" s="4">
        <v>28</v>
      </c>
      <c r="AI38" s="4">
        <v>30</v>
      </c>
      <c r="AJ38" s="4">
        <v>191</v>
      </c>
      <c r="AK38" s="4">
        <v>190</v>
      </c>
      <c r="AL38" s="4">
        <v>3.8</v>
      </c>
      <c r="AM38" s="4">
        <v>195.2</v>
      </c>
      <c r="AN38" s="4" t="s">
        <v>155</v>
      </c>
      <c r="AO38" s="4">
        <v>1</v>
      </c>
      <c r="AP38" s="5">
        <v>0.86972222222222229</v>
      </c>
      <c r="AQ38" s="4">
        <v>47.158520000000003</v>
      </c>
      <c r="AR38" s="4">
        <v>-88.485135</v>
      </c>
      <c r="AS38" s="4">
        <v>310</v>
      </c>
      <c r="AT38" s="4">
        <v>23.3</v>
      </c>
      <c r="AU38" s="4">
        <v>12</v>
      </c>
      <c r="AV38" s="4">
        <v>7</v>
      </c>
      <c r="AW38" s="4" t="s">
        <v>420</v>
      </c>
      <c r="AX38" s="4">
        <v>1.4124000000000001</v>
      </c>
      <c r="AY38" s="4">
        <v>1.323</v>
      </c>
      <c r="AZ38" s="4">
        <v>2.9416000000000002</v>
      </c>
      <c r="BA38" s="4">
        <v>13.836</v>
      </c>
      <c r="BB38" s="4">
        <v>45.64</v>
      </c>
      <c r="BC38" s="4">
        <v>3.3</v>
      </c>
      <c r="BD38" s="4">
        <v>3.5489999999999999</v>
      </c>
      <c r="BE38" s="4">
        <v>3101.3789999999999</v>
      </c>
      <c r="BF38" s="4">
        <v>2.621</v>
      </c>
      <c r="BG38" s="4">
        <v>28.292000000000002</v>
      </c>
      <c r="BH38" s="4">
        <v>13.247999999999999</v>
      </c>
      <c r="BI38" s="4">
        <v>41.54</v>
      </c>
      <c r="BJ38" s="4">
        <v>24.567</v>
      </c>
      <c r="BK38" s="4">
        <v>11.504</v>
      </c>
      <c r="BL38" s="4">
        <v>36.070999999999998</v>
      </c>
      <c r="BM38" s="4">
        <v>1.89E-2</v>
      </c>
      <c r="BQ38" s="4">
        <v>6437.7460000000001</v>
      </c>
      <c r="BR38" s="4">
        <v>7.6232999999999995E-2</v>
      </c>
      <c r="BS38" s="4">
        <v>-5</v>
      </c>
      <c r="BT38" s="4">
        <v>1.0844780000000001</v>
      </c>
      <c r="BU38" s="4">
        <v>1.8629439999999999</v>
      </c>
      <c r="BV38" s="4">
        <v>21.906455999999999</v>
      </c>
      <c r="BW38" s="4">
        <f t="shared" si="10"/>
        <v>0.49218980479999996</v>
      </c>
      <c r="BY38" s="4">
        <f t="shared" si="11"/>
        <v>4949.1738794481207</v>
      </c>
      <c r="BZ38" s="4">
        <f t="shared" si="12"/>
        <v>4.1825861134783997</v>
      </c>
      <c r="CA38" s="4">
        <f t="shared" si="13"/>
        <v>39.203965299436803</v>
      </c>
      <c r="CB38" s="4">
        <f t="shared" si="14"/>
        <v>3.0160578994560001E-2</v>
      </c>
    </row>
    <row r="39" spans="1:80" x14ac:dyDescent="0.25">
      <c r="A39" s="2">
        <v>42801</v>
      </c>
      <c r="B39" s="3">
        <v>0.66138701388888888</v>
      </c>
      <c r="C39" s="4">
        <v>4.0609999999999999</v>
      </c>
      <c r="D39" s="4">
        <v>5.4999999999999997E-3</v>
      </c>
      <c r="E39" s="4">
        <v>55.339404000000002</v>
      </c>
      <c r="F39" s="4">
        <v>370.9</v>
      </c>
      <c r="G39" s="4">
        <v>178.3</v>
      </c>
      <c r="H39" s="4">
        <v>1.5</v>
      </c>
      <c r="J39" s="4">
        <v>13.69</v>
      </c>
      <c r="K39" s="4">
        <v>0.96960000000000002</v>
      </c>
      <c r="L39" s="4">
        <v>3.9378000000000002</v>
      </c>
      <c r="M39" s="4">
        <v>5.4000000000000003E-3</v>
      </c>
      <c r="N39" s="4">
        <v>359.62079999999997</v>
      </c>
      <c r="O39" s="4">
        <v>172.86109999999999</v>
      </c>
      <c r="P39" s="4">
        <v>532.5</v>
      </c>
      <c r="Q39" s="4">
        <v>312.27589999999998</v>
      </c>
      <c r="R39" s="4">
        <v>150.1035</v>
      </c>
      <c r="S39" s="4">
        <v>462.4</v>
      </c>
      <c r="T39" s="4">
        <v>1.5099</v>
      </c>
      <c r="W39" s="4">
        <v>0</v>
      </c>
      <c r="X39" s="4">
        <v>13.272399999999999</v>
      </c>
      <c r="Y39" s="4">
        <v>11.9</v>
      </c>
      <c r="Z39" s="4">
        <v>804</v>
      </c>
      <c r="AA39" s="4">
        <v>819</v>
      </c>
      <c r="AB39" s="4">
        <v>840</v>
      </c>
      <c r="AC39" s="4">
        <v>36</v>
      </c>
      <c r="AD39" s="4">
        <v>18.850000000000001</v>
      </c>
      <c r="AE39" s="4">
        <v>0.43</v>
      </c>
      <c r="AF39" s="4">
        <v>958</v>
      </c>
      <c r="AG39" s="4">
        <v>9</v>
      </c>
      <c r="AH39" s="4">
        <v>28</v>
      </c>
      <c r="AI39" s="4">
        <v>30</v>
      </c>
      <c r="AJ39" s="4">
        <v>191</v>
      </c>
      <c r="AK39" s="4">
        <v>190</v>
      </c>
      <c r="AL39" s="4">
        <v>3.8</v>
      </c>
      <c r="AM39" s="4">
        <v>195.1</v>
      </c>
      <c r="AN39" s="4" t="s">
        <v>155</v>
      </c>
      <c r="AO39" s="4">
        <v>1</v>
      </c>
      <c r="AP39" s="5">
        <v>0.86973379629629621</v>
      </c>
      <c r="AQ39" s="4">
        <v>47.158512999999999</v>
      </c>
      <c r="AR39" s="4">
        <v>-88.485001999999994</v>
      </c>
      <c r="AS39" s="4">
        <v>309.8</v>
      </c>
      <c r="AT39" s="4">
        <v>22.9</v>
      </c>
      <c r="AU39" s="4">
        <v>12</v>
      </c>
      <c r="AV39" s="4">
        <v>7</v>
      </c>
      <c r="AW39" s="4" t="s">
        <v>420</v>
      </c>
      <c r="AX39" s="4">
        <v>1.8353999999999999</v>
      </c>
      <c r="AY39" s="4">
        <v>1.1062000000000001</v>
      </c>
      <c r="AZ39" s="4">
        <v>3.2707999999999999</v>
      </c>
      <c r="BA39" s="4">
        <v>13.836</v>
      </c>
      <c r="BB39" s="4">
        <v>50.68</v>
      </c>
      <c r="BC39" s="4">
        <v>3.66</v>
      </c>
      <c r="BD39" s="4">
        <v>3.1389999999999998</v>
      </c>
      <c r="BE39" s="4">
        <v>3104.3009999999999</v>
      </c>
      <c r="BF39" s="4">
        <v>2.6920000000000002</v>
      </c>
      <c r="BG39" s="4">
        <v>29.687999999999999</v>
      </c>
      <c r="BH39" s="4">
        <v>14.27</v>
      </c>
      <c r="BI39" s="4">
        <v>43.959000000000003</v>
      </c>
      <c r="BJ39" s="4">
        <v>25.78</v>
      </c>
      <c r="BK39" s="4">
        <v>12.391999999999999</v>
      </c>
      <c r="BL39" s="4">
        <v>38.171999999999997</v>
      </c>
      <c r="BM39" s="4">
        <v>3.8699999999999998E-2</v>
      </c>
      <c r="BQ39" s="4">
        <v>7607.7060000000001</v>
      </c>
      <c r="BR39" s="4">
        <v>5.2062999999999998E-2</v>
      </c>
      <c r="BS39" s="4">
        <v>-5</v>
      </c>
      <c r="BT39" s="4">
        <v>1.0855220000000001</v>
      </c>
      <c r="BU39" s="4">
        <v>1.272289</v>
      </c>
      <c r="BV39" s="4">
        <v>21.927544000000001</v>
      </c>
      <c r="BW39" s="4">
        <f t="shared" si="10"/>
        <v>0.33613875379999997</v>
      </c>
      <c r="BY39" s="4">
        <f t="shared" si="11"/>
        <v>3383.1999616395774</v>
      </c>
      <c r="BZ39" s="4">
        <f t="shared" si="12"/>
        <v>2.9338567029208003</v>
      </c>
      <c r="CA39" s="4">
        <f t="shared" si="13"/>
        <v>28.096146285772001</v>
      </c>
      <c r="CB39" s="4">
        <f t="shared" si="14"/>
        <v>4.2176914711379999E-2</v>
      </c>
    </row>
    <row r="40" spans="1:80" x14ac:dyDescent="0.25">
      <c r="A40" s="2">
        <v>42801</v>
      </c>
      <c r="B40" s="3">
        <v>0.66139858796296302</v>
      </c>
      <c r="C40" s="4">
        <v>3.7010000000000001</v>
      </c>
      <c r="D40" s="4">
        <v>5.8999999999999999E-3</v>
      </c>
      <c r="E40" s="4">
        <v>59.196891000000001</v>
      </c>
      <c r="F40" s="4">
        <v>348.6</v>
      </c>
      <c r="G40" s="4">
        <v>178.3</v>
      </c>
      <c r="H40" s="4">
        <v>-0.4</v>
      </c>
      <c r="J40" s="4">
        <v>14.6</v>
      </c>
      <c r="K40" s="4">
        <v>0.97270000000000001</v>
      </c>
      <c r="L40" s="4">
        <v>3.5996000000000001</v>
      </c>
      <c r="M40" s="4">
        <v>5.7999999999999996E-3</v>
      </c>
      <c r="N40" s="4">
        <v>339.0659</v>
      </c>
      <c r="O40" s="4">
        <v>173.4425</v>
      </c>
      <c r="P40" s="4">
        <v>512.5</v>
      </c>
      <c r="Q40" s="4">
        <v>294.15109999999999</v>
      </c>
      <c r="R40" s="4">
        <v>150.46719999999999</v>
      </c>
      <c r="S40" s="4">
        <v>444.6</v>
      </c>
      <c r="T40" s="4">
        <v>0</v>
      </c>
      <c r="W40" s="4">
        <v>0</v>
      </c>
      <c r="X40" s="4">
        <v>14.1996</v>
      </c>
      <c r="Y40" s="4">
        <v>11.8</v>
      </c>
      <c r="Z40" s="4">
        <v>805</v>
      </c>
      <c r="AA40" s="4">
        <v>819</v>
      </c>
      <c r="AB40" s="4">
        <v>840</v>
      </c>
      <c r="AC40" s="4">
        <v>35.200000000000003</v>
      </c>
      <c r="AD40" s="4">
        <v>18.45</v>
      </c>
      <c r="AE40" s="4">
        <v>0.42</v>
      </c>
      <c r="AF40" s="4">
        <v>958</v>
      </c>
      <c r="AG40" s="4">
        <v>9</v>
      </c>
      <c r="AH40" s="4">
        <v>28</v>
      </c>
      <c r="AI40" s="4">
        <v>30</v>
      </c>
      <c r="AJ40" s="4">
        <v>191</v>
      </c>
      <c r="AK40" s="4">
        <v>190</v>
      </c>
      <c r="AL40" s="4">
        <v>3.8</v>
      </c>
      <c r="AM40" s="4">
        <v>195.5</v>
      </c>
      <c r="AN40" s="4" t="s">
        <v>155</v>
      </c>
      <c r="AO40" s="4">
        <v>1</v>
      </c>
      <c r="AP40" s="5">
        <v>0.86974537037037036</v>
      </c>
      <c r="AQ40" s="4">
        <v>47.158504999999998</v>
      </c>
      <c r="AR40" s="4">
        <v>-88.484870999999998</v>
      </c>
      <c r="AS40" s="4">
        <v>309.60000000000002</v>
      </c>
      <c r="AT40" s="4">
        <v>22.6</v>
      </c>
      <c r="AU40" s="4">
        <v>12</v>
      </c>
      <c r="AV40" s="4">
        <v>7</v>
      </c>
      <c r="AW40" s="4" t="s">
        <v>420</v>
      </c>
      <c r="AX40" s="4">
        <v>1.6168</v>
      </c>
      <c r="AY40" s="4">
        <v>1.3353999999999999</v>
      </c>
      <c r="AZ40" s="4">
        <v>3.0813999999999999</v>
      </c>
      <c r="BA40" s="4">
        <v>13.836</v>
      </c>
      <c r="BB40" s="4">
        <v>55.52</v>
      </c>
      <c r="BC40" s="4">
        <v>4.01</v>
      </c>
      <c r="BD40" s="4">
        <v>2.8079999999999998</v>
      </c>
      <c r="BE40" s="4">
        <v>3106.6590000000001</v>
      </c>
      <c r="BF40" s="4">
        <v>3.1629999999999998</v>
      </c>
      <c r="BG40" s="4">
        <v>30.645</v>
      </c>
      <c r="BH40" s="4">
        <v>15.676</v>
      </c>
      <c r="BI40" s="4">
        <v>46.32</v>
      </c>
      <c r="BJ40" s="4">
        <v>26.585000000000001</v>
      </c>
      <c r="BK40" s="4">
        <v>13.599</v>
      </c>
      <c r="BL40" s="4">
        <v>40.183999999999997</v>
      </c>
      <c r="BM40" s="4">
        <v>0</v>
      </c>
      <c r="BQ40" s="4">
        <v>8910.6360000000004</v>
      </c>
      <c r="BR40" s="4">
        <v>4.8000000000000001E-2</v>
      </c>
      <c r="BS40" s="4">
        <v>-5</v>
      </c>
      <c r="BT40" s="4">
        <v>1.083717</v>
      </c>
      <c r="BU40" s="4">
        <v>1.173</v>
      </c>
      <c r="BV40" s="4">
        <v>21.891082999999998</v>
      </c>
      <c r="BW40" s="4">
        <f t="shared" si="10"/>
        <v>0.30990659999999998</v>
      </c>
      <c r="BY40" s="4">
        <f t="shared" si="11"/>
        <v>3121.5454885962004</v>
      </c>
      <c r="BZ40" s="4">
        <f t="shared" si="12"/>
        <v>3.1781564634000001</v>
      </c>
      <c r="CA40" s="4">
        <f t="shared" si="13"/>
        <v>26.712390003000003</v>
      </c>
      <c r="CB40" s="4">
        <f t="shared" si="14"/>
        <v>0</v>
      </c>
    </row>
    <row r="41" spans="1:80" x14ac:dyDescent="0.25">
      <c r="A41" s="2">
        <v>42801</v>
      </c>
      <c r="B41" s="3">
        <v>0.66141016203703706</v>
      </c>
      <c r="C41" s="4">
        <v>3.609</v>
      </c>
      <c r="D41" s="4">
        <v>8.2000000000000007E-3</v>
      </c>
      <c r="E41" s="4">
        <v>81.584874999999997</v>
      </c>
      <c r="F41" s="4">
        <v>338.7</v>
      </c>
      <c r="G41" s="4">
        <v>168.7</v>
      </c>
      <c r="H41" s="4">
        <v>5</v>
      </c>
      <c r="J41" s="4">
        <v>15.2</v>
      </c>
      <c r="K41" s="4">
        <v>0.97350000000000003</v>
      </c>
      <c r="L41" s="4">
        <v>3.5135000000000001</v>
      </c>
      <c r="M41" s="4">
        <v>7.9000000000000008E-3</v>
      </c>
      <c r="N41" s="4">
        <v>329.71170000000001</v>
      </c>
      <c r="O41" s="4">
        <v>164.22309999999999</v>
      </c>
      <c r="P41" s="4">
        <v>493.9</v>
      </c>
      <c r="Q41" s="4">
        <v>285.95190000000002</v>
      </c>
      <c r="R41" s="4">
        <v>142.4272</v>
      </c>
      <c r="S41" s="4">
        <v>428.4</v>
      </c>
      <c r="T41" s="4">
        <v>5.0434999999999999</v>
      </c>
      <c r="W41" s="4">
        <v>0</v>
      </c>
      <c r="X41" s="4">
        <v>14.793100000000001</v>
      </c>
      <c r="Y41" s="4">
        <v>11.9</v>
      </c>
      <c r="Z41" s="4">
        <v>806</v>
      </c>
      <c r="AA41" s="4">
        <v>820</v>
      </c>
      <c r="AB41" s="4">
        <v>841</v>
      </c>
      <c r="AC41" s="4">
        <v>35</v>
      </c>
      <c r="AD41" s="4">
        <v>18.32</v>
      </c>
      <c r="AE41" s="4">
        <v>0.42</v>
      </c>
      <c r="AF41" s="4">
        <v>958</v>
      </c>
      <c r="AG41" s="4">
        <v>9</v>
      </c>
      <c r="AH41" s="4">
        <v>28</v>
      </c>
      <c r="AI41" s="4">
        <v>30</v>
      </c>
      <c r="AJ41" s="4">
        <v>190.2</v>
      </c>
      <c r="AK41" s="4">
        <v>190</v>
      </c>
      <c r="AL41" s="4">
        <v>3.8</v>
      </c>
      <c r="AM41" s="4">
        <v>195.9</v>
      </c>
      <c r="AN41" s="4" t="s">
        <v>155</v>
      </c>
      <c r="AO41" s="4">
        <v>1</v>
      </c>
      <c r="AP41" s="5">
        <v>0.86975694444444451</v>
      </c>
      <c r="AQ41" s="4">
        <v>47.158498000000002</v>
      </c>
      <c r="AR41" s="4">
        <v>-88.484742999999995</v>
      </c>
      <c r="AS41" s="4">
        <v>309.2</v>
      </c>
      <c r="AT41" s="4">
        <v>21.2</v>
      </c>
      <c r="AU41" s="4">
        <v>12</v>
      </c>
      <c r="AV41" s="4">
        <v>7</v>
      </c>
      <c r="AW41" s="4" t="s">
        <v>420</v>
      </c>
      <c r="AX41" s="4">
        <v>1.1000000000000001</v>
      </c>
      <c r="AY41" s="4">
        <v>1.4708000000000001</v>
      </c>
      <c r="AZ41" s="4">
        <v>2.5354000000000001</v>
      </c>
      <c r="BA41" s="4">
        <v>13.836</v>
      </c>
      <c r="BB41" s="4">
        <v>56.86</v>
      </c>
      <c r="BC41" s="4">
        <v>4.1100000000000003</v>
      </c>
      <c r="BD41" s="4">
        <v>2.726</v>
      </c>
      <c r="BE41" s="4">
        <v>3104.989</v>
      </c>
      <c r="BF41" s="4">
        <v>4.4669999999999996</v>
      </c>
      <c r="BG41" s="4">
        <v>30.513999999999999</v>
      </c>
      <c r="BH41" s="4">
        <v>15.198</v>
      </c>
      <c r="BI41" s="4">
        <v>45.712000000000003</v>
      </c>
      <c r="BJ41" s="4">
        <v>26.463999999999999</v>
      </c>
      <c r="BK41" s="4">
        <v>13.180999999999999</v>
      </c>
      <c r="BL41" s="4">
        <v>39.645000000000003</v>
      </c>
      <c r="BM41" s="4">
        <v>0.14480000000000001</v>
      </c>
      <c r="BQ41" s="4">
        <v>9505.5609999999997</v>
      </c>
      <c r="BR41" s="4">
        <v>4.4194999999999998E-2</v>
      </c>
      <c r="BS41" s="4">
        <v>-5</v>
      </c>
      <c r="BT41" s="4">
        <v>1.084522</v>
      </c>
      <c r="BU41" s="4">
        <v>1.0800149999999999</v>
      </c>
      <c r="BV41" s="4">
        <v>21.907343999999998</v>
      </c>
      <c r="BW41" s="4">
        <f t="shared" si="10"/>
        <v>0.28533996299999997</v>
      </c>
      <c r="BY41" s="4">
        <f t="shared" si="11"/>
        <v>2872.5521595956611</v>
      </c>
      <c r="BZ41" s="4">
        <f t="shared" si="12"/>
        <v>4.132604172483</v>
      </c>
      <c r="CA41" s="4">
        <f t="shared" si="13"/>
        <v>24.482927427935998</v>
      </c>
      <c r="CB41" s="4">
        <f t="shared" si="14"/>
        <v>0.13396039493520001</v>
      </c>
    </row>
    <row r="42" spans="1:80" x14ac:dyDescent="0.25">
      <c r="A42" s="2">
        <v>42801</v>
      </c>
      <c r="B42" s="3">
        <v>0.6614217361111111</v>
      </c>
      <c r="C42" s="4">
        <v>3.8460000000000001</v>
      </c>
      <c r="D42" s="4">
        <v>8.9999999999999993E-3</v>
      </c>
      <c r="E42" s="4">
        <v>89.629928000000007</v>
      </c>
      <c r="F42" s="4">
        <v>329.1</v>
      </c>
      <c r="G42" s="4">
        <v>178.4</v>
      </c>
      <c r="H42" s="4">
        <v>1.2</v>
      </c>
      <c r="J42" s="4">
        <v>15.49</v>
      </c>
      <c r="K42" s="4">
        <v>0.97160000000000002</v>
      </c>
      <c r="L42" s="4">
        <v>3.7366000000000001</v>
      </c>
      <c r="M42" s="4">
        <v>8.6999999999999994E-3</v>
      </c>
      <c r="N42" s="4">
        <v>319.73329999999999</v>
      </c>
      <c r="O42" s="4">
        <v>173.28809999999999</v>
      </c>
      <c r="P42" s="4">
        <v>493</v>
      </c>
      <c r="Q42" s="4">
        <v>277.03840000000002</v>
      </c>
      <c r="R42" s="4">
        <v>150.14850000000001</v>
      </c>
      <c r="S42" s="4">
        <v>427.2</v>
      </c>
      <c r="T42" s="4">
        <v>1.2104999999999999</v>
      </c>
      <c r="W42" s="4">
        <v>0</v>
      </c>
      <c r="X42" s="4">
        <v>15.0486</v>
      </c>
      <c r="Y42" s="4">
        <v>11.8</v>
      </c>
      <c r="Z42" s="4">
        <v>805</v>
      </c>
      <c r="AA42" s="4">
        <v>818</v>
      </c>
      <c r="AB42" s="4">
        <v>840</v>
      </c>
      <c r="AC42" s="4">
        <v>34.200000000000003</v>
      </c>
      <c r="AD42" s="4">
        <v>17.920000000000002</v>
      </c>
      <c r="AE42" s="4">
        <v>0.41</v>
      </c>
      <c r="AF42" s="4">
        <v>958</v>
      </c>
      <c r="AG42" s="4">
        <v>9</v>
      </c>
      <c r="AH42" s="4">
        <v>28</v>
      </c>
      <c r="AI42" s="4">
        <v>30</v>
      </c>
      <c r="AJ42" s="4">
        <v>190</v>
      </c>
      <c r="AK42" s="4">
        <v>190</v>
      </c>
      <c r="AL42" s="4">
        <v>3.9</v>
      </c>
      <c r="AM42" s="4">
        <v>196</v>
      </c>
      <c r="AN42" s="4" t="s">
        <v>155</v>
      </c>
      <c r="AO42" s="4">
        <v>1</v>
      </c>
      <c r="AP42" s="5">
        <v>0.86976851851851855</v>
      </c>
      <c r="AQ42" s="4">
        <v>47.158492000000003</v>
      </c>
      <c r="AR42" s="4">
        <v>-88.484622000000002</v>
      </c>
      <c r="AS42" s="4">
        <v>308.8</v>
      </c>
      <c r="AT42" s="4">
        <v>18.899999999999999</v>
      </c>
      <c r="AU42" s="4">
        <v>12</v>
      </c>
      <c r="AV42" s="4">
        <v>7</v>
      </c>
      <c r="AW42" s="4" t="s">
        <v>420</v>
      </c>
      <c r="AX42" s="4">
        <v>1.1354</v>
      </c>
      <c r="AY42" s="4">
        <v>1.6708000000000001</v>
      </c>
      <c r="AZ42" s="4">
        <v>2.6354000000000002</v>
      </c>
      <c r="BA42" s="4">
        <v>13.836</v>
      </c>
      <c r="BB42" s="4">
        <v>53.42</v>
      </c>
      <c r="BC42" s="4">
        <v>3.86</v>
      </c>
      <c r="BD42" s="4">
        <v>2.9249999999999998</v>
      </c>
      <c r="BE42" s="4">
        <v>3103.0010000000002</v>
      </c>
      <c r="BF42" s="4">
        <v>4.6029999999999998</v>
      </c>
      <c r="BG42" s="4">
        <v>27.806000000000001</v>
      </c>
      <c r="BH42" s="4">
        <v>15.07</v>
      </c>
      <c r="BI42" s="4">
        <v>42.875999999999998</v>
      </c>
      <c r="BJ42" s="4">
        <v>24.093</v>
      </c>
      <c r="BK42" s="4">
        <v>13.058</v>
      </c>
      <c r="BL42" s="4">
        <v>37.15</v>
      </c>
      <c r="BM42" s="4">
        <v>3.27E-2</v>
      </c>
      <c r="BQ42" s="4">
        <v>9086.6820000000007</v>
      </c>
      <c r="BR42" s="4">
        <v>3.8434000000000003E-2</v>
      </c>
      <c r="BS42" s="4">
        <v>-5</v>
      </c>
      <c r="BT42" s="4">
        <v>1.0834779999999999</v>
      </c>
      <c r="BU42" s="4">
        <v>0.93923000000000001</v>
      </c>
      <c r="BV42" s="4">
        <v>21.886255999999999</v>
      </c>
      <c r="BW42" s="4">
        <f t="shared" si="10"/>
        <v>0.24814456599999998</v>
      </c>
      <c r="BY42" s="4">
        <f t="shared" si="11"/>
        <v>2496.5021335984179</v>
      </c>
      <c r="BZ42" s="4">
        <f t="shared" si="12"/>
        <v>3.7033179560540002</v>
      </c>
      <c r="CA42" s="4">
        <f t="shared" si="13"/>
        <v>19.383888662874</v>
      </c>
      <c r="CB42" s="4">
        <f t="shared" si="14"/>
        <v>2.6308602468600003E-2</v>
      </c>
    </row>
    <row r="43" spans="1:80" x14ac:dyDescent="0.25">
      <c r="A43" s="2">
        <v>42801</v>
      </c>
      <c r="B43" s="3">
        <v>0.66143331018518514</v>
      </c>
      <c r="C43" s="4">
        <v>4.2590000000000003</v>
      </c>
      <c r="D43" s="4">
        <v>8.2000000000000007E-3</v>
      </c>
      <c r="E43" s="4">
        <v>81.818181999999993</v>
      </c>
      <c r="F43" s="4">
        <v>326.39999999999998</v>
      </c>
      <c r="G43" s="4">
        <v>172.8</v>
      </c>
      <c r="H43" s="4">
        <v>-3.2</v>
      </c>
      <c r="J43" s="4">
        <v>15.6</v>
      </c>
      <c r="K43" s="4">
        <v>0.96809999999999996</v>
      </c>
      <c r="L43" s="4">
        <v>4.1234999999999999</v>
      </c>
      <c r="M43" s="4">
        <v>7.9000000000000008E-3</v>
      </c>
      <c r="N43" s="4">
        <v>315.99639999999999</v>
      </c>
      <c r="O43" s="4">
        <v>167.2843</v>
      </c>
      <c r="P43" s="4">
        <v>483.3</v>
      </c>
      <c r="Q43" s="4">
        <v>273.72000000000003</v>
      </c>
      <c r="R43" s="4">
        <v>144.90369999999999</v>
      </c>
      <c r="S43" s="4">
        <v>418.6</v>
      </c>
      <c r="T43" s="4">
        <v>0</v>
      </c>
      <c r="W43" s="4">
        <v>0</v>
      </c>
      <c r="X43" s="4">
        <v>15.1022</v>
      </c>
      <c r="Y43" s="4">
        <v>11.8</v>
      </c>
      <c r="Z43" s="4">
        <v>805</v>
      </c>
      <c r="AA43" s="4">
        <v>819</v>
      </c>
      <c r="AB43" s="4">
        <v>840</v>
      </c>
      <c r="AC43" s="4">
        <v>34</v>
      </c>
      <c r="AD43" s="4">
        <v>17.8</v>
      </c>
      <c r="AE43" s="4">
        <v>0.41</v>
      </c>
      <c r="AF43" s="4">
        <v>958</v>
      </c>
      <c r="AG43" s="4">
        <v>9</v>
      </c>
      <c r="AH43" s="4">
        <v>28</v>
      </c>
      <c r="AI43" s="4">
        <v>30</v>
      </c>
      <c r="AJ43" s="4">
        <v>190</v>
      </c>
      <c r="AK43" s="4">
        <v>190.8</v>
      </c>
      <c r="AL43" s="4">
        <v>3.7</v>
      </c>
      <c r="AM43" s="4">
        <v>196</v>
      </c>
      <c r="AN43" s="4" t="s">
        <v>155</v>
      </c>
      <c r="AO43" s="4">
        <v>1</v>
      </c>
      <c r="AP43" s="5">
        <v>0.86978009259259259</v>
      </c>
      <c r="AQ43" s="4">
        <v>47.158501000000001</v>
      </c>
      <c r="AR43" s="4">
        <v>-88.484516999999997</v>
      </c>
      <c r="AS43" s="4">
        <v>308.39999999999998</v>
      </c>
      <c r="AT43" s="4">
        <v>17.399999999999999</v>
      </c>
      <c r="AU43" s="4">
        <v>12</v>
      </c>
      <c r="AV43" s="4">
        <v>7</v>
      </c>
      <c r="AW43" s="4" t="s">
        <v>420</v>
      </c>
      <c r="AX43" s="4">
        <v>1.2</v>
      </c>
      <c r="AY43" s="4">
        <v>1.8708</v>
      </c>
      <c r="AZ43" s="4">
        <v>2.7353999999999998</v>
      </c>
      <c r="BA43" s="4">
        <v>13.836</v>
      </c>
      <c r="BB43" s="4">
        <v>48.34</v>
      </c>
      <c r="BC43" s="4">
        <v>3.49</v>
      </c>
      <c r="BD43" s="4">
        <v>3.2959999999999998</v>
      </c>
      <c r="BE43" s="4">
        <v>3101.2570000000001</v>
      </c>
      <c r="BF43" s="4">
        <v>3.7919999999999998</v>
      </c>
      <c r="BG43" s="4">
        <v>24.888000000000002</v>
      </c>
      <c r="BH43" s="4">
        <v>13.175000000000001</v>
      </c>
      <c r="BI43" s="4">
        <v>38.064</v>
      </c>
      <c r="BJ43" s="4">
        <v>21.558</v>
      </c>
      <c r="BK43" s="4">
        <v>11.413</v>
      </c>
      <c r="BL43" s="4">
        <v>32.970999999999997</v>
      </c>
      <c r="BM43" s="4">
        <v>0</v>
      </c>
      <c r="BQ43" s="4">
        <v>8258.7019999999993</v>
      </c>
      <c r="BR43" s="4">
        <v>4.2326999999999997E-2</v>
      </c>
      <c r="BS43" s="4">
        <v>-5</v>
      </c>
      <c r="BT43" s="4">
        <v>1.082239</v>
      </c>
      <c r="BU43" s="4">
        <v>1.0343659999999999</v>
      </c>
      <c r="BV43" s="4">
        <v>21.861228000000001</v>
      </c>
      <c r="BW43" s="4">
        <f t="shared" si="10"/>
        <v>0.27327949719999994</v>
      </c>
      <c r="BY43" s="4">
        <f t="shared" si="11"/>
        <v>2747.8312880199092</v>
      </c>
      <c r="BZ43" s="4">
        <f t="shared" si="12"/>
        <v>3.3598557759551997</v>
      </c>
      <c r="CA43" s="4">
        <f t="shared" si="13"/>
        <v>19.101205384504798</v>
      </c>
      <c r="CB43" s="4">
        <f t="shared" si="14"/>
        <v>0</v>
      </c>
    </row>
    <row r="44" spans="1:80" x14ac:dyDescent="0.25">
      <c r="A44" s="2">
        <v>42801</v>
      </c>
      <c r="B44" s="3">
        <v>0.66144488425925929</v>
      </c>
      <c r="C44" s="4">
        <v>4.9939999999999998</v>
      </c>
      <c r="D44" s="4">
        <v>1.18E-2</v>
      </c>
      <c r="E44" s="4">
        <v>118.252427</v>
      </c>
      <c r="F44" s="4">
        <v>336.6</v>
      </c>
      <c r="G44" s="4">
        <v>165.7</v>
      </c>
      <c r="H44" s="4">
        <v>1</v>
      </c>
      <c r="J44" s="4">
        <v>15.23</v>
      </c>
      <c r="K44" s="4">
        <v>0.96199999999999997</v>
      </c>
      <c r="L44" s="4">
        <v>4.8041999999999998</v>
      </c>
      <c r="M44" s="4">
        <v>1.14E-2</v>
      </c>
      <c r="N44" s="4">
        <v>323.75020000000001</v>
      </c>
      <c r="O44" s="4">
        <v>159.35480000000001</v>
      </c>
      <c r="P44" s="4">
        <v>483.1</v>
      </c>
      <c r="Q44" s="4">
        <v>280.43650000000002</v>
      </c>
      <c r="R44" s="4">
        <v>138.0351</v>
      </c>
      <c r="S44" s="4">
        <v>418.5</v>
      </c>
      <c r="T44" s="4">
        <v>1</v>
      </c>
      <c r="W44" s="4">
        <v>0</v>
      </c>
      <c r="X44" s="4">
        <v>14.6508</v>
      </c>
      <c r="Y44" s="4">
        <v>12</v>
      </c>
      <c r="Z44" s="4">
        <v>802</v>
      </c>
      <c r="AA44" s="4">
        <v>816</v>
      </c>
      <c r="AB44" s="4">
        <v>838</v>
      </c>
      <c r="AC44" s="4">
        <v>34</v>
      </c>
      <c r="AD44" s="4">
        <v>17.8</v>
      </c>
      <c r="AE44" s="4">
        <v>0.41</v>
      </c>
      <c r="AF44" s="4">
        <v>958</v>
      </c>
      <c r="AG44" s="4">
        <v>9</v>
      </c>
      <c r="AH44" s="4">
        <v>28</v>
      </c>
      <c r="AI44" s="4">
        <v>30</v>
      </c>
      <c r="AJ44" s="4">
        <v>190</v>
      </c>
      <c r="AK44" s="4">
        <v>190.2</v>
      </c>
      <c r="AL44" s="4">
        <v>3.8</v>
      </c>
      <c r="AM44" s="4">
        <v>196</v>
      </c>
      <c r="AN44" s="4" t="s">
        <v>155</v>
      </c>
      <c r="AO44" s="4">
        <v>1</v>
      </c>
      <c r="AP44" s="5">
        <v>0.86979166666666663</v>
      </c>
      <c r="AQ44" s="4">
        <v>47.158527999999997</v>
      </c>
      <c r="AR44" s="4">
        <v>-88.484430000000003</v>
      </c>
      <c r="AS44" s="4">
        <v>307.89999999999998</v>
      </c>
      <c r="AT44" s="4">
        <v>16.7</v>
      </c>
      <c r="AU44" s="4">
        <v>12</v>
      </c>
      <c r="AV44" s="4">
        <v>7</v>
      </c>
      <c r="AW44" s="4" t="s">
        <v>420</v>
      </c>
      <c r="AX44" s="4">
        <v>1.2354000000000001</v>
      </c>
      <c r="AY44" s="4">
        <v>2.0354000000000001</v>
      </c>
      <c r="AZ44" s="4">
        <v>2.8353999999999999</v>
      </c>
      <c r="BA44" s="4">
        <v>13.836</v>
      </c>
      <c r="BB44" s="4">
        <v>41.34</v>
      </c>
      <c r="BC44" s="4">
        <v>2.99</v>
      </c>
      <c r="BD44" s="4">
        <v>3.9540000000000002</v>
      </c>
      <c r="BE44" s="4">
        <v>3095.527</v>
      </c>
      <c r="BF44" s="4">
        <v>4.665</v>
      </c>
      <c r="BG44" s="4">
        <v>21.844999999999999</v>
      </c>
      <c r="BH44" s="4">
        <v>10.753</v>
      </c>
      <c r="BI44" s="4">
        <v>32.597999999999999</v>
      </c>
      <c r="BJ44" s="4">
        <v>18.922999999999998</v>
      </c>
      <c r="BK44" s="4">
        <v>9.3140000000000001</v>
      </c>
      <c r="BL44" s="4">
        <v>28.236999999999998</v>
      </c>
      <c r="BM44" s="4">
        <v>2.0899999999999998E-2</v>
      </c>
      <c r="BQ44" s="4">
        <v>6863.9269999999997</v>
      </c>
      <c r="BR44" s="4">
        <v>4.3999999999999997E-2</v>
      </c>
      <c r="BS44" s="4">
        <v>-5</v>
      </c>
      <c r="BT44" s="4">
        <v>1.089602</v>
      </c>
      <c r="BU44" s="4">
        <v>1.07525</v>
      </c>
      <c r="BV44" s="4">
        <v>22.009968000000001</v>
      </c>
      <c r="BW44" s="4">
        <f t="shared" si="10"/>
        <v>0.28408105</v>
      </c>
      <c r="BY44" s="4">
        <f t="shared" si="11"/>
        <v>2851.16346742205</v>
      </c>
      <c r="BZ44" s="4">
        <f t="shared" si="12"/>
        <v>4.2967409347499999</v>
      </c>
      <c r="CA44" s="4">
        <f t="shared" si="13"/>
        <v>17.429202295450001</v>
      </c>
      <c r="CB44" s="4">
        <f t="shared" si="14"/>
        <v>1.9250136235E-2</v>
      </c>
    </row>
    <row r="45" spans="1:80" x14ac:dyDescent="0.25">
      <c r="A45" s="2">
        <v>42801</v>
      </c>
      <c r="B45" s="3">
        <v>0.66145645833333333</v>
      </c>
      <c r="C45" s="4">
        <v>6.2110000000000003</v>
      </c>
      <c r="D45" s="4">
        <v>1.2999999999999999E-2</v>
      </c>
      <c r="E45" s="4">
        <v>130.44155799999999</v>
      </c>
      <c r="F45" s="4">
        <v>355.3</v>
      </c>
      <c r="G45" s="4">
        <v>167.8</v>
      </c>
      <c r="H45" s="4">
        <v>-3</v>
      </c>
      <c r="J45" s="4">
        <v>14.51</v>
      </c>
      <c r="K45" s="4">
        <v>0.95209999999999995</v>
      </c>
      <c r="L45" s="4">
        <v>5.9135</v>
      </c>
      <c r="M45" s="4">
        <v>1.24E-2</v>
      </c>
      <c r="N45" s="4">
        <v>338.32220000000001</v>
      </c>
      <c r="O45" s="4">
        <v>159.8143</v>
      </c>
      <c r="P45" s="4">
        <v>498.1</v>
      </c>
      <c r="Q45" s="4">
        <v>292.78519999999997</v>
      </c>
      <c r="R45" s="4">
        <v>138.3039</v>
      </c>
      <c r="S45" s="4">
        <v>431.1</v>
      </c>
      <c r="T45" s="4">
        <v>0</v>
      </c>
      <c r="W45" s="4">
        <v>0</v>
      </c>
      <c r="X45" s="4">
        <v>13.815899999999999</v>
      </c>
      <c r="Y45" s="4">
        <v>11.9</v>
      </c>
      <c r="Z45" s="4">
        <v>802</v>
      </c>
      <c r="AA45" s="4">
        <v>815</v>
      </c>
      <c r="AB45" s="4">
        <v>838</v>
      </c>
      <c r="AC45" s="4">
        <v>33.200000000000003</v>
      </c>
      <c r="AD45" s="4">
        <v>17.399999999999999</v>
      </c>
      <c r="AE45" s="4">
        <v>0.4</v>
      </c>
      <c r="AF45" s="4">
        <v>958</v>
      </c>
      <c r="AG45" s="4">
        <v>9</v>
      </c>
      <c r="AH45" s="4">
        <v>28</v>
      </c>
      <c r="AI45" s="4">
        <v>30</v>
      </c>
      <c r="AJ45" s="4">
        <v>190</v>
      </c>
      <c r="AK45" s="4">
        <v>190</v>
      </c>
      <c r="AL45" s="4">
        <v>3.9</v>
      </c>
      <c r="AM45" s="4">
        <v>195.7</v>
      </c>
      <c r="AN45" s="4" t="s">
        <v>155</v>
      </c>
      <c r="AO45" s="4">
        <v>1</v>
      </c>
      <c r="AP45" s="5">
        <v>0.86980324074074078</v>
      </c>
      <c r="AQ45" s="4">
        <v>47.158555</v>
      </c>
      <c r="AR45" s="4">
        <v>-88.484350000000006</v>
      </c>
      <c r="AS45" s="4">
        <v>307.5</v>
      </c>
      <c r="AT45" s="4">
        <v>15.4</v>
      </c>
      <c r="AU45" s="4">
        <v>12</v>
      </c>
      <c r="AV45" s="4">
        <v>7</v>
      </c>
      <c r="AW45" s="4" t="s">
        <v>420</v>
      </c>
      <c r="AX45" s="4">
        <v>1.5478000000000001</v>
      </c>
      <c r="AY45" s="4">
        <v>1.7105999999999999</v>
      </c>
      <c r="AZ45" s="4">
        <v>3.077</v>
      </c>
      <c r="BA45" s="4">
        <v>13.836</v>
      </c>
      <c r="BB45" s="4">
        <v>33.42</v>
      </c>
      <c r="BC45" s="4">
        <v>2.42</v>
      </c>
      <c r="BD45" s="4">
        <v>5.0270000000000001</v>
      </c>
      <c r="BE45" s="4">
        <v>3091.5880000000002</v>
      </c>
      <c r="BF45" s="4">
        <v>4.133</v>
      </c>
      <c r="BG45" s="4">
        <v>18.523</v>
      </c>
      <c r="BH45" s="4">
        <v>8.75</v>
      </c>
      <c r="BI45" s="4">
        <v>27.273</v>
      </c>
      <c r="BJ45" s="4">
        <v>16.03</v>
      </c>
      <c r="BK45" s="4">
        <v>7.5720000000000001</v>
      </c>
      <c r="BL45" s="4">
        <v>23.602</v>
      </c>
      <c r="BM45" s="4">
        <v>0</v>
      </c>
      <c r="BQ45" s="4">
        <v>5251.91</v>
      </c>
      <c r="BR45" s="4">
        <v>7.2148000000000004E-2</v>
      </c>
      <c r="BS45" s="4">
        <v>-5</v>
      </c>
      <c r="BT45" s="4">
        <v>1.085153</v>
      </c>
      <c r="BU45" s="4">
        <v>1.7631209999999999</v>
      </c>
      <c r="BV45" s="4">
        <v>21.920093999999999</v>
      </c>
      <c r="BW45" s="4">
        <f t="shared" si="10"/>
        <v>0.46581656819999995</v>
      </c>
      <c r="BY45" s="4">
        <f t="shared" si="11"/>
        <v>4669.1927358183775</v>
      </c>
      <c r="BZ45" s="4">
        <f t="shared" si="12"/>
        <v>6.2420262910637998</v>
      </c>
      <c r="CA45" s="4">
        <f t="shared" si="13"/>
        <v>24.209939861058004</v>
      </c>
      <c r="CB45" s="4">
        <f t="shared" si="14"/>
        <v>0</v>
      </c>
    </row>
    <row r="46" spans="1:80" x14ac:dyDescent="0.25">
      <c r="A46" s="2">
        <v>42801</v>
      </c>
      <c r="B46" s="3">
        <v>0.66146803240740748</v>
      </c>
      <c r="C46" s="4">
        <v>7.5759999999999996</v>
      </c>
      <c r="D46" s="4">
        <v>1.17E-2</v>
      </c>
      <c r="E46" s="4">
        <v>116.716294</v>
      </c>
      <c r="F46" s="4">
        <v>367.9</v>
      </c>
      <c r="G46" s="4">
        <v>170.9</v>
      </c>
      <c r="H46" s="4">
        <v>0.6</v>
      </c>
      <c r="J46" s="4">
        <v>13.16</v>
      </c>
      <c r="K46" s="4">
        <v>0.94120000000000004</v>
      </c>
      <c r="L46" s="4">
        <v>7.1304999999999996</v>
      </c>
      <c r="M46" s="4">
        <v>1.0999999999999999E-2</v>
      </c>
      <c r="N46" s="4">
        <v>346.28829999999999</v>
      </c>
      <c r="O46" s="4">
        <v>160.8424</v>
      </c>
      <c r="P46" s="4">
        <v>507.1</v>
      </c>
      <c r="Q46" s="4">
        <v>299.59109999999998</v>
      </c>
      <c r="R46" s="4">
        <v>139.15270000000001</v>
      </c>
      <c r="S46" s="4">
        <v>438.7</v>
      </c>
      <c r="T46" s="4">
        <v>0.55530000000000002</v>
      </c>
      <c r="W46" s="4">
        <v>0</v>
      </c>
      <c r="X46" s="4">
        <v>12.389799999999999</v>
      </c>
      <c r="Y46" s="4">
        <v>11.8</v>
      </c>
      <c r="Z46" s="4">
        <v>804</v>
      </c>
      <c r="AA46" s="4">
        <v>817</v>
      </c>
      <c r="AB46" s="4">
        <v>839</v>
      </c>
      <c r="AC46" s="4">
        <v>33</v>
      </c>
      <c r="AD46" s="4">
        <v>17.27</v>
      </c>
      <c r="AE46" s="4">
        <v>0.4</v>
      </c>
      <c r="AF46" s="4">
        <v>958</v>
      </c>
      <c r="AG46" s="4">
        <v>9</v>
      </c>
      <c r="AH46" s="4">
        <v>28</v>
      </c>
      <c r="AI46" s="4">
        <v>30</v>
      </c>
      <c r="AJ46" s="4">
        <v>190</v>
      </c>
      <c r="AK46" s="4">
        <v>190</v>
      </c>
      <c r="AL46" s="4">
        <v>3.8</v>
      </c>
      <c r="AM46" s="4">
        <v>195.3</v>
      </c>
      <c r="AN46" s="4" t="s">
        <v>155</v>
      </c>
      <c r="AO46" s="4">
        <v>1</v>
      </c>
      <c r="AP46" s="5">
        <v>0.86981481481481471</v>
      </c>
      <c r="AQ46" s="4">
        <v>47.1586</v>
      </c>
      <c r="AR46" s="4">
        <v>-88.484285</v>
      </c>
      <c r="AS46" s="4">
        <v>307.3</v>
      </c>
      <c r="AT46" s="4">
        <v>15.4</v>
      </c>
      <c r="AU46" s="4">
        <v>12</v>
      </c>
      <c r="AV46" s="4">
        <v>7</v>
      </c>
      <c r="AW46" s="4" t="s">
        <v>420</v>
      </c>
      <c r="AX46" s="4">
        <v>1.823</v>
      </c>
      <c r="AY46" s="4">
        <v>1.0708</v>
      </c>
      <c r="AZ46" s="4">
        <v>3.4354</v>
      </c>
      <c r="BA46" s="4">
        <v>13.836</v>
      </c>
      <c r="BB46" s="4">
        <v>27.57</v>
      </c>
      <c r="BC46" s="4">
        <v>1.99</v>
      </c>
      <c r="BD46" s="4">
        <v>6.2450000000000001</v>
      </c>
      <c r="BE46" s="4">
        <v>3089.732</v>
      </c>
      <c r="BF46" s="4">
        <v>3.03</v>
      </c>
      <c r="BG46" s="4">
        <v>15.714</v>
      </c>
      <c r="BH46" s="4">
        <v>7.2990000000000004</v>
      </c>
      <c r="BI46" s="4">
        <v>23.012</v>
      </c>
      <c r="BJ46" s="4">
        <v>13.595000000000001</v>
      </c>
      <c r="BK46" s="4">
        <v>6.3140000000000001</v>
      </c>
      <c r="BL46" s="4">
        <v>19.908999999999999</v>
      </c>
      <c r="BM46" s="4">
        <v>7.7999999999999996E-3</v>
      </c>
      <c r="BQ46" s="4">
        <v>3903.5569999999998</v>
      </c>
      <c r="BR46" s="4">
        <v>0.106113</v>
      </c>
      <c r="BS46" s="4">
        <v>-5</v>
      </c>
      <c r="BT46" s="4">
        <v>1.083</v>
      </c>
      <c r="BU46" s="4">
        <v>2.593137</v>
      </c>
      <c r="BV46" s="4">
        <v>21.8766</v>
      </c>
      <c r="BW46" s="4">
        <f t="shared" si="10"/>
        <v>0.68510679539999997</v>
      </c>
      <c r="BY46" s="4">
        <f t="shared" si="11"/>
        <v>6863.1634631286743</v>
      </c>
      <c r="BZ46" s="4">
        <f t="shared" si="12"/>
        <v>6.7304818972260003</v>
      </c>
      <c r="CA46" s="4">
        <f t="shared" si="13"/>
        <v>30.198317291348999</v>
      </c>
      <c r="CB46" s="4">
        <f t="shared" si="14"/>
        <v>1.7325993002759998E-2</v>
      </c>
    </row>
    <row r="47" spans="1:80" x14ac:dyDescent="0.25">
      <c r="A47" s="2">
        <v>42801</v>
      </c>
      <c r="B47" s="3">
        <v>0.66147960648148152</v>
      </c>
      <c r="C47" s="4">
        <v>8.4329999999999998</v>
      </c>
      <c r="D47" s="4">
        <v>1.0200000000000001E-2</v>
      </c>
      <c r="E47" s="4">
        <v>102.40710799999999</v>
      </c>
      <c r="F47" s="4">
        <v>377.5</v>
      </c>
      <c r="G47" s="4">
        <v>171.1</v>
      </c>
      <c r="H47" s="4">
        <v>0.4</v>
      </c>
      <c r="J47" s="4">
        <v>11.62</v>
      </c>
      <c r="K47" s="4">
        <v>0.93440000000000001</v>
      </c>
      <c r="L47" s="4">
        <v>7.8800999999999997</v>
      </c>
      <c r="M47" s="4">
        <v>9.5999999999999992E-3</v>
      </c>
      <c r="N47" s="4">
        <v>352.69639999999998</v>
      </c>
      <c r="O47" s="4">
        <v>159.86080000000001</v>
      </c>
      <c r="P47" s="4">
        <v>512.6</v>
      </c>
      <c r="Q47" s="4">
        <v>305.13499999999999</v>
      </c>
      <c r="R47" s="4">
        <v>138.30350000000001</v>
      </c>
      <c r="S47" s="4">
        <v>443.4</v>
      </c>
      <c r="T47" s="4">
        <v>0.4476</v>
      </c>
      <c r="W47" s="4">
        <v>0</v>
      </c>
      <c r="X47" s="4">
        <v>10.8612</v>
      </c>
      <c r="Y47" s="4">
        <v>11.8</v>
      </c>
      <c r="Z47" s="4">
        <v>805</v>
      </c>
      <c r="AA47" s="4">
        <v>819</v>
      </c>
      <c r="AB47" s="4">
        <v>840</v>
      </c>
      <c r="AC47" s="4">
        <v>33</v>
      </c>
      <c r="AD47" s="4">
        <v>17.27</v>
      </c>
      <c r="AE47" s="4">
        <v>0.4</v>
      </c>
      <c r="AF47" s="4">
        <v>958</v>
      </c>
      <c r="AG47" s="4">
        <v>9</v>
      </c>
      <c r="AH47" s="4">
        <v>28</v>
      </c>
      <c r="AI47" s="4">
        <v>30</v>
      </c>
      <c r="AJ47" s="4">
        <v>190</v>
      </c>
      <c r="AK47" s="4">
        <v>190.8</v>
      </c>
      <c r="AL47" s="4">
        <v>3.6</v>
      </c>
      <c r="AM47" s="4">
        <v>195</v>
      </c>
      <c r="AN47" s="4" t="s">
        <v>155</v>
      </c>
      <c r="AO47" s="4">
        <v>1</v>
      </c>
      <c r="AP47" s="5">
        <v>0.86982638888888886</v>
      </c>
      <c r="AQ47" s="4">
        <v>47.158651999999996</v>
      </c>
      <c r="AR47" s="4">
        <v>-88.484228000000002</v>
      </c>
      <c r="AS47" s="4">
        <v>307.2</v>
      </c>
      <c r="AT47" s="4">
        <v>15.8</v>
      </c>
      <c r="AU47" s="4">
        <v>12</v>
      </c>
      <c r="AV47" s="4">
        <v>7</v>
      </c>
      <c r="AW47" s="4" t="s">
        <v>420</v>
      </c>
      <c r="AX47" s="4">
        <v>1.5354000000000001</v>
      </c>
      <c r="AY47" s="4">
        <v>1.3415999999999999</v>
      </c>
      <c r="AZ47" s="4">
        <v>3.5708000000000002</v>
      </c>
      <c r="BA47" s="4">
        <v>13.836</v>
      </c>
      <c r="BB47" s="4">
        <v>24.87</v>
      </c>
      <c r="BC47" s="4">
        <v>1.8</v>
      </c>
      <c r="BD47" s="4">
        <v>7.0229999999999997</v>
      </c>
      <c r="BE47" s="4">
        <v>3089.1030000000001</v>
      </c>
      <c r="BF47" s="4">
        <v>2.387</v>
      </c>
      <c r="BG47" s="4">
        <v>14.478999999999999</v>
      </c>
      <c r="BH47" s="4">
        <v>6.5629999999999997</v>
      </c>
      <c r="BI47" s="4">
        <v>21.042000000000002</v>
      </c>
      <c r="BJ47" s="4">
        <v>12.526999999999999</v>
      </c>
      <c r="BK47" s="4">
        <v>5.6779999999999999</v>
      </c>
      <c r="BL47" s="4">
        <v>18.204000000000001</v>
      </c>
      <c r="BM47" s="4">
        <v>5.7000000000000002E-3</v>
      </c>
      <c r="BQ47" s="4">
        <v>3095.8470000000002</v>
      </c>
      <c r="BR47" s="4">
        <v>0.120088</v>
      </c>
      <c r="BS47" s="4">
        <v>-5</v>
      </c>
      <c r="BT47" s="4">
        <v>1.082239</v>
      </c>
      <c r="BU47" s="4">
        <v>2.9346510000000001</v>
      </c>
      <c r="BV47" s="4">
        <v>21.861228000000001</v>
      </c>
      <c r="BW47" s="4">
        <f t="shared" si="10"/>
        <v>0.77533479419999995</v>
      </c>
      <c r="BY47" s="4">
        <f t="shared" si="11"/>
        <v>7765.4552256181996</v>
      </c>
      <c r="BZ47" s="4">
        <f t="shared" si="12"/>
        <v>6.0004932252341998</v>
      </c>
      <c r="CA47" s="4">
        <f t="shared" si="13"/>
        <v>31.490648777758199</v>
      </c>
      <c r="CB47" s="4">
        <f t="shared" si="14"/>
        <v>1.432878566562E-2</v>
      </c>
    </row>
    <row r="48" spans="1:80" x14ac:dyDescent="0.25">
      <c r="A48" s="2">
        <v>42801</v>
      </c>
      <c r="B48" s="3">
        <v>0.66149118055555556</v>
      </c>
      <c r="C48" s="4">
        <v>9.0579999999999998</v>
      </c>
      <c r="D48" s="4">
        <v>6.1999999999999998E-3</v>
      </c>
      <c r="E48" s="4">
        <v>62.019385999999997</v>
      </c>
      <c r="F48" s="4">
        <v>391.8</v>
      </c>
      <c r="G48" s="4">
        <v>176.8</v>
      </c>
      <c r="H48" s="4">
        <v>-0.8</v>
      </c>
      <c r="J48" s="4">
        <v>10.07</v>
      </c>
      <c r="K48" s="4">
        <v>0.92959999999999998</v>
      </c>
      <c r="L48" s="4">
        <v>8.4207999999999998</v>
      </c>
      <c r="M48" s="4">
        <v>5.7999999999999996E-3</v>
      </c>
      <c r="N48" s="4">
        <v>364.26819999999998</v>
      </c>
      <c r="O48" s="4">
        <v>164.36109999999999</v>
      </c>
      <c r="P48" s="4">
        <v>528.6</v>
      </c>
      <c r="Q48" s="4">
        <v>314.85230000000001</v>
      </c>
      <c r="R48" s="4">
        <v>142.0643</v>
      </c>
      <c r="S48" s="4">
        <v>456.9</v>
      </c>
      <c r="T48" s="4">
        <v>0</v>
      </c>
      <c r="W48" s="4">
        <v>0</v>
      </c>
      <c r="X48" s="4">
        <v>9.3648000000000007</v>
      </c>
      <c r="Y48" s="4">
        <v>11.8</v>
      </c>
      <c r="Z48" s="4">
        <v>806</v>
      </c>
      <c r="AA48" s="4">
        <v>820</v>
      </c>
      <c r="AB48" s="4">
        <v>840</v>
      </c>
      <c r="AC48" s="4">
        <v>32.200000000000003</v>
      </c>
      <c r="AD48" s="4">
        <v>16.87</v>
      </c>
      <c r="AE48" s="4">
        <v>0.39</v>
      </c>
      <c r="AF48" s="4">
        <v>958</v>
      </c>
      <c r="AG48" s="4">
        <v>9</v>
      </c>
      <c r="AH48" s="4">
        <v>27.239000000000001</v>
      </c>
      <c r="AI48" s="4">
        <v>30</v>
      </c>
      <c r="AJ48" s="4">
        <v>190</v>
      </c>
      <c r="AK48" s="4">
        <v>190.2</v>
      </c>
      <c r="AL48" s="4">
        <v>3.6</v>
      </c>
      <c r="AM48" s="4">
        <v>195.4</v>
      </c>
      <c r="AN48" s="4" t="s">
        <v>155</v>
      </c>
      <c r="AO48" s="4">
        <v>1</v>
      </c>
      <c r="AP48" s="5">
        <v>0.86983796296296301</v>
      </c>
      <c r="AQ48" s="4">
        <v>47.158710999999997</v>
      </c>
      <c r="AR48" s="4">
        <v>-88.484181000000007</v>
      </c>
      <c r="AS48" s="4">
        <v>307.10000000000002</v>
      </c>
      <c r="AT48" s="4">
        <v>16.399999999999999</v>
      </c>
      <c r="AU48" s="4">
        <v>12</v>
      </c>
      <c r="AV48" s="4">
        <v>7</v>
      </c>
      <c r="AW48" s="4" t="s">
        <v>420</v>
      </c>
      <c r="AX48" s="4">
        <v>1.6</v>
      </c>
      <c r="AY48" s="4">
        <v>1.6707289999999999</v>
      </c>
      <c r="AZ48" s="4">
        <v>3.7</v>
      </c>
      <c r="BA48" s="4">
        <v>13.836</v>
      </c>
      <c r="BB48" s="4">
        <v>23.22</v>
      </c>
      <c r="BC48" s="4">
        <v>1.68</v>
      </c>
      <c r="BD48" s="4">
        <v>7.5679999999999996</v>
      </c>
      <c r="BE48" s="4">
        <v>3089.7579999999998</v>
      </c>
      <c r="BF48" s="4">
        <v>1.3460000000000001</v>
      </c>
      <c r="BG48" s="4">
        <v>13.997</v>
      </c>
      <c r="BH48" s="4">
        <v>6.3150000000000004</v>
      </c>
      <c r="BI48" s="4">
        <v>20.312000000000001</v>
      </c>
      <c r="BJ48" s="4">
        <v>12.098000000000001</v>
      </c>
      <c r="BK48" s="4">
        <v>5.4589999999999996</v>
      </c>
      <c r="BL48" s="4">
        <v>17.556999999999999</v>
      </c>
      <c r="BM48" s="4">
        <v>0</v>
      </c>
      <c r="BQ48" s="4">
        <v>2498.4349999999999</v>
      </c>
      <c r="BR48" s="4">
        <v>0.15396199999999999</v>
      </c>
      <c r="BS48" s="4">
        <v>-5</v>
      </c>
      <c r="BT48" s="4">
        <v>1.0820000000000001</v>
      </c>
      <c r="BU48" s="4">
        <v>3.7624460000000002</v>
      </c>
      <c r="BV48" s="4">
        <v>21.856400000000001</v>
      </c>
      <c r="BW48" s="4">
        <f t="shared" si="10"/>
        <v>0.99403823320000007</v>
      </c>
      <c r="BY48" s="4">
        <f t="shared" si="11"/>
        <v>9958.0157982030487</v>
      </c>
      <c r="BZ48" s="4">
        <f t="shared" si="12"/>
        <v>4.3380385338856007</v>
      </c>
      <c r="CA48" s="4">
        <f t="shared" si="13"/>
        <v>38.990780225072811</v>
      </c>
      <c r="CB48" s="4">
        <f t="shared" si="14"/>
        <v>0</v>
      </c>
    </row>
    <row r="49" spans="1:80" x14ac:dyDescent="0.25">
      <c r="A49" s="2">
        <v>42801</v>
      </c>
      <c r="B49" s="3">
        <v>0.6615027546296296</v>
      </c>
      <c r="C49" s="4">
        <v>8.9589999999999996</v>
      </c>
      <c r="D49" s="4">
        <v>2.7000000000000001E-3</v>
      </c>
      <c r="E49" s="4">
        <v>27.297761999999999</v>
      </c>
      <c r="F49" s="4">
        <v>395.7</v>
      </c>
      <c r="G49" s="4">
        <v>183.8</v>
      </c>
      <c r="H49" s="4">
        <v>2.7</v>
      </c>
      <c r="J49" s="4">
        <v>8.7899999999999991</v>
      </c>
      <c r="K49" s="4">
        <v>0.93049999999999999</v>
      </c>
      <c r="L49" s="4">
        <v>8.3361999999999998</v>
      </c>
      <c r="M49" s="4">
        <v>2.5000000000000001E-3</v>
      </c>
      <c r="N49" s="4">
        <v>368.1619</v>
      </c>
      <c r="O49" s="4">
        <v>171.01660000000001</v>
      </c>
      <c r="P49" s="4">
        <v>539.20000000000005</v>
      </c>
      <c r="Q49" s="4">
        <v>318.12459999999999</v>
      </c>
      <c r="R49" s="4">
        <v>147.77350000000001</v>
      </c>
      <c r="S49" s="4">
        <v>465.9</v>
      </c>
      <c r="T49" s="4">
        <v>2.7336999999999998</v>
      </c>
      <c r="W49" s="4">
        <v>0</v>
      </c>
      <c r="X49" s="4">
        <v>8.1781000000000006</v>
      </c>
      <c r="Y49" s="4">
        <v>11.8</v>
      </c>
      <c r="Z49" s="4">
        <v>806</v>
      </c>
      <c r="AA49" s="4">
        <v>820</v>
      </c>
      <c r="AB49" s="4">
        <v>841</v>
      </c>
      <c r="AC49" s="4">
        <v>32</v>
      </c>
      <c r="AD49" s="4">
        <v>16.75</v>
      </c>
      <c r="AE49" s="4">
        <v>0.38</v>
      </c>
      <c r="AF49" s="4">
        <v>958</v>
      </c>
      <c r="AG49" s="4">
        <v>9</v>
      </c>
      <c r="AH49" s="4">
        <v>27</v>
      </c>
      <c r="AI49" s="4">
        <v>30</v>
      </c>
      <c r="AJ49" s="4">
        <v>190</v>
      </c>
      <c r="AK49" s="4">
        <v>190</v>
      </c>
      <c r="AL49" s="4">
        <v>3.7</v>
      </c>
      <c r="AM49" s="4">
        <v>195.8</v>
      </c>
      <c r="AN49" s="4" t="s">
        <v>155</v>
      </c>
      <c r="AO49" s="4">
        <v>1</v>
      </c>
      <c r="AP49" s="5">
        <v>0.86984953703703705</v>
      </c>
      <c r="AQ49" s="4">
        <v>47.158782000000002</v>
      </c>
      <c r="AR49" s="4">
        <v>-88.484143000000003</v>
      </c>
      <c r="AS49" s="4">
        <v>307.10000000000002</v>
      </c>
      <c r="AT49" s="4">
        <v>18.3</v>
      </c>
      <c r="AU49" s="4">
        <v>12</v>
      </c>
      <c r="AV49" s="4">
        <v>7</v>
      </c>
      <c r="AW49" s="4" t="s">
        <v>420</v>
      </c>
      <c r="AX49" s="4">
        <v>1.564665</v>
      </c>
      <c r="AY49" s="4">
        <v>1.8353349999999999</v>
      </c>
      <c r="AZ49" s="4">
        <v>3.6293289999999998</v>
      </c>
      <c r="BA49" s="4">
        <v>13.836</v>
      </c>
      <c r="BB49" s="4">
        <v>23.48</v>
      </c>
      <c r="BC49" s="4">
        <v>1.7</v>
      </c>
      <c r="BD49" s="4">
        <v>7.468</v>
      </c>
      <c r="BE49" s="4">
        <v>3090.9850000000001</v>
      </c>
      <c r="BF49" s="4">
        <v>0.59899999999999998</v>
      </c>
      <c r="BG49" s="4">
        <v>14.295999999999999</v>
      </c>
      <c r="BH49" s="4">
        <v>6.641</v>
      </c>
      <c r="BI49" s="4">
        <v>20.936</v>
      </c>
      <c r="BJ49" s="4">
        <v>12.353</v>
      </c>
      <c r="BK49" s="4">
        <v>5.7380000000000004</v>
      </c>
      <c r="BL49" s="4">
        <v>18.091000000000001</v>
      </c>
      <c r="BM49" s="4">
        <v>3.2899999999999999E-2</v>
      </c>
      <c r="BQ49" s="4">
        <v>2204.8629999999998</v>
      </c>
      <c r="BR49" s="4">
        <v>0.170849</v>
      </c>
      <c r="BS49" s="4">
        <v>-5</v>
      </c>
      <c r="BT49" s="4">
        <v>1.0850439999999999</v>
      </c>
      <c r="BU49" s="4">
        <v>4.1751230000000001</v>
      </c>
      <c r="BV49" s="4">
        <v>21.917888999999999</v>
      </c>
      <c r="BW49" s="4">
        <f t="shared" si="10"/>
        <v>1.1030674966</v>
      </c>
      <c r="BY49" s="4">
        <f t="shared" si="11"/>
        <v>11054.630782168373</v>
      </c>
      <c r="BZ49" s="4">
        <f t="shared" si="12"/>
        <v>2.1422698067182</v>
      </c>
      <c r="CA49" s="4">
        <f t="shared" si="13"/>
        <v>44.179397199315403</v>
      </c>
      <c r="CB49" s="4">
        <f t="shared" si="14"/>
        <v>0.11766390090322</v>
      </c>
    </row>
    <row r="50" spans="1:80" x14ac:dyDescent="0.25">
      <c r="A50" s="2">
        <v>42801</v>
      </c>
      <c r="B50" s="3">
        <v>0.66151432870370364</v>
      </c>
      <c r="C50" s="4">
        <v>8.7560000000000002</v>
      </c>
      <c r="D50" s="4">
        <v>5.1999999999999998E-3</v>
      </c>
      <c r="E50" s="4">
        <v>51.825524999999999</v>
      </c>
      <c r="F50" s="4">
        <v>395.7</v>
      </c>
      <c r="G50" s="4">
        <v>184.6</v>
      </c>
      <c r="H50" s="4">
        <v>0</v>
      </c>
      <c r="J50" s="4">
        <v>8.11</v>
      </c>
      <c r="K50" s="4">
        <v>0.93210000000000004</v>
      </c>
      <c r="L50" s="4">
        <v>8.1608999999999998</v>
      </c>
      <c r="M50" s="4">
        <v>4.7999999999999996E-3</v>
      </c>
      <c r="N50" s="4">
        <v>368.8229</v>
      </c>
      <c r="O50" s="4">
        <v>172.08750000000001</v>
      </c>
      <c r="P50" s="4">
        <v>540.9</v>
      </c>
      <c r="Q50" s="4">
        <v>318.69580000000002</v>
      </c>
      <c r="R50" s="4">
        <v>148.69890000000001</v>
      </c>
      <c r="S50" s="4">
        <v>467.4</v>
      </c>
      <c r="T50" s="4">
        <v>4.48E-2</v>
      </c>
      <c r="W50" s="4">
        <v>0</v>
      </c>
      <c r="X50" s="4">
        <v>7.5603999999999996</v>
      </c>
      <c r="Y50" s="4">
        <v>11.8</v>
      </c>
      <c r="Z50" s="4">
        <v>806</v>
      </c>
      <c r="AA50" s="4">
        <v>821</v>
      </c>
      <c r="AB50" s="4">
        <v>841</v>
      </c>
      <c r="AC50" s="4">
        <v>32</v>
      </c>
      <c r="AD50" s="4">
        <v>16.75</v>
      </c>
      <c r="AE50" s="4">
        <v>0.38</v>
      </c>
      <c r="AF50" s="4">
        <v>958</v>
      </c>
      <c r="AG50" s="4">
        <v>9</v>
      </c>
      <c r="AH50" s="4">
        <v>27</v>
      </c>
      <c r="AI50" s="4">
        <v>30</v>
      </c>
      <c r="AJ50" s="4">
        <v>190</v>
      </c>
      <c r="AK50" s="4">
        <v>190</v>
      </c>
      <c r="AL50" s="4">
        <v>3.7</v>
      </c>
      <c r="AM50" s="4">
        <v>196</v>
      </c>
      <c r="AN50" s="4" t="s">
        <v>155</v>
      </c>
      <c r="AO50" s="4">
        <v>1</v>
      </c>
      <c r="AP50" s="5">
        <v>0.86986111111111108</v>
      </c>
      <c r="AQ50" s="4">
        <v>47.158867000000001</v>
      </c>
      <c r="AR50" s="4">
        <v>-88.484116999999998</v>
      </c>
      <c r="AS50" s="4">
        <v>306.89999999999998</v>
      </c>
      <c r="AT50" s="4">
        <v>20.9</v>
      </c>
      <c r="AU50" s="4">
        <v>12</v>
      </c>
      <c r="AV50" s="4">
        <v>6</v>
      </c>
      <c r="AW50" s="4" t="s">
        <v>425</v>
      </c>
      <c r="AX50" s="4">
        <v>1.5</v>
      </c>
      <c r="AY50" s="4">
        <v>1.9708000000000001</v>
      </c>
      <c r="AZ50" s="4">
        <v>3.5354000000000001</v>
      </c>
      <c r="BA50" s="4">
        <v>13.836</v>
      </c>
      <c r="BB50" s="4">
        <v>24</v>
      </c>
      <c r="BC50" s="4">
        <v>1.73</v>
      </c>
      <c r="BD50" s="4">
        <v>7.2869999999999999</v>
      </c>
      <c r="BE50" s="4">
        <v>3090.5120000000002</v>
      </c>
      <c r="BF50" s="4">
        <v>1.1639999999999999</v>
      </c>
      <c r="BG50" s="4">
        <v>14.627000000000001</v>
      </c>
      <c r="BH50" s="4">
        <v>6.8250000000000002</v>
      </c>
      <c r="BI50" s="4">
        <v>21.451000000000001</v>
      </c>
      <c r="BJ50" s="4">
        <v>12.638999999999999</v>
      </c>
      <c r="BK50" s="4">
        <v>5.8970000000000002</v>
      </c>
      <c r="BL50" s="4">
        <v>18.536000000000001</v>
      </c>
      <c r="BM50" s="4">
        <v>5.9999999999999995E-4</v>
      </c>
      <c r="BQ50" s="4">
        <v>2081.7739999999999</v>
      </c>
      <c r="BR50" s="4">
        <v>0.17984900000000001</v>
      </c>
      <c r="BS50" s="4">
        <v>-5</v>
      </c>
      <c r="BT50" s="4">
        <v>1.0844780000000001</v>
      </c>
      <c r="BU50" s="4">
        <v>4.39506</v>
      </c>
      <c r="BV50" s="4">
        <v>21.906455999999999</v>
      </c>
      <c r="BW50" s="4">
        <f t="shared" si="10"/>
        <v>1.161174852</v>
      </c>
      <c r="BY50" s="4">
        <f t="shared" si="11"/>
        <v>11635.185525538755</v>
      </c>
      <c r="BZ50" s="4">
        <f t="shared" si="12"/>
        <v>4.3822369729439998</v>
      </c>
      <c r="CA50" s="4">
        <f t="shared" si="13"/>
        <v>47.583413317043998</v>
      </c>
      <c r="CB50" s="4">
        <f t="shared" si="14"/>
        <v>2.2588850375999999E-3</v>
      </c>
    </row>
    <row r="51" spans="1:80" x14ac:dyDescent="0.25">
      <c r="A51" s="2">
        <v>42801</v>
      </c>
      <c r="B51" s="3">
        <v>0.66152590277777779</v>
      </c>
      <c r="C51" s="4">
        <v>9.2279999999999998</v>
      </c>
      <c r="D51" s="4">
        <v>5.1999999999999998E-3</v>
      </c>
      <c r="E51" s="4">
        <v>51.651375999999999</v>
      </c>
      <c r="F51" s="4">
        <v>395.2</v>
      </c>
      <c r="G51" s="4">
        <v>195.9</v>
      </c>
      <c r="H51" s="4">
        <v>0.9</v>
      </c>
      <c r="J51" s="4">
        <v>8.35</v>
      </c>
      <c r="K51" s="4">
        <v>0.92849999999999999</v>
      </c>
      <c r="L51" s="4">
        <v>8.5681999999999992</v>
      </c>
      <c r="M51" s="4">
        <v>4.7999999999999996E-3</v>
      </c>
      <c r="N51" s="4">
        <v>366.91419999999999</v>
      </c>
      <c r="O51" s="4">
        <v>181.88759999999999</v>
      </c>
      <c r="P51" s="4">
        <v>548.79999999999995</v>
      </c>
      <c r="Q51" s="4">
        <v>317.04649999999998</v>
      </c>
      <c r="R51" s="4">
        <v>157.167</v>
      </c>
      <c r="S51" s="4">
        <v>474.2</v>
      </c>
      <c r="T51" s="4">
        <v>0.85799999999999998</v>
      </c>
      <c r="W51" s="4">
        <v>0</v>
      </c>
      <c r="X51" s="4">
        <v>7.7497999999999996</v>
      </c>
      <c r="Y51" s="4">
        <v>11.8</v>
      </c>
      <c r="Z51" s="4">
        <v>806</v>
      </c>
      <c r="AA51" s="4">
        <v>821</v>
      </c>
      <c r="AB51" s="4">
        <v>841</v>
      </c>
      <c r="AC51" s="4">
        <v>32</v>
      </c>
      <c r="AD51" s="4">
        <v>16.75</v>
      </c>
      <c r="AE51" s="4">
        <v>0.38</v>
      </c>
      <c r="AF51" s="4">
        <v>958</v>
      </c>
      <c r="AG51" s="4">
        <v>9</v>
      </c>
      <c r="AH51" s="4">
        <v>27</v>
      </c>
      <c r="AI51" s="4">
        <v>30</v>
      </c>
      <c r="AJ51" s="4">
        <v>190</v>
      </c>
      <c r="AK51" s="4">
        <v>190</v>
      </c>
      <c r="AL51" s="4">
        <v>3.8</v>
      </c>
      <c r="AM51" s="4">
        <v>196</v>
      </c>
      <c r="AN51" s="4" t="s">
        <v>155</v>
      </c>
      <c r="AO51" s="4">
        <v>1</v>
      </c>
      <c r="AP51" s="5">
        <v>0.86987268518518512</v>
      </c>
      <c r="AQ51" s="4">
        <v>47.158959000000003</v>
      </c>
      <c r="AR51" s="4">
        <v>-88.484099000000001</v>
      </c>
      <c r="AS51" s="4">
        <v>306.7</v>
      </c>
      <c r="AT51" s="4">
        <v>22.1</v>
      </c>
      <c r="AU51" s="4">
        <v>12</v>
      </c>
      <c r="AV51" s="4">
        <v>6</v>
      </c>
      <c r="AW51" s="4" t="s">
        <v>425</v>
      </c>
      <c r="AX51" s="4">
        <v>1.3937999999999999</v>
      </c>
      <c r="AY51" s="4">
        <v>2.1</v>
      </c>
      <c r="AZ51" s="4">
        <v>3.2105999999999999</v>
      </c>
      <c r="BA51" s="4">
        <v>13.836</v>
      </c>
      <c r="BB51" s="4">
        <v>22.82</v>
      </c>
      <c r="BC51" s="4">
        <v>1.65</v>
      </c>
      <c r="BD51" s="4">
        <v>7.7060000000000004</v>
      </c>
      <c r="BE51" s="4">
        <v>3089.8620000000001</v>
      </c>
      <c r="BF51" s="4">
        <v>1.101</v>
      </c>
      <c r="BG51" s="4">
        <v>13.856</v>
      </c>
      <c r="BH51" s="4">
        <v>6.8689999999999998</v>
      </c>
      <c r="BI51" s="4">
        <v>20.725000000000001</v>
      </c>
      <c r="BJ51" s="4">
        <v>11.973000000000001</v>
      </c>
      <c r="BK51" s="4">
        <v>5.9349999999999996</v>
      </c>
      <c r="BL51" s="4">
        <v>17.908999999999999</v>
      </c>
      <c r="BM51" s="4">
        <v>1.01E-2</v>
      </c>
      <c r="BQ51" s="4">
        <v>2032.067</v>
      </c>
      <c r="BR51" s="4">
        <v>0.16678000000000001</v>
      </c>
      <c r="BS51" s="4">
        <v>-5</v>
      </c>
      <c r="BT51" s="4">
        <v>1.0862830000000001</v>
      </c>
      <c r="BU51" s="4">
        <v>4.0756860000000001</v>
      </c>
      <c r="BV51" s="4">
        <v>21.942917000000001</v>
      </c>
      <c r="BW51" s="4">
        <f t="shared" si="10"/>
        <v>1.0767962412000001</v>
      </c>
      <c r="BY51" s="4">
        <f t="shared" si="11"/>
        <v>10787.427029181392</v>
      </c>
      <c r="BZ51" s="4">
        <f t="shared" si="12"/>
        <v>3.8438471229875999</v>
      </c>
      <c r="CA51" s="4">
        <f t="shared" si="13"/>
        <v>41.800528250254807</v>
      </c>
      <c r="CB51" s="4">
        <f t="shared" si="14"/>
        <v>3.5261449538759995E-2</v>
      </c>
    </row>
    <row r="52" spans="1:80" x14ac:dyDescent="0.25">
      <c r="A52" s="2">
        <v>42801</v>
      </c>
      <c r="B52" s="3">
        <v>0.66153747685185182</v>
      </c>
      <c r="C52" s="4">
        <v>9.2200000000000006</v>
      </c>
      <c r="D52" s="4">
        <v>3.5999999999999999E-3</v>
      </c>
      <c r="E52" s="4">
        <v>36.036113</v>
      </c>
      <c r="F52" s="4">
        <v>387</v>
      </c>
      <c r="G52" s="4">
        <v>201</v>
      </c>
      <c r="H52" s="4">
        <v>2.5</v>
      </c>
      <c r="J52" s="4">
        <v>8.1199999999999992</v>
      </c>
      <c r="K52" s="4">
        <v>0.92849999999999999</v>
      </c>
      <c r="L52" s="4">
        <v>8.5607000000000006</v>
      </c>
      <c r="M52" s="4">
        <v>3.3E-3</v>
      </c>
      <c r="N52" s="4">
        <v>359.34019999999998</v>
      </c>
      <c r="O52" s="4">
        <v>186.61959999999999</v>
      </c>
      <c r="P52" s="4">
        <v>546</v>
      </c>
      <c r="Q52" s="4">
        <v>310.79180000000002</v>
      </c>
      <c r="R52" s="4">
        <v>161.40649999999999</v>
      </c>
      <c r="S52" s="4">
        <v>472.2</v>
      </c>
      <c r="T52" s="4">
        <v>2.5392999999999999</v>
      </c>
      <c r="W52" s="4">
        <v>0</v>
      </c>
      <c r="X52" s="4">
        <v>7.5427999999999997</v>
      </c>
      <c r="Y52" s="4">
        <v>11.8</v>
      </c>
      <c r="Z52" s="4">
        <v>805</v>
      </c>
      <c r="AA52" s="4">
        <v>820</v>
      </c>
      <c r="AB52" s="4">
        <v>841</v>
      </c>
      <c r="AC52" s="4">
        <v>32.799999999999997</v>
      </c>
      <c r="AD52" s="4">
        <v>17.14</v>
      </c>
      <c r="AE52" s="4">
        <v>0.39</v>
      </c>
      <c r="AF52" s="4">
        <v>958</v>
      </c>
      <c r="AG52" s="4">
        <v>9</v>
      </c>
      <c r="AH52" s="4">
        <v>27</v>
      </c>
      <c r="AI52" s="4">
        <v>30</v>
      </c>
      <c r="AJ52" s="4">
        <v>190</v>
      </c>
      <c r="AK52" s="4">
        <v>190</v>
      </c>
      <c r="AL52" s="4">
        <v>3.8</v>
      </c>
      <c r="AM52" s="4">
        <v>196</v>
      </c>
      <c r="AN52" s="4" t="s">
        <v>155</v>
      </c>
      <c r="AO52" s="4">
        <v>1</v>
      </c>
      <c r="AP52" s="5">
        <v>0.86988425925925927</v>
      </c>
      <c r="AQ52" s="4">
        <v>47.159055000000002</v>
      </c>
      <c r="AR52" s="4">
        <v>-88.484089999999995</v>
      </c>
      <c r="AS52" s="4">
        <v>306.8</v>
      </c>
      <c r="AT52" s="4">
        <v>23.2</v>
      </c>
      <c r="AU52" s="4">
        <v>12</v>
      </c>
      <c r="AV52" s="4">
        <v>7</v>
      </c>
      <c r="AW52" s="4" t="s">
        <v>420</v>
      </c>
      <c r="AX52" s="4">
        <v>1.1646350000000001</v>
      </c>
      <c r="AY52" s="4">
        <v>2.1</v>
      </c>
      <c r="AZ52" s="4">
        <v>2.5</v>
      </c>
      <c r="BA52" s="4">
        <v>13.836</v>
      </c>
      <c r="BB52" s="4">
        <v>22.84</v>
      </c>
      <c r="BC52" s="4">
        <v>1.65</v>
      </c>
      <c r="BD52" s="4">
        <v>7.7060000000000004</v>
      </c>
      <c r="BE52" s="4">
        <v>3090.337</v>
      </c>
      <c r="BF52" s="4">
        <v>0.76900000000000002</v>
      </c>
      <c r="BG52" s="4">
        <v>13.584</v>
      </c>
      <c r="BH52" s="4">
        <v>7.0549999999999997</v>
      </c>
      <c r="BI52" s="4">
        <v>20.638999999999999</v>
      </c>
      <c r="BJ52" s="4">
        <v>11.749000000000001</v>
      </c>
      <c r="BK52" s="4">
        <v>6.1020000000000003</v>
      </c>
      <c r="BL52" s="4">
        <v>17.850999999999999</v>
      </c>
      <c r="BM52" s="4">
        <v>2.98E-2</v>
      </c>
      <c r="BQ52" s="4">
        <v>1979.8320000000001</v>
      </c>
      <c r="BR52" s="4">
        <v>0.17037099999999999</v>
      </c>
      <c r="BS52" s="4">
        <v>-5</v>
      </c>
      <c r="BT52" s="4">
        <v>1.087</v>
      </c>
      <c r="BU52" s="4">
        <v>4.1634419999999999</v>
      </c>
      <c r="BV52" s="4">
        <v>21.9574</v>
      </c>
      <c r="BW52" s="4">
        <f t="shared" si="10"/>
        <v>1.0999813763999999</v>
      </c>
      <c r="BY52" s="4">
        <f t="shared" si="11"/>
        <v>11021.391527436597</v>
      </c>
      <c r="BZ52" s="4">
        <f t="shared" si="12"/>
        <v>2.7425649968268004</v>
      </c>
      <c r="CA52" s="4">
        <f t="shared" si="13"/>
        <v>41.901685497682799</v>
      </c>
      <c r="CB52" s="4">
        <f t="shared" si="14"/>
        <v>0.10627885163256</v>
      </c>
    </row>
    <row r="53" spans="1:80" x14ac:dyDescent="0.25">
      <c r="A53" s="2">
        <v>42801</v>
      </c>
      <c r="B53" s="3">
        <v>0.66154905092592597</v>
      </c>
      <c r="C53" s="4">
        <v>10.146000000000001</v>
      </c>
      <c r="D53" s="4">
        <v>5.0000000000000001E-3</v>
      </c>
      <c r="E53" s="4">
        <v>50</v>
      </c>
      <c r="F53" s="4">
        <v>385.8</v>
      </c>
      <c r="G53" s="4">
        <v>201.1</v>
      </c>
      <c r="H53" s="4">
        <v>0</v>
      </c>
      <c r="J53" s="4">
        <v>8</v>
      </c>
      <c r="K53" s="4">
        <v>0.92130000000000001</v>
      </c>
      <c r="L53" s="4">
        <v>9.3472000000000008</v>
      </c>
      <c r="M53" s="4">
        <v>4.5999999999999999E-3</v>
      </c>
      <c r="N53" s="4">
        <v>355.44150000000002</v>
      </c>
      <c r="O53" s="4">
        <v>185.27549999999999</v>
      </c>
      <c r="P53" s="4">
        <v>540.70000000000005</v>
      </c>
      <c r="Q53" s="4">
        <v>307.50990000000002</v>
      </c>
      <c r="R53" s="4">
        <v>160.29089999999999</v>
      </c>
      <c r="S53" s="4">
        <v>467.8</v>
      </c>
      <c r="T53" s="4">
        <v>0</v>
      </c>
      <c r="W53" s="4">
        <v>0</v>
      </c>
      <c r="X53" s="4">
        <v>7.3704999999999998</v>
      </c>
      <c r="Y53" s="4">
        <v>11.8</v>
      </c>
      <c r="Z53" s="4">
        <v>806</v>
      </c>
      <c r="AA53" s="4">
        <v>820</v>
      </c>
      <c r="AB53" s="4">
        <v>842</v>
      </c>
      <c r="AC53" s="4">
        <v>33</v>
      </c>
      <c r="AD53" s="4">
        <v>17.27</v>
      </c>
      <c r="AE53" s="4">
        <v>0.4</v>
      </c>
      <c r="AF53" s="4">
        <v>958</v>
      </c>
      <c r="AG53" s="4">
        <v>9</v>
      </c>
      <c r="AH53" s="4">
        <v>27</v>
      </c>
      <c r="AI53" s="4">
        <v>30</v>
      </c>
      <c r="AJ53" s="4">
        <v>190</v>
      </c>
      <c r="AK53" s="4">
        <v>190</v>
      </c>
      <c r="AL53" s="4">
        <v>3.7</v>
      </c>
      <c r="AM53" s="4">
        <v>196</v>
      </c>
      <c r="AN53" s="4" t="s">
        <v>155</v>
      </c>
      <c r="AO53" s="4">
        <v>1</v>
      </c>
      <c r="AP53" s="5">
        <v>0.86989583333333342</v>
      </c>
      <c r="AQ53" s="4">
        <v>47.159156000000003</v>
      </c>
      <c r="AR53" s="4">
        <v>-88.484088</v>
      </c>
      <c r="AS53" s="4">
        <v>306.8</v>
      </c>
      <c r="AT53" s="4">
        <v>24</v>
      </c>
      <c r="AU53" s="4">
        <v>12</v>
      </c>
      <c r="AV53" s="4">
        <v>7</v>
      </c>
      <c r="AW53" s="4" t="s">
        <v>420</v>
      </c>
      <c r="AX53" s="4">
        <v>1.418018</v>
      </c>
      <c r="AY53" s="4">
        <v>1.711311</v>
      </c>
      <c r="AZ53" s="4">
        <v>2.747347</v>
      </c>
      <c r="BA53" s="4">
        <v>13.836</v>
      </c>
      <c r="BB53" s="4">
        <v>20.83</v>
      </c>
      <c r="BC53" s="4">
        <v>1.51</v>
      </c>
      <c r="BD53" s="4">
        <v>8.5410000000000004</v>
      </c>
      <c r="BE53" s="4">
        <v>3088.8969999999999</v>
      </c>
      <c r="BF53" s="4">
        <v>0.96899999999999997</v>
      </c>
      <c r="BG53" s="4">
        <v>12.301</v>
      </c>
      <c r="BH53" s="4">
        <v>6.4119999999999999</v>
      </c>
      <c r="BI53" s="4">
        <v>18.712</v>
      </c>
      <c r="BJ53" s="4">
        <v>10.641999999999999</v>
      </c>
      <c r="BK53" s="4">
        <v>5.5469999999999997</v>
      </c>
      <c r="BL53" s="4">
        <v>16.189</v>
      </c>
      <c r="BM53" s="4">
        <v>0</v>
      </c>
      <c r="BQ53" s="4">
        <v>1770.99</v>
      </c>
      <c r="BR53" s="4">
        <v>0.21409400000000001</v>
      </c>
      <c r="BS53" s="4">
        <v>-5</v>
      </c>
      <c r="BT53" s="4">
        <v>1.0854779999999999</v>
      </c>
      <c r="BU53" s="4">
        <v>5.2319230000000001</v>
      </c>
      <c r="BV53" s="4">
        <v>21.926656000000001</v>
      </c>
      <c r="BW53" s="4">
        <f t="shared" si="10"/>
        <v>1.3822740566</v>
      </c>
      <c r="BY53" s="4">
        <f t="shared" si="11"/>
        <v>13843.402320400295</v>
      </c>
      <c r="BZ53" s="4">
        <f t="shared" si="12"/>
        <v>4.3427336193042008</v>
      </c>
      <c r="CA53" s="4">
        <f t="shared" si="13"/>
        <v>47.693881503235602</v>
      </c>
      <c r="CB53" s="4">
        <f t="shared" si="14"/>
        <v>0</v>
      </c>
    </row>
    <row r="54" spans="1:80" x14ac:dyDescent="0.25">
      <c r="A54" s="2">
        <v>42801</v>
      </c>
      <c r="B54" s="3">
        <v>0.66156062500000001</v>
      </c>
      <c r="C54" s="4">
        <v>10.654</v>
      </c>
      <c r="D54" s="4">
        <v>5.0000000000000001E-3</v>
      </c>
      <c r="E54" s="4">
        <v>50</v>
      </c>
      <c r="F54" s="4">
        <v>383.1</v>
      </c>
      <c r="G54" s="4">
        <v>201.3</v>
      </c>
      <c r="H54" s="4">
        <v>2.2000000000000002</v>
      </c>
      <c r="J54" s="4">
        <v>7.62</v>
      </c>
      <c r="K54" s="4">
        <v>0.91749999999999998</v>
      </c>
      <c r="L54" s="4">
        <v>9.7745999999999995</v>
      </c>
      <c r="M54" s="4">
        <v>4.5999999999999999E-3</v>
      </c>
      <c r="N54" s="4">
        <v>351.46719999999999</v>
      </c>
      <c r="O54" s="4">
        <v>184.73089999999999</v>
      </c>
      <c r="P54" s="4">
        <v>536.20000000000005</v>
      </c>
      <c r="Q54" s="4">
        <v>304.07159999999999</v>
      </c>
      <c r="R54" s="4">
        <v>159.81979999999999</v>
      </c>
      <c r="S54" s="4">
        <v>463.9</v>
      </c>
      <c r="T54" s="4">
        <v>2.2305999999999999</v>
      </c>
      <c r="W54" s="4">
        <v>0</v>
      </c>
      <c r="X54" s="4">
        <v>6.9897999999999998</v>
      </c>
      <c r="Y54" s="4">
        <v>11.9</v>
      </c>
      <c r="Z54" s="4">
        <v>806</v>
      </c>
      <c r="AA54" s="4">
        <v>822</v>
      </c>
      <c r="AB54" s="4">
        <v>842</v>
      </c>
      <c r="AC54" s="4">
        <v>33</v>
      </c>
      <c r="AD54" s="4">
        <v>17.27</v>
      </c>
      <c r="AE54" s="4">
        <v>0.4</v>
      </c>
      <c r="AF54" s="4">
        <v>958</v>
      </c>
      <c r="AG54" s="4">
        <v>9</v>
      </c>
      <c r="AH54" s="4">
        <v>27</v>
      </c>
      <c r="AI54" s="4">
        <v>30</v>
      </c>
      <c r="AJ54" s="4">
        <v>190</v>
      </c>
      <c r="AK54" s="4">
        <v>190</v>
      </c>
      <c r="AL54" s="4">
        <v>3.8</v>
      </c>
      <c r="AM54" s="4">
        <v>196</v>
      </c>
      <c r="AN54" s="4" t="s">
        <v>155</v>
      </c>
      <c r="AO54" s="4">
        <v>1</v>
      </c>
      <c r="AP54" s="5">
        <v>0.86990740740740735</v>
      </c>
      <c r="AQ54" s="4">
        <v>47.159261999999998</v>
      </c>
      <c r="AR54" s="4">
        <v>-88.484098000000003</v>
      </c>
      <c r="AS54" s="4">
        <v>306.8</v>
      </c>
      <c r="AT54" s="4">
        <v>24.8</v>
      </c>
      <c r="AU54" s="4">
        <v>12</v>
      </c>
      <c r="AV54" s="4">
        <v>7</v>
      </c>
      <c r="AW54" s="4" t="s">
        <v>420</v>
      </c>
      <c r="AX54" s="4">
        <v>1.823</v>
      </c>
      <c r="AY54" s="4">
        <v>1.0708</v>
      </c>
      <c r="AZ54" s="4">
        <v>3.2</v>
      </c>
      <c r="BA54" s="4">
        <v>13.836</v>
      </c>
      <c r="BB54" s="4">
        <v>19.88</v>
      </c>
      <c r="BC54" s="4">
        <v>1.44</v>
      </c>
      <c r="BD54" s="4">
        <v>8.9930000000000003</v>
      </c>
      <c r="BE54" s="4">
        <v>3088.3209999999999</v>
      </c>
      <c r="BF54" s="4">
        <v>0.92300000000000004</v>
      </c>
      <c r="BG54" s="4">
        <v>11.629</v>
      </c>
      <c r="BH54" s="4">
        <v>6.1120000000000001</v>
      </c>
      <c r="BI54" s="4">
        <v>17.741</v>
      </c>
      <c r="BJ54" s="4">
        <v>10.061</v>
      </c>
      <c r="BK54" s="4">
        <v>5.2880000000000003</v>
      </c>
      <c r="BL54" s="4">
        <v>15.349</v>
      </c>
      <c r="BM54" s="4">
        <v>2.29E-2</v>
      </c>
      <c r="BQ54" s="4">
        <v>1605.797</v>
      </c>
      <c r="BR54" s="4">
        <v>0.22547800000000001</v>
      </c>
      <c r="BS54" s="4">
        <v>-5</v>
      </c>
      <c r="BT54" s="4">
        <v>1.088044</v>
      </c>
      <c r="BU54" s="4">
        <v>5.5101190000000004</v>
      </c>
      <c r="BV54" s="4">
        <v>21.978489</v>
      </c>
      <c r="BW54" s="4">
        <f t="shared" si="10"/>
        <v>1.4557734398</v>
      </c>
      <c r="BY54" s="4">
        <f t="shared" si="11"/>
        <v>14576.776094222467</v>
      </c>
      <c r="BZ54" s="4">
        <f t="shared" si="12"/>
        <v>4.356530404374201</v>
      </c>
      <c r="CA54" s="4">
        <f t="shared" si="13"/>
        <v>47.4875973980594</v>
      </c>
      <c r="CB54" s="4">
        <f t="shared" si="14"/>
        <v>0.10808726572066001</v>
      </c>
    </row>
    <row r="55" spans="1:80" x14ac:dyDescent="0.25">
      <c r="A55" s="2">
        <v>42801</v>
      </c>
      <c r="B55" s="3">
        <v>0.66157219907407405</v>
      </c>
      <c r="C55" s="4">
        <v>10.894</v>
      </c>
      <c r="D55" s="4">
        <v>5.7999999999999996E-3</v>
      </c>
      <c r="E55" s="4">
        <v>58.212479000000002</v>
      </c>
      <c r="F55" s="4">
        <v>371.2</v>
      </c>
      <c r="G55" s="4">
        <v>199.8</v>
      </c>
      <c r="H55" s="4">
        <v>0</v>
      </c>
      <c r="J55" s="4">
        <v>6.46</v>
      </c>
      <c r="K55" s="4">
        <v>0.91569999999999996</v>
      </c>
      <c r="L55" s="4">
        <v>9.9761000000000006</v>
      </c>
      <c r="M55" s="4">
        <v>5.3E-3</v>
      </c>
      <c r="N55" s="4">
        <v>339.92950000000002</v>
      </c>
      <c r="O55" s="4">
        <v>182.9367</v>
      </c>
      <c r="P55" s="4">
        <v>522.9</v>
      </c>
      <c r="Q55" s="4">
        <v>294.08980000000003</v>
      </c>
      <c r="R55" s="4">
        <v>158.26759999999999</v>
      </c>
      <c r="S55" s="4">
        <v>452.4</v>
      </c>
      <c r="T55" s="4">
        <v>0</v>
      </c>
      <c r="W55" s="4">
        <v>0</v>
      </c>
      <c r="X55" s="4">
        <v>5.9120999999999997</v>
      </c>
      <c r="Y55" s="4">
        <v>11.9</v>
      </c>
      <c r="Z55" s="4">
        <v>807</v>
      </c>
      <c r="AA55" s="4">
        <v>823</v>
      </c>
      <c r="AB55" s="4">
        <v>843</v>
      </c>
      <c r="AC55" s="4">
        <v>33</v>
      </c>
      <c r="AD55" s="4">
        <v>17.27</v>
      </c>
      <c r="AE55" s="4">
        <v>0.4</v>
      </c>
      <c r="AF55" s="4">
        <v>958</v>
      </c>
      <c r="AG55" s="4">
        <v>9</v>
      </c>
      <c r="AH55" s="4">
        <v>27.760999999999999</v>
      </c>
      <c r="AI55" s="4">
        <v>30</v>
      </c>
      <c r="AJ55" s="4">
        <v>190</v>
      </c>
      <c r="AK55" s="4">
        <v>189.2</v>
      </c>
      <c r="AL55" s="4">
        <v>3.9</v>
      </c>
      <c r="AM55" s="4">
        <v>196</v>
      </c>
      <c r="AN55" s="4" t="s">
        <v>155</v>
      </c>
      <c r="AO55" s="4">
        <v>2</v>
      </c>
      <c r="AP55" s="5">
        <v>0.8699189814814815</v>
      </c>
      <c r="AQ55" s="4">
        <v>47.159371999999998</v>
      </c>
      <c r="AR55" s="4">
        <v>-88.484112999999994</v>
      </c>
      <c r="AS55" s="4">
        <v>307.2</v>
      </c>
      <c r="AT55" s="4">
        <v>25.6</v>
      </c>
      <c r="AU55" s="4">
        <v>12</v>
      </c>
      <c r="AV55" s="4">
        <v>8</v>
      </c>
      <c r="AW55" s="4" t="s">
        <v>417</v>
      </c>
      <c r="AX55" s="4">
        <v>1.5</v>
      </c>
      <c r="AY55" s="4">
        <v>1.3062</v>
      </c>
      <c r="AZ55" s="4">
        <v>3.2353999999999998</v>
      </c>
      <c r="BA55" s="4">
        <v>13.836</v>
      </c>
      <c r="BB55" s="4">
        <v>19.46</v>
      </c>
      <c r="BC55" s="4">
        <v>1.41</v>
      </c>
      <c r="BD55" s="4">
        <v>9.2040000000000006</v>
      </c>
      <c r="BE55" s="4">
        <v>3087.9360000000001</v>
      </c>
      <c r="BF55" s="4">
        <v>1.05</v>
      </c>
      <c r="BG55" s="4">
        <v>11.019</v>
      </c>
      <c r="BH55" s="4">
        <v>5.93</v>
      </c>
      <c r="BI55" s="4">
        <v>16.949000000000002</v>
      </c>
      <c r="BJ55" s="4">
        <v>9.5329999999999995</v>
      </c>
      <c r="BK55" s="4">
        <v>5.13</v>
      </c>
      <c r="BL55" s="4">
        <v>14.663</v>
      </c>
      <c r="BM55" s="4">
        <v>0</v>
      </c>
      <c r="BQ55" s="4">
        <v>1330.614</v>
      </c>
      <c r="BR55" s="4">
        <v>0.230327</v>
      </c>
      <c r="BS55" s="4">
        <v>-5</v>
      </c>
      <c r="BT55" s="4">
        <v>1.0874779999999999</v>
      </c>
      <c r="BU55" s="4">
        <v>5.6286160000000001</v>
      </c>
      <c r="BV55" s="4">
        <v>21.967055999999999</v>
      </c>
      <c r="BW55" s="4">
        <f t="shared" si="10"/>
        <v>1.4870803472</v>
      </c>
      <c r="BY55" s="4">
        <f t="shared" si="11"/>
        <v>14888.398399535003</v>
      </c>
      <c r="BZ55" s="4">
        <f t="shared" si="12"/>
        <v>5.0625460888800005</v>
      </c>
      <c r="CA55" s="4">
        <f t="shared" si="13"/>
        <v>45.963097014564802</v>
      </c>
      <c r="CB55" s="4">
        <f t="shared" si="14"/>
        <v>0</v>
      </c>
    </row>
    <row r="56" spans="1:80" x14ac:dyDescent="0.25">
      <c r="A56" s="2">
        <v>42801</v>
      </c>
      <c r="B56" s="3">
        <v>0.66158377314814809</v>
      </c>
      <c r="C56" s="4">
        <v>10.967000000000001</v>
      </c>
      <c r="D56" s="4">
        <v>6.0000000000000001E-3</v>
      </c>
      <c r="E56" s="4">
        <v>60</v>
      </c>
      <c r="F56" s="4">
        <v>365.9</v>
      </c>
      <c r="G56" s="4">
        <v>191.5</v>
      </c>
      <c r="H56" s="4">
        <v>-0.2</v>
      </c>
      <c r="J56" s="4">
        <v>5.8</v>
      </c>
      <c r="K56" s="4">
        <v>0.91510000000000002</v>
      </c>
      <c r="L56" s="4">
        <v>10.036300000000001</v>
      </c>
      <c r="M56" s="4">
        <v>5.4999999999999997E-3</v>
      </c>
      <c r="N56" s="4">
        <v>334.8091</v>
      </c>
      <c r="O56" s="4">
        <v>175.2089</v>
      </c>
      <c r="P56" s="4">
        <v>510</v>
      </c>
      <c r="Q56" s="4">
        <v>289.9307</v>
      </c>
      <c r="R56" s="4">
        <v>151.7236</v>
      </c>
      <c r="S56" s="4">
        <v>441.7</v>
      </c>
      <c r="T56" s="4">
        <v>0</v>
      </c>
      <c r="W56" s="4">
        <v>0</v>
      </c>
      <c r="X56" s="4">
        <v>5.3078000000000003</v>
      </c>
      <c r="Y56" s="4">
        <v>11.8</v>
      </c>
      <c r="Z56" s="4">
        <v>809</v>
      </c>
      <c r="AA56" s="4">
        <v>824</v>
      </c>
      <c r="AB56" s="4">
        <v>844</v>
      </c>
      <c r="AC56" s="4">
        <v>33.799999999999997</v>
      </c>
      <c r="AD56" s="4">
        <v>17.670000000000002</v>
      </c>
      <c r="AE56" s="4">
        <v>0.41</v>
      </c>
      <c r="AF56" s="4">
        <v>958</v>
      </c>
      <c r="AG56" s="4">
        <v>9</v>
      </c>
      <c r="AH56" s="4">
        <v>28</v>
      </c>
      <c r="AI56" s="4">
        <v>30</v>
      </c>
      <c r="AJ56" s="4">
        <v>190.8</v>
      </c>
      <c r="AK56" s="4">
        <v>189</v>
      </c>
      <c r="AL56" s="4">
        <v>4</v>
      </c>
      <c r="AM56" s="4">
        <v>196</v>
      </c>
      <c r="AN56" s="4" t="s">
        <v>155</v>
      </c>
      <c r="AO56" s="4">
        <v>2</v>
      </c>
      <c r="AP56" s="5">
        <v>0.86993055555555554</v>
      </c>
      <c r="AQ56" s="4">
        <v>47.159483000000002</v>
      </c>
      <c r="AR56" s="4">
        <v>-88.484128999999996</v>
      </c>
      <c r="AS56" s="4">
        <v>307.8</v>
      </c>
      <c r="AT56" s="4">
        <v>26.1</v>
      </c>
      <c r="AU56" s="4">
        <v>12</v>
      </c>
      <c r="AV56" s="4">
        <v>8</v>
      </c>
      <c r="AW56" s="4" t="s">
        <v>417</v>
      </c>
      <c r="AX56" s="4">
        <v>1.5354000000000001</v>
      </c>
      <c r="AY56" s="4">
        <v>1.5354000000000001</v>
      </c>
      <c r="AZ56" s="4">
        <v>3.3353999999999999</v>
      </c>
      <c r="BA56" s="4">
        <v>13.836</v>
      </c>
      <c r="BB56" s="4">
        <v>19.34</v>
      </c>
      <c r="BC56" s="4">
        <v>1.4</v>
      </c>
      <c r="BD56" s="4">
        <v>9.2729999999999997</v>
      </c>
      <c r="BE56" s="4">
        <v>3087.8209999999999</v>
      </c>
      <c r="BF56" s="4">
        <v>1.075</v>
      </c>
      <c r="BG56" s="4">
        <v>10.787000000000001</v>
      </c>
      <c r="BH56" s="4">
        <v>5.6449999999999996</v>
      </c>
      <c r="BI56" s="4">
        <v>16.431999999999999</v>
      </c>
      <c r="BJ56" s="4">
        <v>9.3409999999999993</v>
      </c>
      <c r="BK56" s="4">
        <v>4.8879999999999999</v>
      </c>
      <c r="BL56" s="4">
        <v>14.23</v>
      </c>
      <c r="BM56" s="4">
        <v>0</v>
      </c>
      <c r="BQ56" s="4">
        <v>1187.3869999999999</v>
      </c>
      <c r="BR56" s="4">
        <v>0.25254700000000002</v>
      </c>
      <c r="BS56" s="4">
        <v>-5</v>
      </c>
      <c r="BT56" s="4">
        <v>1.087</v>
      </c>
      <c r="BU56" s="4">
        <v>6.1716179999999996</v>
      </c>
      <c r="BV56" s="4">
        <v>21.9574</v>
      </c>
      <c r="BW56" s="4">
        <f t="shared" si="10"/>
        <v>1.6305414755999998</v>
      </c>
      <c r="BY56" s="4">
        <f t="shared" si="11"/>
        <v>16324.099135706194</v>
      </c>
      <c r="BZ56" s="4">
        <f t="shared" si="12"/>
        <v>5.6831035772099998</v>
      </c>
      <c r="CA56" s="4">
        <f t="shared" si="13"/>
        <v>49.382205129970799</v>
      </c>
      <c r="CB56" s="4">
        <f t="shared" si="14"/>
        <v>0</v>
      </c>
    </row>
    <row r="57" spans="1:80" x14ac:dyDescent="0.25">
      <c r="A57" s="2">
        <v>42801</v>
      </c>
      <c r="B57" s="3">
        <v>0.66159534722222224</v>
      </c>
      <c r="C57" s="4">
        <v>11.119</v>
      </c>
      <c r="D57" s="4">
        <v>7.0000000000000001E-3</v>
      </c>
      <c r="E57" s="4">
        <v>69.609121000000002</v>
      </c>
      <c r="F57" s="4">
        <v>363.1</v>
      </c>
      <c r="G57" s="4">
        <v>191.2</v>
      </c>
      <c r="H57" s="4">
        <v>4.0999999999999996</v>
      </c>
      <c r="J57" s="4">
        <v>5.5</v>
      </c>
      <c r="K57" s="4">
        <v>0.91390000000000005</v>
      </c>
      <c r="L57" s="4">
        <v>10.1622</v>
      </c>
      <c r="M57" s="4">
        <v>6.4000000000000003E-3</v>
      </c>
      <c r="N57" s="4">
        <v>331.83879999999999</v>
      </c>
      <c r="O57" s="4">
        <v>174.7456</v>
      </c>
      <c r="P57" s="4">
        <v>506.6</v>
      </c>
      <c r="Q57" s="4">
        <v>287.44290000000001</v>
      </c>
      <c r="R57" s="4">
        <v>151.36680000000001</v>
      </c>
      <c r="S57" s="4">
        <v>438.8</v>
      </c>
      <c r="T57" s="4">
        <v>4.0514999999999999</v>
      </c>
      <c r="W57" s="4">
        <v>0</v>
      </c>
      <c r="X57" s="4">
        <v>5.0266999999999999</v>
      </c>
      <c r="Y57" s="4">
        <v>11.9</v>
      </c>
      <c r="Z57" s="4">
        <v>808</v>
      </c>
      <c r="AA57" s="4">
        <v>823</v>
      </c>
      <c r="AB57" s="4">
        <v>844</v>
      </c>
      <c r="AC57" s="4">
        <v>34</v>
      </c>
      <c r="AD57" s="4">
        <v>17.8</v>
      </c>
      <c r="AE57" s="4">
        <v>0.41</v>
      </c>
      <c r="AF57" s="4">
        <v>958</v>
      </c>
      <c r="AG57" s="4">
        <v>9</v>
      </c>
      <c r="AH57" s="4">
        <v>27.239000000000001</v>
      </c>
      <c r="AI57" s="4">
        <v>30</v>
      </c>
      <c r="AJ57" s="4">
        <v>190.2</v>
      </c>
      <c r="AK57" s="4">
        <v>189.8</v>
      </c>
      <c r="AL57" s="4">
        <v>3.9</v>
      </c>
      <c r="AM57" s="4">
        <v>196</v>
      </c>
      <c r="AN57" s="4" t="s">
        <v>155</v>
      </c>
      <c r="AO57" s="4">
        <v>2</v>
      </c>
      <c r="AP57" s="5">
        <v>0.86994212962962969</v>
      </c>
      <c r="AQ57" s="4">
        <v>47.159595000000003</v>
      </c>
      <c r="AR57" s="4">
        <v>-88.484143000000003</v>
      </c>
      <c r="AS57" s="4">
        <v>308.39999999999998</v>
      </c>
      <c r="AT57" s="4">
        <v>26.6</v>
      </c>
      <c r="AU57" s="4">
        <v>12</v>
      </c>
      <c r="AV57" s="4">
        <v>8</v>
      </c>
      <c r="AW57" s="4" t="s">
        <v>417</v>
      </c>
      <c r="AX57" s="4">
        <v>1.6</v>
      </c>
      <c r="AY57" s="4">
        <v>1.6708000000000001</v>
      </c>
      <c r="AZ57" s="4">
        <v>3.4</v>
      </c>
      <c r="BA57" s="4">
        <v>13.836</v>
      </c>
      <c r="BB57" s="4">
        <v>19.079999999999998</v>
      </c>
      <c r="BC57" s="4">
        <v>1.38</v>
      </c>
      <c r="BD57" s="4">
        <v>9.4160000000000004</v>
      </c>
      <c r="BE57" s="4">
        <v>3087.3</v>
      </c>
      <c r="BF57" s="4">
        <v>1.23</v>
      </c>
      <c r="BG57" s="4">
        <v>10.557</v>
      </c>
      <c r="BH57" s="4">
        <v>5.5590000000000002</v>
      </c>
      <c r="BI57" s="4">
        <v>16.117000000000001</v>
      </c>
      <c r="BJ57" s="4">
        <v>9.1449999999999996</v>
      </c>
      <c r="BK57" s="4">
        <v>4.8159999999999998</v>
      </c>
      <c r="BL57" s="4">
        <v>13.961</v>
      </c>
      <c r="BM57" s="4">
        <v>0.04</v>
      </c>
      <c r="BQ57" s="4">
        <v>1110.3800000000001</v>
      </c>
      <c r="BR57" s="4">
        <v>0.290962</v>
      </c>
      <c r="BS57" s="4">
        <v>-5</v>
      </c>
      <c r="BT57" s="4">
        <v>1.088522</v>
      </c>
      <c r="BU57" s="4">
        <v>7.1103839999999998</v>
      </c>
      <c r="BV57" s="4">
        <v>21.988143999999998</v>
      </c>
      <c r="BW57" s="4">
        <f t="shared" si="10"/>
        <v>1.8785634527999999</v>
      </c>
      <c r="BY57" s="4">
        <f t="shared" si="11"/>
        <v>18803.98770897312</v>
      </c>
      <c r="BZ57" s="4">
        <f t="shared" si="12"/>
        <v>7.4916285693120006</v>
      </c>
      <c r="CA57" s="4">
        <f t="shared" si="13"/>
        <v>55.699953875088006</v>
      </c>
      <c r="CB57" s="4">
        <f t="shared" si="14"/>
        <v>0.243630197376</v>
      </c>
    </row>
    <row r="58" spans="1:80" x14ac:dyDescent="0.25">
      <c r="A58" s="2">
        <v>42801</v>
      </c>
      <c r="B58" s="3">
        <v>0.66160692129629628</v>
      </c>
      <c r="C58" s="4">
        <v>11.939</v>
      </c>
      <c r="D58" s="4">
        <v>6.4999999999999997E-3</v>
      </c>
      <c r="E58" s="4">
        <v>64.853555999999998</v>
      </c>
      <c r="F58" s="4">
        <v>361.9</v>
      </c>
      <c r="G58" s="4">
        <v>188.8</v>
      </c>
      <c r="H58" s="4">
        <v>1.3</v>
      </c>
      <c r="J58" s="4">
        <v>5.5</v>
      </c>
      <c r="K58" s="4">
        <v>0.90780000000000005</v>
      </c>
      <c r="L58" s="4">
        <v>10.8384</v>
      </c>
      <c r="M58" s="4">
        <v>5.8999999999999999E-3</v>
      </c>
      <c r="N58" s="4">
        <v>328.5385</v>
      </c>
      <c r="O58" s="4">
        <v>171.41040000000001</v>
      </c>
      <c r="P58" s="4">
        <v>499.9</v>
      </c>
      <c r="Q58" s="4">
        <v>284.58420000000001</v>
      </c>
      <c r="R58" s="4">
        <v>148.4778</v>
      </c>
      <c r="S58" s="4">
        <v>433.1</v>
      </c>
      <c r="T58" s="4">
        <v>1.282</v>
      </c>
      <c r="W58" s="4">
        <v>0</v>
      </c>
      <c r="X58" s="4">
        <v>4.9930000000000003</v>
      </c>
      <c r="Y58" s="4">
        <v>11.8</v>
      </c>
      <c r="Z58" s="4">
        <v>809</v>
      </c>
      <c r="AA58" s="4">
        <v>824</v>
      </c>
      <c r="AB58" s="4">
        <v>845</v>
      </c>
      <c r="AC58" s="4">
        <v>34</v>
      </c>
      <c r="AD58" s="4">
        <v>17.8</v>
      </c>
      <c r="AE58" s="4">
        <v>0.41</v>
      </c>
      <c r="AF58" s="4">
        <v>958</v>
      </c>
      <c r="AG58" s="4">
        <v>9</v>
      </c>
      <c r="AH58" s="4">
        <v>27</v>
      </c>
      <c r="AI58" s="4">
        <v>30</v>
      </c>
      <c r="AJ58" s="4">
        <v>190</v>
      </c>
      <c r="AK58" s="4">
        <v>190</v>
      </c>
      <c r="AL58" s="4">
        <v>3.8</v>
      </c>
      <c r="AM58" s="4">
        <v>196</v>
      </c>
      <c r="AN58" s="4" t="s">
        <v>155</v>
      </c>
      <c r="AO58" s="4">
        <v>2</v>
      </c>
      <c r="AP58" s="5">
        <v>0.86995370370370362</v>
      </c>
      <c r="AQ58" s="4">
        <v>47.159708000000002</v>
      </c>
      <c r="AR58" s="4">
        <v>-88.484155000000001</v>
      </c>
      <c r="AS58" s="4">
        <v>308.8</v>
      </c>
      <c r="AT58" s="4">
        <v>27.1</v>
      </c>
      <c r="AU58" s="4">
        <v>12</v>
      </c>
      <c r="AV58" s="4">
        <v>8</v>
      </c>
      <c r="AW58" s="4" t="s">
        <v>417</v>
      </c>
      <c r="AX58" s="4">
        <v>1.6</v>
      </c>
      <c r="AY58" s="4">
        <v>1.8708</v>
      </c>
      <c r="AZ58" s="4">
        <v>3.4354</v>
      </c>
      <c r="BA58" s="4">
        <v>13.836</v>
      </c>
      <c r="BB58" s="4">
        <v>17.829999999999998</v>
      </c>
      <c r="BC58" s="4">
        <v>1.29</v>
      </c>
      <c r="BD58" s="4">
        <v>10.154999999999999</v>
      </c>
      <c r="BE58" s="4">
        <v>3086.886</v>
      </c>
      <c r="BF58" s="4">
        <v>1.0669999999999999</v>
      </c>
      <c r="BG58" s="4">
        <v>9.7989999999999995</v>
      </c>
      <c r="BH58" s="4">
        <v>5.1120000000000001</v>
      </c>
      <c r="BI58" s="4">
        <v>14.911</v>
      </c>
      <c r="BJ58" s="4">
        <v>8.4879999999999995</v>
      </c>
      <c r="BK58" s="4">
        <v>4.4279999999999999</v>
      </c>
      <c r="BL58" s="4">
        <v>12.916</v>
      </c>
      <c r="BM58" s="4">
        <v>1.1900000000000001E-2</v>
      </c>
      <c r="BQ58" s="4">
        <v>1033.9839999999999</v>
      </c>
      <c r="BR58" s="4">
        <v>0.29567300000000002</v>
      </c>
      <c r="BS58" s="4">
        <v>-5</v>
      </c>
      <c r="BT58" s="4">
        <v>1.0867169999999999</v>
      </c>
      <c r="BU58" s="4">
        <v>7.2255089999999997</v>
      </c>
      <c r="BV58" s="4">
        <v>21.951682999999999</v>
      </c>
      <c r="BW58" s="4">
        <f t="shared" si="10"/>
        <v>1.9089794777999998</v>
      </c>
      <c r="BY58" s="4">
        <f t="shared" si="11"/>
        <v>19105.882717722729</v>
      </c>
      <c r="BZ58" s="4">
        <f t="shared" si="12"/>
        <v>6.6040588670298002</v>
      </c>
      <c r="CA58" s="4">
        <f t="shared" si="13"/>
        <v>52.535381127787197</v>
      </c>
      <c r="CB58" s="4">
        <f t="shared" si="14"/>
        <v>7.3653515011860002E-2</v>
      </c>
    </row>
    <row r="59" spans="1:80" x14ac:dyDescent="0.25">
      <c r="A59" s="2">
        <v>42801</v>
      </c>
      <c r="B59" s="3">
        <v>0.66161849537037043</v>
      </c>
      <c r="C59" s="4">
        <v>11.882</v>
      </c>
      <c r="D59" s="4">
        <v>3.0999999999999999E-3</v>
      </c>
      <c r="E59" s="4">
        <v>31.426131999999999</v>
      </c>
      <c r="F59" s="4">
        <v>361.7</v>
      </c>
      <c r="G59" s="4">
        <v>171</v>
      </c>
      <c r="H59" s="4">
        <v>4</v>
      </c>
      <c r="J59" s="4">
        <v>4.82</v>
      </c>
      <c r="K59" s="4">
        <v>0.9083</v>
      </c>
      <c r="L59" s="4">
        <v>10.7921</v>
      </c>
      <c r="M59" s="4">
        <v>2.8999999999999998E-3</v>
      </c>
      <c r="N59" s="4">
        <v>328.52670000000001</v>
      </c>
      <c r="O59" s="4">
        <v>155.27670000000001</v>
      </c>
      <c r="P59" s="4">
        <v>483.8</v>
      </c>
      <c r="Q59" s="4">
        <v>284.57389999999998</v>
      </c>
      <c r="R59" s="4">
        <v>134.5026</v>
      </c>
      <c r="S59" s="4">
        <v>419.1</v>
      </c>
      <c r="T59" s="4">
        <v>4</v>
      </c>
      <c r="W59" s="4">
        <v>0</v>
      </c>
      <c r="X59" s="4">
        <v>4.3813000000000004</v>
      </c>
      <c r="Y59" s="4">
        <v>11.8</v>
      </c>
      <c r="Z59" s="4">
        <v>809</v>
      </c>
      <c r="AA59" s="4">
        <v>825</v>
      </c>
      <c r="AB59" s="4">
        <v>845</v>
      </c>
      <c r="AC59" s="4">
        <v>34</v>
      </c>
      <c r="AD59" s="4">
        <v>17.8</v>
      </c>
      <c r="AE59" s="4">
        <v>0.41</v>
      </c>
      <c r="AF59" s="4">
        <v>958</v>
      </c>
      <c r="AG59" s="4">
        <v>9</v>
      </c>
      <c r="AH59" s="4">
        <v>27</v>
      </c>
      <c r="AI59" s="4">
        <v>30</v>
      </c>
      <c r="AJ59" s="4">
        <v>190</v>
      </c>
      <c r="AK59" s="4">
        <v>190</v>
      </c>
      <c r="AL59" s="4">
        <v>3.9</v>
      </c>
      <c r="AM59" s="4">
        <v>196</v>
      </c>
      <c r="AN59" s="4" t="s">
        <v>155</v>
      </c>
      <c r="AO59" s="4">
        <v>2</v>
      </c>
      <c r="AP59" s="5">
        <v>0.86996527777777777</v>
      </c>
      <c r="AQ59" s="4">
        <v>47.159823000000003</v>
      </c>
      <c r="AR59" s="4">
        <v>-88.484157999999994</v>
      </c>
      <c r="AS59" s="4">
        <v>309</v>
      </c>
      <c r="AT59" s="4">
        <v>27.5</v>
      </c>
      <c r="AU59" s="4">
        <v>12</v>
      </c>
      <c r="AV59" s="4">
        <v>8</v>
      </c>
      <c r="AW59" s="4" t="s">
        <v>417</v>
      </c>
      <c r="AX59" s="4">
        <v>1.6</v>
      </c>
      <c r="AY59" s="4">
        <v>2.1061999999999999</v>
      </c>
      <c r="AZ59" s="4">
        <v>3.5708000000000002</v>
      </c>
      <c r="BA59" s="4">
        <v>13.836</v>
      </c>
      <c r="BB59" s="4">
        <v>17.920000000000002</v>
      </c>
      <c r="BC59" s="4">
        <v>1.3</v>
      </c>
      <c r="BD59" s="4">
        <v>10.098000000000001</v>
      </c>
      <c r="BE59" s="4">
        <v>3087.72</v>
      </c>
      <c r="BF59" s="4">
        <v>0.52</v>
      </c>
      <c r="BG59" s="4">
        <v>9.843</v>
      </c>
      <c r="BH59" s="4">
        <v>4.6520000000000001</v>
      </c>
      <c r="BI59" s="4">
        <v>14.496</v>
      </c>
      <c r="BJ59" s="4">
        <v>8.5259999999999998</v>
      </c>
      <c r="BK59" s="4">
        <v>4.03</v>
      </c>
      <c r="BL59" s="4">
        <v>12.555999999999999</v>
      </c>
      <c r="BM59" s="4">
        <v>3.7199999999999997E-2</v>
      </c>
      <c r="BQ59" s="4">
        <v>911.45500000000004</v>
      </c>
      <c r="BR59" s="4">
        <v>0.26203799999999999</v>
      </c>
      <c r="BS59" s="4">
        <v>-5</v>
      </c>
      <c r="BT59" s="4">
        <v>1.0875220000000001</v>
      </c>
      <c r="BU59" s="4">
        <v>6.4035539999999997</v>
      </c>
      <c r="BV59" s="4">
        <v>21.967943999999999</v>
      </c>
      <c r="BW59" s="4">
        <f t="shared" si="10"/>
        <v>1.6918189667999999</v>
      </c>
      <c r="BY59" s="4">
        <f t="shared" si="11"/>
        <v>16937.022212943404</v>
      </c>
      <c r="BZ59" s="4">
        <f t="shared" si="12"/>
        <v>2.8523478653280003</v>
      </c>
      <c r="CA59" s="4">
        <f t="shared" si="13"/>
        <v>46.767534422666394</v>
      </c>
      <c r="CB59" s="4">
        <f t="shared" si="14"/>
        <v>0.20405257805807997</v>
      </c>
    </row>
    <row r="60" spans="1:80" x14ac:dyDescent="0.25">
      <c r="A60" s="2">
        <v>42801</v>
      </c>
      <c r="B60" s="3">
        <v>0.66163006944444447</v>
      </c>
      <c r="C60" s="4">
        <v>11.86</v>
      </c>
      <c r="D60" s="4">
        <v>4.0000000000000001E-3</v>
      </c>
      <c r="E60" s="4">
        <v>39.965840999999998</v>
      </c>
      <c r="F60" s="4">
        <v>361.3</v>
      </c>
      <c r="G60" s="4">
        <v>170.9</v>
      </c>
      <c r="H60" s="4">
        <v>-0.3</v>
      </c>
      <c r="J60" s="4">
        <v>4.2</v>
      </c>
      <c r="K60" s="4">
        <v>0.90849999999999997</v>
      </c>
      <c r="L60" s="4">
        <v>10.7743</v>
      </c>
      <c r="M60" s="4">
        <v>3.5999999999999999E-3</v>
      </c>
      <c r="N60" s="4">
        <v>328.2208</v>
      </c>
      <c r="O60" s="4">
        <v>155.25540000000001</v>
      </c>
      <c r="P60" s="4">
        <v>483.5</v>
      </c>
      <c r="Q60" s="4">
        <v>284.3184</v>
      </c>
      <c r="R60" s="4">
        <v>134.48859999999999</v>
      </c>
      <c r="S60" s="4">
        <v>418.8</v>
      </c>
      <c r="T60" s="4">
        <v>0</v>
      </c>
      <c r="W60" s="4">
        <v>0</v>
      </c>
      <c r="X60" s="4">
        <v>3.8165</v>
      </c>
      <c r="Y60" s="4">
        <v>11.8</v>
      </c>
      <c r="Z60" s="4">
        <v>810</v>
      </c>
      <c r="AA60" s="4">
        <v>826</v>
      </c>
      <c r="AB60" s="4">
        <v>845</v>
      </c>
      <c r="AC60" s="4">
        <v>34</v>
      </c>
      <c r="AD60" s="4">
        <v>17.809999999999999</v>
      </c>
      <c r="AE60" s="4">
        <v>0.41</v>
      </c>
      <c r="AF60" s="4">
        <v>957</v>
      </c>
      <c r="AG60" s="4">
        <v>9</v>
      </c>
      <c r="AH60" s="4">
        <v>27</v>
      </c>
      <c r="AI60" s="4">
        <v>30</v>
      </c>
      <c r="AJ60" s="4">
        <v>190</v>
      </c>
      <c r="AK60" s="4">
        <v>190.8</v>
      </c>
      <c r="AL60" s="4">
        <v>3.9</v>
      </c>
      <c r="AM60" s="4">
        <v>196</v>
      </c>
      <c r="AN60" s="4" t="s">
        <v>155</v>
      </c>
      <c r="AO60" s="4">
        <v>2</v>
      </c>
      <c r="AP60" s="5">
        <v>0.86997685185185192</v>
      </c>
      <c r="AQ60" s="4">
        <v>47.159939000000001</v>
      </c>
      <c r="AR60" s="4">
        <v>-88.484153000000006</v>
      </c>
      <c r="AS60" s="4">
        <v>308.89999999999998</v>
      </c>
      <c r="AT60" s="4">
        <v>28.2</v>
      </c>
      <c r="AU60" s="4">
        <v>12</v>
      </c>
      <c r="AV60" s="4">
        <v>8</v>
      </c>
      <c r="AW60" s="4" t="s">
        <v>417</v>
      </c>
      <c r="AX60" s="4">
        <v>1.423</v>
      </c>
      <c r="AY60" s="4">
        <v>2.2646000000000002</v>
      </c>
      <c r="AZ60" s="4">
        <v>3.2751999999999999</v>
      </c>
      <c r="BA60" s="4">
        <v>13.836</v>
      </c>
      <c r="BB60" s="4">
        <v>17.95</v>
      </c>
      <c r="BC60" s="4">
        <v>1.3</v>
      </c>
      <c r="BD60" s="4">
        <v>10.077</v>
      </c>
      <c r="BE60" s="4">
        <v>3087.6289999999999</v>
      </c>
      <c r="BF60" s="4">
        <v>0.66200000000000003</v>
      </c>
      <c r="BG60" s="4">
        <v>9.85</v>
      </c>
      <c r="BH60" s="4">
        <v>4.6589999999999998</v>
      </c>
      <c r="BI60" s="4">
        <v>14.509</v>
      </c>
      <c r="BJ60" s="4">
        <v>8.5329999999999995</v>
      </c>
      <c r="BK60" s="4">
        <v>4.0359999999999996</v>
      </c>
      <c r="BL60" s="4">
        <v>12.569000000000001</v>
      </c>
      <c r="BM60" s="4">
        <v>0</v>
      </c>
      <c r="BQ60" s="4">
        <v>795.24599999999998</v>
      </c>
      <c r="BR60" s="4">
        <v>0.248199</v>
      </c>
      <c r="BS60" s="4">
        <v>-5</v>
      </c>
      <c r="BT60" s="4">
        <v>1.0864799999999999</v>
      </c>
      <c r="BU60" s="4">
        <v>6.0653579999999998</v>
      </c>
      <c r="BV60" s="4">
        <v>21.946885999999999</v>
      </c>
      <c r="BW60" s="4">
        <f t="shared" si="10"/>
        <v>1.6024675836</v>
      </c>
      <c r="BY60" s="4">
        <f t="shared" si="11"/>
        <v>16042.040964445499</v>
      </c>
      <c r="BZ60" s="4">
        <f t="shared" si="12"/>
        <v>3.4394777087736004</v>
      </c>
      <c r="CA60" s="4">
        <f t="shared" si="13"/>
        <v>44.333932460672401</v>
      </c>
      <c r="CB60" s="4">
        <f t="shared" si="14"/>
        <v>0</v>
      </c>
    </row>
    <row r="61" spans="1:80" x14ac:dyDescent="0.25">
      <c r="A61" s="2">
        <v>42801</v>
      </c>
      <c r="B61" s="3">
        <v>0.66164164351851851</v>
      </c>
      <c r="C61" s="4">
        <v>11.731999999999999</v>
      </c>
      <c r="D61" s="4">
        <v>3.2000000000000002E-3</v>
      </c>
      <c r="E61" s="4">
        <v>31.754967000000001</v>
      </c>
      <c r="F61" s="4">
        <v>360.9</v>
      </c>
      <c r="G61" s="4">
        <v>171</v>
      </c>
      <c r="H61" s="4">
        <v>-0.1</v>
      </c>
      <c r="J61" s="4">
        <v>4.2</v>
      </c>
      <c r="K61" s="4">
        <v>0.9093</v>
      </c>
      <c r="L61" s="4">
        <v>10.6678</v>
      </c>
      <c r="M61" s="4">
        <v>2.8999999999999998E-3</v>
      </c>
      <c r="N61" s="4">
        <v>328.12450000000001</v>
      </c>
      <c r="O61" s="4">
        <v>155.48949999999999</v>
      </c>
      <c r="P61" s="4">
        <v>483.6</v>
      </c>
      <c r="Q61" s="4">
        <v>284.49459999999999</v>
      </c>
      <c r="R61" s="4">
        <v>134.81450000000001</v>
      </c>
      <c r="S61" s="4">
        <v>419.3</v>
      </c>
      <c r="T61" s="4">
        <v>0</v>
      </c>
      <c r="W61" s="4">
        <v>0</v>
      </c>
      <c r="X61" s="4">
        <v>3.819</v>
      </c>
      <c r="Y61" s="4">
        <v>12</v>
      </c>
      <c r="Z61" s="4">
        <v>808</v>
      </c>
      <c r="AA61" s="4">
        <v>825</v>
      </c>
      <c r="AB61" s="4">
        <v>844</v>
      </c>
      <c r="AC61" s="4">
        <v>34.799999999999997</v>
      </c>
      <c r="AD61" s="4">
        <v>18.2</v>
      </c>
      <c r="AE61" s="4">
        <v>0.42</v>
      </c>
      <c r="AF61" s="4">
        <v>958</v>
      </c>
      <c r="AG61" s="4">
        <v>9</v>
      </c>
      <c r="AH61" s="4">
        <v>27</v>
      </c>
      <c r="AI61" s="4">
        <v>30</v>
      </c>
      <c r="AJ61" s="4">
        <v>190</v>
      </c>
      <c r="AK61" s="4">
        <v>190.2</v>
      </c>
      <c r="AL61" s="4">
        <v>3.8</v>
      </c>
      <c r="AM61" s="4">
        <v>196</v>
      </c>
      <c r="AN61" s="4" t="s">
        <v>155</v>
      </c>
      <c r="AO61" s="4">
        <v>2</v>
      </c>
      <c r="AP61" s="5">
        <v>0.86998842592592596</v>
      </c>
      <c r="AQ61" s="4">
        <v>47.160057999999999</v>
      </c>
      <c r="AR61" s="4">
        <v>-88.48415</v>
      </c>
      <c r="AS61" s="4">
        <v>308.89999999999998</v>
      </c>
      <c r="AT61" s="4">
        <v>29</v>
      </c>
      <c r="AU61" s="4">
        <v>12</v>
      </c>
      <c r="AV61" s="4">
        <v>8</v>
      </c>
      <c r="AW61" s="4" t="s">
        <v>417</v>
      </c>
      <c r="AX61" s="4">
        <v>1.4186000000000001</v>
      </c>
      <c r="AY61" s="4">
        <v>1.7751999999999999</v>
      </c>
      <c r="AZ61" s="4">
        <v>2.7477999999999998</v>
      </c>
      <c r="BA61" s="4">
        <v>13.836</v>
      </c>
      <c r="BB61" s="4">
        <v>18.14</v>
      </c>
      <c r="BC61" s="4">
        <v>1.31</v>
      </c>
      <c r="BD61" s="4">
        <v>9.9749999999999996</v>
      </c>
      <c r="BE61" s="4">
        <v>3087.9479999999999</v>
      </c>
      <c r="BF61" s="4">
        <v>0.53200000000000003</v>
      </c>
      <c r="BG61" s="4">
        <v>9.9459999999999997</v>
      </c>
      <c r="BH61" s="4">
        <v>4.7130000000000001</v>
      </c>
      <c r="BI61" s="4">
        <v>14.66</v>
      </c>
      <c r="BJ61" s="4">
        <v>8.6240000000000006</v>
      </c>
      <c r="BK61" s="4">
        <v>4.0869999999999997</v>
      </c>
      <c r="BL61" s="4">
        <v>12.711</v>
      </c>
      <c r="BM61" s="4">
        <v>0</v>
      </c>
      <c r="BQ61" s="4">
        <v>803.79700000000003</v>
      </c>
      <c r="BR61" s="4">
        <v>0.25384699999999999</v>
      </c>
      <c r="BS61" s="4">
        <v>-5</v>
      </c>
      <c r="BT61" s="4">
        <v>1.089804</v>
      </c>
      <c r="BU61" s="4">
        <v>6.2033820000000004</v>
      </c>
      <c r="BV61" s="4">
        <v>22.014036999999998</v>
      </c>
      <c r="BW61" s="4">
        <f t="shared" si="10"/>
        <v>1.6389335244000001</v>
      </c>
      <c r="BY61" s="4">
        <f t="shared" si="11"/>
        <v>16408.790642980497</v>
      </c>
      <c r="BZ61" s="4">
        <f t="shared" si="12"/>
        <v>2.8269506552784005</v>
      </c>
      <c r="CA61" s="4">
        <f t="shared" si="13"/>
        <v>45.826357990828811</v>
      </c>
      <c r="CB61" s="4">
        <f t="shared" si="14"/>
        <v>0</v>
      </c>
    </row>
    <row r="62" spans="1:80" x14ac:dyDescent="0.25">
      <c r="A62" s="2">
        <v>42801</v>
      </c>
      <c r="B62" s="3">
        <v>0.66165321759259255</v>
      </c>
      <c r="C62" s="4">
        <v>11.25</v>
      </c>
      <c r="D62" s="4">
        <v>3.5999999999999999E-3</v>
      </c>
      <c r="E62" s="4">
        <v>36.354838999999998</v>
      </c>
      <c r="F62" s="4">
        <v>360.9</v>
      </c>
      <c r="G62" s="4">
        <v>172.7</v>
      </c>
      <c r="H62" s="4">
        <v>2.5</v>
      </c>
      <c r="J62" s="4">
        <v>4.2</v>
      </c>
      <c r="K62" s="4">
        <v>0.91279999999999994</v>
      </c>
      <c r="L62" s="4">
        <v>10.2691</v>
      </c>
      <c r="M62" s="4">
        <v>3.3E-3</v>
      </c>
      <c r="N62" s="4">
        <v>329.44229999999999</v>
      </c>
      <c r="O62" s="4">
        <v>157.66040000000001</v>
      </c>
      <c r="P62" s="4">
        <v>487.1</v>
      </c>
      <c r="Q62" s="4">
        <v>285.7183</v>
      </c>
      <c r="R62" s="4">
        <v>136.7355</v>
      </c>
      <c r="S62" s="4">
        <v>422.5</v>
      </c>
      <c r="T62" s="4">
        <v>2.5142000000000002</v>
      </c>
      <c r="W62" s="4">
        <v>0</v>
      </c>
      <c r="X62" s="4">
        <v>3.8338999999999999</v>
      </c>
      <c r="Y62" s="4">
        <v>12</v>
      </c>
      <c r="Z62" s="4">
        <v>808</v>
      </c>
      <c r="AA62" s="4">
        <v>823</v>
      </c>
      <c r="AB62" s="4">
        <v>843</v>
      </c>
      <c r="AC62" s="4">
        <v>35</v>
      </c>
      <c r="AD62" s="4">
        <v>18.32</v>
      </c>
      <c r="AE62" s="4">
        <v>0.42</v>
      </c>
      <c r="AF62" s="4">
        <v>958</v>
      </c>
      <c r="AG62" s="4">
        <v>9</v>
      </c>
      <c r="AH62" s="4">
        <v>27</v>
      </c>
      <c r="AI62" s="4">
        <v>30</v>
      </c>
      <c r="AJ62" s="4">
        <v>190.8</v>
      </c>
      <c r="AK62" s="4">
        <v>190</v>
      </c>
      <c r="AL62" s="4">
        <v>3.8</v>
      </c>
      <c r="AM62" s="4">
        <v>196</v>
      </c>
      <c r="AN62" s="4" t="s">
        <v>155</v>
      </c>
      <c r="AO62" s="4">
        <v>2</v>
      </c>
      <c r="AP62" s="5">
        <v>0.87</v>
      </c>
      <c r="AQ62" s="4">
        <v>47.160181000000001</v>
      </c>
      <c r="AR62" s="4">
        <v>-88.484138999999999</v>
      </c>
      <c r="AS62" s="4">
        <v>308.7</v>
      </c>
      <c r="AT62" s="4">
        <v>29.2</v>
      </c>
      <c r="AU62" s="4">
        <v>12</v>
      </c>
      <c r="AV62" s="4">
        <v>8</v>
      </c>
      <c r="AW62" s="4" t="s">
        <v>417</v>
      </c>
      <c r="AX62" s="4">
        <v>2</v>
      </c>
      <c r="AY62" s="4">
        <v>1</v>
      </c>
      <c r="AZ62" s="4">
        <v>3.2</v>
      </c>
      <c r="BA62" s="4">
        <v>13.836</v>
      </c>
      <c r="BB62" s="4">
        <v>18.88</v>
      </c>
      <c r="BC62" s="4">
        <v>1.36</v>
      </c>
      <c r="BD62" s="4">
        <v>9.5489999999999995</v>
      </c>
      <c r="BE62" s="4">
        <v>3088.1579999999999</v>
      </c>
      <c r="BF62" s="4">
        <v>0.63500000000000001</v>
      </c>
      <c r="BG62" s="4">
        <v>10.375</v>
      </c>
      <c r="BH62" s="4">
        <v>4.9649999999999999</v>
      </c>
      <c r="BI62" s="4">
        <v>15.34</v>
      </c>
      <c r="BJ62" s="4">
        <v>8.9979999999999993</v>
      </c>
      <c r="BK62" s="4">
        <v>4.306</v>
      </c>
      <c r="BL62" s="4">
        <v>13.304</v>
      </c>
      <c r="BM62" s="4">
        <v>2.46E-2</v>
      </c>
      <c r="BQ62" s="4">
        <v>838.31799999999998</v>
      </c>
      <c r="BR62" s="4">
        <v>0.30165999999999998</v>
      </c>
      <c r="BS62" s="4">
        <v>-5</v>
      </c>
      <c r="BT62" s="4">
        <v>1.0887169999999999</v>
      </c>
      <c r="BU62" s="4">
        <v>7.3718159999999999</v>
      </c>
      <c r="BV62" s="4">
        <v>21.992083000000001</v>
      </c>
      <c r="BW62" s="4">
        <f t="shared" si="10"/>
        <v>1.9476337871999998</v>
      </c>
      <c r="BY62" s="4">
        <f t="shared" si="11"/>
        <v>19500.783866551323</v>
      </c>
      <c r="BZ62" s="4">
        <f t="shared" si="12"/>
        <v>4.009832966856</v>
      </c>
      <c r="CA62" s="4">
        <f t="shared" si="13"/>
        <v>56.8196488752288</v>
      </c>
      <c r="CB62" s="4">
        <f t="shared" si="14"/>
        <v>0.15534156060576002</v>
      </c>
    </row>
    <row r="63" spans="1:80" x14ac:dyDescent="0.25">
      <c r="A63" s="2">
        <v>42801</v>
      </c>
      <c r="B63" s="3">
        <v>0.6616647916666667</v>
      </c>
      <c r="C63" s="4">
        <v>10.042</v>
      </c>
      <c r="D63" s="4">
        <v>-1E-3</v>
      </c>
      <c r="E63" s="4">
        <v>-10.317195</v>
      </c>
      <c r="F63" s="4">
        <v>361.3</v>
      </c>
      <c r="G63" s="4">
        <v>184.6</v>
      </c>
      <c r="H63" s="4">
        <v>0</v>
      </c>
      <c r="J63" s="4">
        <v>4.3899999999999997</v>
      </c>
      <c r="K63" s="4">
        <v>0.92190000000000005</v>
      </c>
      <c r="L63" s="4">
        <v>9.2578999999999994</v>
      </c>
      <c r="M63" s="4">
        <v>0</v>
      </c>
      <c r="N63" s="4">
        <v>333.07069999999999</v>
      </c>
      <c r="O63" s="4">
        <v>170.17699999999999</v>
      </c>
      <c r="P63" s="4">
        <v>503.2</v>
      </c>
      <c r="Q63" s="4">
        <v>288.86509999999998</v>
      </c>
      <c r="R63" s="4">
        <v>147.5909</v>
      </c>
      <c r="S63" s="4">
        <v>436.5</v>
      </c>
      <c r="T63" s="4">
        <v>0</v>
      </c>
      <c r="W63" s="4">
        <v>0</v>
      </c>
      <c r="X63" s="4">
        <v>4.0509000000000004</v>
      </c>
      <c r="Y63" s="4">
        <v>11.8</v>
      </c>
      <c r="Z63" s="4">
        <v>808</v>
      </c>
      <c r="AA63" s="4">
        <v>824</v>
      </c>
      <c r="AB63" s="4">
        <v>844</v>
      </c>
      <c r="AC63" s="4">
        <v>35</v>
      </c>
      <c r="AD63" s="4">
        <v>18.32</v>
      </c>
      <c r="AE63" s="4">
        <v>0.42</v>
      </c>
      <c r="AF63" s="4">
        <v>958</v>
      </c>
      <c r="AG63" s="4">
        <v>9</v>
      </c>
      <c r="AH63" s="4">
        <v>27</v>
      </c>
      <c r="AI63" s="4">
        <v>30</v>
      </c>
      <c r="AJ63" s="4">
        <v>191</v>
      </c>
      <c r="AK63" s="4">
        <v>190</v>
      </c>
      <c r="AL63" s="4">
        <v>3.7</v>
      </c>
      <c r="AM63" s="4">
        <v>196</v>
      </c>
      <c r="AN63" s="4" t="s">
        <v>155</v>
      </c>
      <c r="AO63" s="4">
        <v>2</v>
      </c>
      <c r="AP63" s="5">
        <v>0.87001157407407403</v>
      </c>
      <c r="AQ63" s="4">
        <v>47.160302000000001</v>
      </c>
      <c r="AR63" s="4">
        <v>-88.484123999999994</v>
      </c>
      <c r="AS63" s="4">
        <v>308.60000000000002</v>
      </c>
      <c r="AT63" s="4">
        <v>29.9</v>
      </c>
      <c r="AU63" s="4">
        <v>12</v>
      </c>
      <c r="AV63" s="4">
        <v>8</v>
      </c>
      <c r="AW63" s="4" t="s">
        <v>417</v>
      </c>
      <c r="AX63" s="4">
        <v>2</v>
      </c>
      <c r="AY63" s="4">
        <v>1</v>
      </c>
      <c r="AZ63" s="4">
        <v>3.2</v>
      </c>
      <c r="BA63" s="4">
        <v>13.836</v>
      </c>
      <c r="BB63" s="4">
        <v>21.05</v>
      </c>
      <c r="BC63" s="4">
        <v>1.52</v>
      </c>
      <c r="BD63" s="4">
        <v>8.4689999999999994</v>
      </c>
      <c r="BE63" s="4">
        <v>3090.5509999999999</v>
      </c>
      <c r="BF63" s="4">
        <v>0</v>
      </c>
      <c r="BG63" s="4">
        <v>11.644</v>
      </c>
      <c r="BH63" s="4">
        <v>5.9489999999999998</v>
      </c>
      <c r="BI63" s="4">
        <v>17.593</v>
      </c>
      <c r="BJ63" s="4">
        <v>10.098000000000001</v>
      </c>
      <c r="BK63" s="4">
        <v>5.16</v>
      </c>
      <c r="BL63" s="4">
        <v>15.257999999999999</v>
      </c>
      <c r="BM63" s="4">
        <v>0</v>
      </c>
      <c r="BQ63" s="4">
        <v>983.28499999999997</v>
      </c>
      <c r="BR63" s="4">
        <v>0.30686799999999997</v>
      </c>
      <c r="BS63" s="4">
        <v>-5</v>
      </c>
      <c r="BT63" s="4">
        <v>1.084956</v>
      </c>
      <c r="BU63" s="4">
        <v>7.4990870000000003</v>
      </c>
      <c r="BV63" s="4">
        <v>21.916111000000001</v>
      </c>
      <c r="BW63" s="4">
        <f t="shared" si="10"/>
        <v>1.9812587854000001</v>
      </c>
      <c r="BY63" s="4">
        <f t="shared" si="11"/>
        <v>19852.827854354233</v>
      </c>
      <c r="BZ63" s="4">
        <f t="shared" si="12"/>
        <v>0</v>
      </c>
      <c r="CA63" s="4">
        <f t="shared" si="13"/>
        <v>64.866703598571604</v>
      </c>
      <c r="CB63" s="4">
        <f t="shared" si="14"/>
        <v>0</v>
      </c>
    </row>
    <row r="64" spans="1:80" x14ac:dyDescent="0.25">
      <c r="A64" s="2">
        <v>42801</v>
      </c>
      <c r="B64" s="3">
        <v>0.66167636574074074</v>
      </c>
      <c r="C64" s="4">
        <v>7.8179999999999996</v>
      </c>
      <c r="D64" s="4">
        <v>-2.5000000000000001E-3</v>
      </c>
      <c r="E64" s="4">
        <v>-24.858125999999999</v>
      </c>
      <c r="F64" s="4">
        <v>366.9</v>
      </c>
      <c r="G64" s="4">
        <v>189.8</v>
      </c>
      <c r="H64" s="4">
        <v>0.8</v>
      </c>
      <c r="J64" s="4">
        <v>5.22</v>
      </c>
      <c r="K64" s="4">
        <v>0.93910000000000005</v>
      </c>
      <c r="L64" s="4">
        <v>7.3419999999999996</v>
      </c>
      <c r="M64" s="4">
        <v>0</v>
      </c>
      <c r="N64" s="4">
        <v>344.55619999999999</v>
      </c>
      <c r="O64" s="4">
        <v>178.27260000000001</v>
      </c>
      <c r="P64" s="4">
        <v>522.79999999999995</v>
      </c>
      <c r="Q64" s="4">
        <v>298.8263</v>
      </c>
      <c r="R64" s="4">
        <v>154.61199999999999</v>
      </c>
      <c r="S64" s="4">
        <v>453.4</v>
      </c>
      <c r="T64" s="4">
        <v>0.75580000000000003</v>
      </c>
      <c r="W64" s="4">
        <v>0</v>
      </c>
      <c r="X64" s="4">
        <v>4.9032999999999998</v>
      </c>
      <c r="Y64" s="4">
        <v>11.9</v>
      </c>
      <c r="Z64" s="4">
        <v>807</v>
      </c>
      <c r="AA64" s="4">
        <v>822</v>
      </c>
      <c r="AB64" s="4">
        <v>842</v>
      </c>
      <c r="AC64" s="4">
        <v>35</v>
      </c>
      <c r="AD64" s="4">
        <v>18.32</v>
      </c>
      <c r="AE64" s="4">
        <v>0.42</v>
      </c>
      <c r="AF64" s="4">
        <v>958</v>
      </c>
      <c r="AG64" s="4">
        <v>9</v>
      </c>
      <c r="AH64" s="4">
        <v>27</v>
      </c>
      <c r="AI64" s="4">
        <v>30</v>
      </c>
      <c r="AJ64" s="4">
        <v>191</v>
      </c>
      <c r="AK64" s="4">
        <v>190</v>
      </c>
      <c r="AL64" s="4">
        <v>3.7</v>
      </c>
      <c r="AM64" s="4">
        <v>196</v>
      </c>
      <c r="AN64" s="4" t="s">
        <v>155</v>
      </c>
      <c r="AO64" s="4">
        <v>2</v>
      </c>
      <c r="AP64" s="5">
        <v>0.87002314814814818</v>
      </c>
      <c r="AQ64" s="4">
        <v>47.160423999999999</v>
      </c>
      <c r="AR64" s="4">
        <v>-88.484111999999996</v>
      </c>
      <c r="AS64" s="4">
        <v>308.8</v>
      </c>
      <c r="AT64" s="4">
        <v>30.2</v>
      </c>
      <c r="AU64" s="4">
        <v>12</v>
      </c>
      <c r="AV64" s="4">
        <v>8</v>
      </c>
      <c r="AW64" s="4" t="s">
        <v>417</v>
      </c>
      <c r="AX64" s="4">
        <v>1.6463540000000001</v>
      </c>
      <c r="AY64" s="4">
        <v>1.0353650000000001</v>
      </c>
      <c r="AZ64" s="4">
        <v>2.9170829999999999</v>
      </c>
      <c r="BA64" s="4">
        <v>13.836</v>
      </c>
      <c r="BB64" s="4">
        <v>26.79</v>
      </c>
      <c r="BC64" s="4">
        <v>1.94</v>
      </c>
      <c r="BD64" s="4">
        <v>6.4809999999999999</v>
      </c>
      <c r="BE64" s="4">
        <v>3094.0079999999998</v>
      </c>
      <c r="BF64" s="4">
        <v>0</v>
      </c>
      <c r="BG64" s="4">
        <v>15.206</v>
      </c>
      <c r="BH64" s="4">
        <v>7.867</v>
      </c>
      <c r="BI64" s="4">
        <v>23.073</v>
      </c>
      <c r="BJ64" s="4">
        <v>13.186999999999999</v>
      </c>
      <c r="BK64" s="4">
        <v>6.8230000000000004</v>
      </c>
      <c r="BL64" s="4">
        <v>20.010999999999999</v>
      </c>
      <c r="BM64" s="4">
        <v>1.03E-2</v>
      </c>
      <c r="BQ64" s="4">
        <v>1502.425</v>
      </c>
      <c r="BR64" s="4">
        <v>0.20735300000000001</v>
      </c>
      <c r="BS64" s="4">
        <v>-5</v>
      </c>
      <c r="BT64" s="4">
        <v>1.0832390000000001</v>
      </c>
      <c r="BU64" s="4">
        <v>5.0671889999999999</v>
      </c>
      <c r="BV64" s="4">
        <v>21.881428</v>
      </c>
      <c r="BW64" s="4">
        <f t="shared" si="10"/>
        <v>1.3387513337999999</v>
      </c>
      <c r="BY64" s="4">
        <f t="shared" si="11"/>
        <v>13429.709101788379</v>
      </c>
      <c r="BZ64" s="4">
        <f t="shared" si="12"/>
        <v>0</v>
      </c>
      <c r="CA64" s="4">
        <f t="shared" si="13"/>
        <v>57.238886882413802</v>
      </c>
      <c r="CB64" s="4">
        <f t="shared" si="14"/>
        <v>4.4707707203220003E-2</v>
      </c>
    </row>
    <row r="65" spans="1:80" x14ac:dyDescent="0.25">
      <c r="A65" s="2">
        <v>42801</v>
      </c>
      <c r="B65" s="3">
        <v>0.66168793981481488</v>
      </c>
      <c r="C65" s="4">
        <v>7.782</v>
      </c>
      <c r="D65" s="4">
        <v>7.7999999999999996E-3</v>
      </c>
      <c r="E65" s="4">
        <v>78.460904999999997</v>
      </c>
      <c r="F65" s="4">
        <v>367.8</v>
      </c>
      <c r="G65" s="4">
        <v>204</v>
      </c>
      <c r="H65" s="4">
        <v>-0.2</v>
      </c>
      <c r="J65" s="4">
        <v>8.07</v>
      </c>
      <c r="K65" s="4">
        <v>0.93920000000000003</v>
      </c>
      <c r="L65" s="4">
        <v>7.3089000000000004</v>
      </c>
      <c r="M65" s="4">
        <v>7.4000000000000003E-3</v>
      </c>
      <c r="N65" s="4">
        <v>345.4393</v>
      </c>
      <c r="O65" s="4">
        <v>191.55879999999999</v>
      </c>
      <c r="P65" s="4">
        <v>537</v>
      </c>
      <c r="Q65" s="4">
        <v>299.8836</v>
      </c>
      <c r="R65" s="4">
        <v>166.29650000000001</v>
      </c>
      <c r="S65" s="4">
        <v>466.2</v>
      </c>
      <c r="T65" s="4">
        <v>0</v>
      </c>
      <c r="W65" s="4">
        <v>0</v>
      </c>
      <c r="X65" s="4">
        <v>7.5784000000000002</v>
      </c>
      <c r="Y65" s="4">
        <v>11.8</v>
      </c>
      <c r="Z65" s="4">
        <v>805</v>
      </c>
      <c r="AA65" s="4">
        <v>820</v>
      </c>
      <c r="AB65" s="4">
        <v>840</v>
      </c>
      <c r="AC65" s="4">
        <v>35.799999999999997</v>
      </c>
      <c r="AD65" s="4">
        <v>18.739999999999998</v>
      </c>
      <c r="AE65" s="4">
        <v>0.43</v>
      </c>
      <c r="AF65" s="4">
        <v>957</v>
      </c>
      <c r="AG65" s="4">
        <v>9</v>
      </c>
      <c r="AH65" s="4">
        <v>27</v>
      </c>
      <c r="AI65" s="4">
        <v>30</v>
      </c>
      <c r="AJ65" s="4">
        <v>191</v>
      </c>
      <c r="AK65" s="4">
        <v>190</v>
      </c>
      <c r="AL65" s="4">
        <v>3.6</v>
      </c>
      <c r="AM65" s="4">
        <v>196</v>
      </c>
      <c r="AN65" s="4" t="s">
        <v>155</v>
      </c>
      <c r="AO65" s="4">
        <v>2</v>
      </c>
      <c r="AP65" s="5">
        <v>0.87003472222222233</v>
      </c>
      <c r="AQ65" s="4">
        <v>47.160550000000001</v>
      </c>
      <c r="AR65" s="4">
        <v>-88.484086000000005</v>
      </c>
      <c r="AS65" s="4">
        <v>309.10000000000002</v>
      </c>
      <c r="AT65" s="4">
        <v>30.7</v>
      </c>
      <c r="AU65" s="4">
        <v>12</v>
      </c>
      <c r="AV65" s="4">
        <v>8</v>
      </c>
      <c r="AW65" s="4" t="s">
        <v>417</v>
      </c>
      <c r="AX65" s="4">
        <v>1.0353349999999999</v>
      </c>
      <c r="AY65" s="4">
        <v>1.170671</v>
      </c>
      <c r="AZ65" s="4">
        <v>2.4353349999999998</v>
      </c>
      <c r="BA65" s="4">
        <v>13.836</v>
      </c>
      <c r="BB65" s="4">
        <v>26.88</v>
      </c>
      <c r="BC65" s="4">
        <v>1.94</v>
      </c>
      <c r="BD65" s="4">
        <v>6.4690000000000003</v>
      </c>
      <c r="BE65" s="4">
        <v>3090.98</v>
      </c>
      <c r="BF65" s="4">
        <v>1.984</v>
      </c>
      <c r="BG65" s="4">
        <v>15.298999999999999</v>
      </c>
      <c r="BH65" s="4">
        <v>8.484</v>
      </c>
      <c r="BI65" s="4">
        <v>23.782</v>
      </c>
      <c r="BJ65" s="4">
        <v>13.281000000000001</v>
      </c>
      <c r="BK65" s="4">
        <v>7.3650000000000002</v>
      </c>
      <c r="BL65" s="4">
        <v>20.646000000000001</v>
      </c>
      <c r="BM65" s="4">
        <v>0</v>
      </c>
      <c r="BQ65" s="4">
        <v>2330.3539999999998</v>
      </c>
      <c r="BR65" s="4">
        <v>0.13742799999999999</v>
      </c>
      <c r="BS65" s="4">
        <v>-5</v>
      </c>
      <c r="BT65" s="4">
        <v>1.082239</v>
      </c>
      <c r="BU65" s="4">
        <v>3.3583970000000001</v>
      </c>
      <c r="BV65" s="4">
        <v>21.861228000000001</v>
      </c>
      <c r="BW65" s="4">
        <f t="shared" si="10"/>
        <v>0.88728848739999999</v>
      </c>
      <c r="BY65" s="4">
        <f t="shared" si="11"/>
        <v>8892.140135730795</v>
      </c>
      <c r="BZ65" s="4">
        <f t="shared" si="12"/>
        <v>5.7075768944767997</v>
      </c>
      <c r="CA65" s="4">
        <f t="shared" si="13"/>
        <v>38.206818919126206</v>
      </c>
      <c r="CB65" s="4">
        <f t="shared" si="14"/>
        <v>0</v>
      </c>
    </row>
    <row r="66" spans="1:80" x14ac:dyDescent="0.25">
      <c r="A66" s="2">
        <v>42801</v>
      </c>
      <c r="B66" s="3">
        <v>0.66169951388888892</v>
      </c>
      <c r="C66" s="4">
        <v>7.984</v>
      </c>
      <c r="D66" s="4">
        <v>7.0000000000000001E-3</v>
      </c>
      <c r="E66" s="4">
        <v>70.230452999999997</v>
      </c>
      <c r="F66" s="4">
        <v>376.2</v>
      </c>
      <c r="G66" s="4">
        <v>214.2</v>
      </c>
      <c r="H66" s="4">
        <v>-1.6</v>
      </c>
      <c r="J66" s="4">
        <v>9.48</v>
      </c>
      <c r="K66" s="4">
        <v>0.93759999999999999</v>
      </c>
      <c r="L66" s="4">
        <v>7.4858000000000002</v>
      </c>
      <c r="M66" s="4">
        <v>6.6E-3</v>
      </c>
      <c r="N66" s="4">
        <v>352.74020000000002</v>
      </c>
      <c r="O66" s="4">
        <v>200.81469999999999</v>
      </c>
      <c r="P66" s="4">
        <v>553.6</v>
      </c>
      <c r="Q66" s="4">
        <v>306.31529999999998</v>
      </c>
      <c r="R66" s="4">
        <v>174.38509999999999</v>
      </c>
      <c r="S66" s="4">
        <v>480.7</v>
      </c>
      <c r="T66" s="4">
        <v>0</v>
      </c>
      <c r="W66" s="4">
        <v>0</v>
      </c>
      <c r="X66" s="4">
        <v>8.8863000000000003</v>
      </c>
      <c r="Y66" s="4">
        <v>11.8</v>
      </c>
      <c r="Z66" s="4">
        <v>805</v>
      </c>
      <c r="AA66" s="4">
        <v>821</v>
      </c>
      <c r="AB66" s="4">
        <v>841</v>
      </c>
      <c r="AC66" s="4">
        <v>36</v>
      </c>
      <c r="AD66" s="4">
        <v>18.87</v>
      </c>
      <c r="AE66" s="4">
        <v>0.43</v>
      </c>
      <c r="AF66" s="4">
        <v>957</v>
      </c>
      <c r="AG66" s="4">
        <v>9</v>
      </c>
      <c r="AH66" s="4">
        <v>27</v>
      </c>
      <c r="AI66" s="4">
        <v>30</v>
      </c>
      <c r="AJ66" s="4">
        <v>190.2</v>
      </c>
      <c r="AK66" s="4">
        <v>189.2</v>
      </c>
      <c r="AL66" s="4">
        <v>3.5</v>
      </c>
      <c r="AM66" s="4">
        <v>196</v>
      </c>
      <c r="AN66" s="4" t="s">
        <v>155</v>
      </c>
      <c r="AO66" s="4">
        <v>2</v>
      </c>
      <c r="AP66" s="5">
        <v>0.87004629629629626</v>
      </c>
      <c r="AQ66" s="4">
        <v>47.160676000000002</v>
      </c>
      <c r="AR66" s="4">
        <v>-88.484041000000005</v>
      </c>
      <c r="AS66" s="4">
        <v>309.3</v>
      </c>
      <c r="AT66" s="4">
        <v>31.4</v>
      </c>
      <c r="AU66" s="4">
        <v>12</v>
      </c>
      <c r="AV66" s="4">
        <v>8</v>
      </c>
      <c r="AW66" s="4" t="s">
        <v>417</v>
      </c>
      <c r="AX66" s="4">
        <v>1.1000000000000001</v>
      </c>
      <c r="AY66" s="4">
        <v>1.3708</v>
      </c>
      <c r="AZ66" s="4">
        <v>2.5354000000000001</v>
      </c>
      <c r="BA66" s="4">
        <v>13.836</v>
      </c>
      <c r="BB66" s="4">
        <v>26.23</v>
      </c>
      <c r="BC66" s="4">
        <v>1.9</v>
      </c>
      <c r="BD66" s="4">
        <v>6.6580000000000004</v>
      </c>
      <c r="BE66" s="4">
        <v>3090.9789999999998</v>
      </c>
      <c r="BF66" s="4">
        <v>1.73</v>
      </c>
      <c r="BG66" s="4">
        <v>15.253</v>
      </c>
      <c r="BH66" s="4">
        <v>8.6829999999999998</v>
      </c>
      <c r="BI66" s="4">
        <v>23.936</v>
      </c>
      <c r="BJ66" s="4">
        <v>13.244999999999999</v>
      </c>
      <c r="BK66" s="4">
        <v>7.5410000000000004</v>
      </c>
      <c r="BL66" s="4">
        <v>20.786000000000001</v>
      </c>
      <c r="BM66" s="4">
        <v>0</v>
      </c>
      <c r="BQ66" s="4">
        <v>2667.971</v>
      </c>
      <c r="BR66" s="4">
        <v>0.119673</v>
      </c>
      <c r="BS66" s="4">
        <v>-5</v>
      </c>
      <c r="BT66" s="4">
        <v>1.079717</v>
      </c>
      <c r="BU66" s="4">
        <v>2.924509</v>
      </c>
      <c r="BV66" s="4">
        <v>21.810282999999998</v>
      </c>
      <c r="BW66" s="4">
        <f t="shared" si="10"/>
        <v>0.77265527779999998</v>
      </c>
      <c r="BY66" s="4">
        <f t="shared" si="11"/>
        <v>7743.3178516328026</v>
      </c>
      <c r="BZ66" s="4">
        <f t="shared" si="12"/>
        <v>4.3338825282620004</v>
      </c>
      <c r="CA66" s="4">
        <f t="shared" si="13"/>
        <v>33.180505252502996</v>
      </c>
      <c r="CB66" s="4">
        <f t="shared" si="14"/>
        <v>0</v>
      </c>
    </row>
    <row r="67" spans="1:80" x14ac:dyDescent="0.25">
      <c r="A67" s="2">
        <v>42801</v>
      </c>
      <c r="B67" s="3">
        <v>0.66171108796296296</v>
      </c>
      <c r="C67" s="4">
        <v>7.9429999999999996</v>
      </c>
      <c r="D67" s="4">
        <v>6.1999999999999998E-3</v>
      </c>
      <c r="E67" s="4">
        <v>61.790540999999997</v>
      </c>
      <c r="F67" s="4">
        <v>395</v>
      </c>
      <c r="G67" s="4">
        <v>224.6</v>
      </c>
      <c r="H67" s="4">
        <v>2.4</v>
      </c>
      <c r="J67" s="4">
        <v>9.6999999999999993</v>
      </c>
      <c r="K67" s="4">
        <v>0.93789999999999996</v>
      </c>
      <c r="L67" s="4">
        <v>7.45</v>
      </c>
      <c r="M67" s="4">
        <v>5.7999999999999996E-3</v>
      </c>
      <c r="N67" s="4">
        <v>370.49119999999999</v>
      </c>
      <c r="O67" s="4">
        <v>210.6926</v>
      </c>
      <c r="P67" s="4">
        <v>581.20000000000005</v>
      </c>
      <c r="Q67" s="4">
        <v>321.73009999999999</v>
      </c>
      <c r="R67" s="4">
        <v>182.96289999999999</v>
      </c>
      <c r="S67" s="4">
        <v>504.7</v>
      </c>
      <c r="T67" s="4">
        <v>2.4464999999999999</v>
      </c>
      <c r="W67" s="4">
        <v>0</v>
      </c>
      <c r="X67" s="4">
        <v>9.0975999999999999</v>
      </c>
      <c r="Y67" s="4">
        <v>11.9</v>
      </c>
      <c r="Z67" s="4">
        <v>805</v>
      </c>
      <c r="AA67" s="4">
        <v>820</v>
      </c>
      <c r="AB67" s="4">
        <v>840</v>
      </c>
      <c r="AC67" s="4">
        <v>36</v>
      </c>
      <c r="AD67" s="4">
        <v>18.87</v>
      </c>
      <c r="AE67" s="4">
        <v>0.43</v>
      </c>
      <c r="AF67" s="4">
        <v>957</v>
      </c>
      <c r="AG67" s="4">
        <v>9</v>
      </c>
      <c r="AH67" s="4">
        <v>27</v>
      </c>
      <c r="AI67" s="4">
        <v>30</v>
      </c>
      <c r="AJ67" s="4">
        <v>190.8</v>
      </c>
      <c r="AK67" s="4">
        <v>189</v>
      </c>
      <c r="AL67" s="4">
        <v>3.5</v>
      </c>
      <c r="AM67" s="4">
        <v>196</v>
      </c>
      <c r="AN67" s="4" t="s">
        <v>155</v>
      </c>
      <c r="AO67" s="4">
        <v>2</v>
      </c>
      <c r="AP67" s="5">
        <v>0.87005787037037041</v>
      </c>
      <c r="AQ67" s="4">
        <v>47.160792999999998</v>
      </c>
      <c r="AR67" s="4">
        <v>-88.483998</v>
      </c>
      <c r="AS67" s="4">
        <v>309.5</v>
      </c>
      <c r="AT67" s="4">
        <v>30.2</v>
      </c>
      <c r="AU67" s="4">
        <v>12</v>
      </c>
      <c r="AV67" s="4">
        <v>8</v>
      </c>
      <c r="AW67" s="4" t="s">
        <v>417</v>
      </c>
      <c r="AX67" s="4">
        <v>1.1354</v>
      </c>
      <c r="AY67" s="4">
        <v>1.323</v>
      </c>
      <c r="AZ67" s="4">
        <v>2.6</v>
      </c>
      <c r="BA67" s="4">
        <v>13.836</v>
      </c>
      <c r="BB67" s="4">
        <v>26.36</v>
      </c>
      <c r="BC67" s="4">
        <v>1.91</v>
      </c>
      <c r="BD67" s="4">
        <v>6.6219999999999999</v>
      </c>
      <c r="BE67" s="4">
        <v>3091.2730000000001</v>
      </c>
      <c r="BF67" s="4">
        <v>1.5309999999999999</v>
      </c>
      <c r="BG67" s="4">
        <v>16.099</v>
      </c>
      <c r="BH67" s="4">
        <v>9.1549999999999994</v>
      </c>
      <c r="BI67" s="4">
        <v>25.254000000000001</v>
      </c>
      <c r="BJ67" s="4">
        <v>13.98</v>
      </c>
      <c r="BK67" s="4">
        <v>7.95</v>
      </c>
      <c r="BL67" s="4">
        <v>21.93</v>
      </c>
      <c r="BM67" s="4">
        <v>3.3000000000000002E-2</v>
      </c>
      <c r="BQ67" s="4">
        <v>2744.77</v>
      </c>
      <c r="BR67" s="4">
        <v>0.11876100000000001</v>
      </c>
      <c r="BS67" s="4">
        <v>-5</v>
      </c>
      <c r="BT67" s="4">
        <v>1.080522</v>
      </c>
      <c r="BU67" s="4">
        <v>2.9022220000000001</v>
      </c>
      <c r="BV67" s="4">
        <v>21.826543999999998</v>
      </c>
      <c r="BW67" s="4">
        <f t="shared" si="10"/>
        <v>0.76676705239999998</v>
      </c>
      <c r="BY67" s="4">
        <f t="shared" si="11"/>
        <v>7685.0387316719007</v>
      </c>
      <c r="BZ67" s="4">
        <f t="shared" si="12"/>
        <v>3.8061323921212002</v>
      </c>
      <c r="CA67" s="4">
        <f t="shared" si="13"/>
        <v>34.754886245496003</v>
      </c>
      <c r="CB67" s="4">
        <f t="shared" si="14"/>
        <v>8.2039431051600012E-2</v>
      </c>
    </row>
    <row r="68" spans="1:80" x14ac:dyDescent="0.25">
      <c r="A68" s="2">
        <v>42801</v>
      </c>
      <c r="B68" s="3">
        <v>0.661722662037037</v>
      </c>
      <c r="C68" s="4">
        <v>7.6760000000000002</v>
      </c>
      <c r="D68" s="4">
        <v>4.1000000000000003E-3</v>
      </c>
      <c r="E68" s="4">
        <v>40.935484000000002</v>
      </c>
      <c r="F68" s="4">
        <v>401.8</v>
      </c>
      <c r="G68" s="4">
        <v>232</v>
      </c>
      <c r="H68" s="4">
        <v>-1.5</v>
      </c>
      <c r="J68" s="4">
        <v>9.6</v>
      </c>
      <c r="K68" s="4">
        <v>0.94010000000000005</v>
      </c>
      <c r="L68" s="4">
        <v>7.2157</v>
      </c>
      <c r="M68" s="4">
        <v>3.8E-3</v>
      </c>
      <c r="N68" s="4">
        <v>377.75709999999998</v>
      </c>
      <c r="O68" s="4">
        <v>218.0608</v>
      </c>
      <c r="P68" s="4">
        <v>595.79999999999995</v>
      </c>
      <c r="Q68" s="4">
        <v>328.03969999999998</v>
      </c>
      <c r="R68" s="4">
        <v>189.3613</v>
      </c>
      <c r="S68" s="4">
        <v>517.4</v>
      </c>
      <c r="T68" s="4">
        <v>0</v>
      </c>
      <c r="W68" s="4">
        <v>0</v>
      </c>
      <c r="X68" s="4">
        <v>9.0249000000000006</v>
      </c>
      <c r="Y68" s="4">
        <v>11.8</v>
      </c>
      <c r="Z68" s="4">
        <v>805</v>
      </c>
      <c r="AA68" s="4">
        <v>820</v>
      </c>
      <c r="AB68" s="4">
        <v>840</v>
      </c>
      <c r="AC68" s="4">
        <v>36</v>
      </c>
      <c r="AD68" s="4">
        <v>18.87</v>
      </c>
      <c r="AE68" s="4">
        <v>0.43</v>
      </c>
      <c r="AF68" s="4">
        <v>957</v>
      </c>
      <c r="AG68" s="4">
        <v>9</v>
      </c>
      <c r="AH68" s="4">
        <v>27</v>
      </c>
      <c r="AI68" s="4">
        <v>30</v>
      </c>
      <c r="AJ68" s="4">
        <v>191</v>
      </c>
      <c r="AK68" s="4">
        <v>189.8</v>
      </c>
      <c r="AL68" s="4">
        <v>3.7</v>
      </c>
      <c r="AM68" s="4">
        <v>196</v>
      </c>
      <c r="AN68" s="4" t="s">
        <v>155</v>
      </c>
      <c r="AO68" s="4">
        <v>2</v>
      </c>
      <c r="AP68" s="5">
        <v>0.87006944444444445</v>
      </c>
      <c r="AQ68" s="4">
        <v>47.160899999999998</v>
      </c>
      <c r="AR68" s="4">
        <v>-88.483975000000001</v>
      </c>
      <c r="AS68" s="4">
        <v>309.60000000000002</v>
      </c>
      <c r="AT68" s="4">
        <v>28.3</v>
      </c>
      <c r="AU68" s="4">
        <v>12</v>
      </c>
      <c r="AV68" s="4">
        <v>8</v>
      </c>
      <c r="AW68" s="4" t="s">
        <v>417</v>
      </c>
      <c r="AX68" s="4">
        <v>1.4124000000000001</v>
      </c>
      <c r="AY68" s="4">
        <v>1</v>
      </c>
      <c r="AZ68" s="4">
        <v>2.7416</v>
      </c>
      <c r="BA68" s="4">
        <v>13.836</v>
      </c>
      <c r="BB68" s="4">
        <v>27.25</v>
      </c>
      <c r="BC68" s="4">
        <v>1.97</v>
      </c>
      <c r="BD68" s="4">
        <v>6.3719999999999999</v>
      </c>
      <c r="BE68" s="4">
        <v>3092.674</v>
      </c>
      <c r="BF68" s="4">
        <v>1.05</v>
      </c>
      <c r="BG68" s="4">
        <v>16.954999999999998</v>
      </c>
      <c r="BH68" s="4">
        <v>9.7870000000000008</v>
      </c>
      <c r="BI68" s="4">
        <v>26.742999999999999</v>
      </c>
      <c r="BJ68" s="4">
        <v>14.724</v>
      </c>
      <c r="BK68" s="4">
        <v>8.4990000000000006</v>
      </c>
      <c r="BL68" s="4">
        <v>23.222999999999999</v>
      </c>
      <c r="BM68" s="4">
        <v>0</v>
      </c>
      <c r="BQ68" s="4">
        <v>2812.509</v>
      </c>
      <c r="BR68" s="4">
        <v>0.13422000000000001</v>
      </c>
      <c r="BS68" s="4">
        <v>-5</v>
      </c>
      <c r="BT68" s="4">
        <v>1.0787169999999999</v>
      </c>
      <c r="BU68" s="4">
        <v>3.2800020000000001</v>
      </c>
      <c r="BV68" s="4">
        <v>21.790082999999999</v>
      </c>
      <c r="BW68" s="4">
        <f t="shared" si="10"/>
        <v>0.86657652839999999</v>
      </c>
      <c r="BY68" s="4">
        <f t="shared" si="11"/>
        <v>8689.330617121097</v>
      </c>
      <c r="BZ68" s="4">
        <f t="shared" si="12"/>
        <v>2.95013219886</v>
      </c>
      <c r="CA68" s="4">
        <f t="shared" si="13"/>
        <v>41.369282377156807</v>
      </c>
      <c r="CB68" s="4">
        <f t="shared" si="14"/>
        <v>0</v>
      </c>
    </row>
    <row r="69" spans="1:80" x14ac:dyDescent="0.25">
      <c r="A69" s="2">
        <v>42801</v>
      </c>
      <c r="B69" s="3">
        <v>0.66173423611111104</v>
      </c>
      <c r="C69" s="4">
        <v>7.4630000000000001</v>
      </c>
      <c r="D69" s="4">
        <v>3.8999999999999998E-3</v>
      </c>
      <c r="E69" s="4">
        <v>39.118136</v>
      </c>
      <c r="F69" s="4">
        <v>402.8</v>
      </c>
      <c r="G69" s="4">
        <v>225.8</v>
      </c>
      <c r="H69" s="4">
        <v>0.1</v>
      </c>
      <c r="J69" s="4">
        <v>9.6999999999999993</v>
      </c>
      <c r="K69" s="4">
        <v>0.94179999999999997</v>
      </c>
      <c r="L69" s="4">
        <v>7.0285000000000002</v>
      </c>
      <c r="M69" s="4">
        <v>3.7000000000000002E-3</v>
      </c>
      <c r="N69" s="4">
        <v>379.34219999999999</v>
      </c>
      <c r="O69" s="4">
        <v>212.69239999999999</v>
      </c>
      <c r="P69" s="4">
        <v>592</v>
      </c>
      <c r="Q69" s="4">
        <v>329.4162</v>
      </c>
      <c r="R69" s="4">
        <v>184.6995</v>
      </c>
      <c r="S69" s="4">
        <v>514.1</v>
      </c>
      <c r="T69" s="4">
        <v>9.0899999999999995E-2</v>
      </c>
      <c r="W69" s="4">
        <v>0</v>
      </c>
      <c r="X69" s="4">
        <v>9.1306999999999992</v>
      </c>
      <c r="Y69" s="4">
        <v>11.8</v>
      </c>
      <c r="Z69" s="4">
        <v>804</v>
      </c>
      <c r="AA69" s="4">
        <v>820</v>
      </c>
      <c r="AB69" s="4">
        <v>840</v>
      </c>
      <c r="AC69" s="4">
        <v>36</v>
      </c>
      <c r="AD69" s="4">
        <v>18.87</v>
      </c>
      <c r="AE69" s="4">
        <v>0.43</v>
      </c>
      <c r="AF69" s="4">
        <v>957</v>
      </c>
      <c r="AG69" s="4">
        <v>9</v>
      </c>
      <c r="AH69" s="4">
        <v>27</v>
      </c>
      <c r="AI69" s="4">
        <v>30</v>
      </c>
      <c r="AJ69" s="4">
        <v>191</v>
      </c>
      <c r="AK69" s="4">
        <v>190</v>
      </c>
      <c r="AL69" s="4">
        <v>3.6</v>
      </c>
      <c r="AM69" s="4">
        <v>196</v>
      </c>
      <c r="AN69" s="4" t="s">
        <v>155</v>
      </c>
      <c r="AO69" s="4">
        <v>2</v>
      </c>
      <c r="AP69" s="5">
        <v>0.87008101851851849</v>
      </c>
      <c r="AQ69" s="4">
        <v>47.161008000000002</v>
      </c>
      <c r="AR69" s="4">
        <v>-88.483979000000005</v>
      </c>
      <c r="AS69" s="4">
        <v>309.8</v>
      </c>
      <c r="AT69" s="4">
        <v>27.3</v>
      </c>
      <c r="AU69" s="4">
        <v>12</v>
      </c>
      <c r="AV69" s="4">
        <v>8</v>
      </c>
      <c r="AW69" s="4" t="s">
        <v>417</v>
      </c>
      <c r="AX69" s="4">
        <v>1.5875999999999999</v>
      </c>
      <c r="AY69" s="4">
        <v>1.0708</v>
      </c>
      <c r="AZ69" s="4">
        <v>3</v>
      </c>
      <c r="BA69" s="4">
        <v>13.836</v>
      </c>
      <c r="BB69" s="4">
        <v>28.01</v>
      </c>
      <c r="BC69" s="4">
        <v>2.02</v>
      </c>
      <c r="BD69" s="4">
        <v>6.1840000000000002</v>
      </c>
      <c r="BE69" s="4">
        <v>3093.1550000000002</v>
      </c>
      <c r="BF69" s="4">
        <v>1.032</v>
      </c>
      <c r="BG69" s="4">
        <v>17.483000000000001</v>
      </c>
      <c r="BH69" s="4">
        <v>9.8019999999999996</v>
      </c>
      <c r="BI69" s="4">
        <v>27.285</v>
      </c>
      <c r="BJ69" s="4">
        <v>15.182</v>
      </c>
      <c r="BK69" s="4">
        <v>8.5120000000000005</v>
      </c>
      <c r="BL69" s="4">
        <v>23.693999999999999</v>
      </c>
      <c r="BM69" s="4">
        <v>1.2999999999999999E-3</v>
      </c>
      <c r="BQ69" s="4">
        <v>2921.7280000000001</v>
      </c>
      <c r="BR69" s="4">
        <v>0.11617</v>
      </c>
      <c r="BS69" s="4">
        <v>-5</v>
      </c>
      <c r="BT69" s="4">
        <v>1.0780000000000001</v>
      </c>
      <c r="BU69" s="4">
        <v>2.838905</v>
      </c>
      <c r="BV69" s="4">
        <v>21.775600000000001</v>
      </c>
      <c r="BW69" s="4">
        <f t="shared" si="10"/>
        <v>0.75003870100000003</v>
      </c>
      <c r="BY69" s="4">
        <f t="shared" si="11"/>
        <v>7521.952959072567</v>
      </c>
      <c r="BZ69" s="4">
        <f t="shared" si="12"/>
        <v>2.509623815736</v>
      </c>
      <c r="CA69" s="4">
        <f t="shared" si="13"/>
        <v>36.919679041186001</v>
      </c>
      <c r="CB69" s="4">
        <f t="shared" si="14"/>
        <v>3.1613478299E-3</v>
      </c>
    </row>
    <row r="70" spans="1:80" x14ac:dyDescent="0.25">
      <c r="A70" s="2">
        <v>42801</v>
      </c>
      <c r="B70" s="3">
        <v>0.66174581018518519</v>
      </c>
      <c r="C70" s="4">
        <v>7.4790000000000001</v>
      </c>
      <c r="D70" s="4">
        <v>5.0000000000000001E-3</v>
      </c>
      <c r="E70" s="4">
        <v>50</v>
      </c>
      <c r="F70" s="4">
        <v>403.5</v>
      </c>
      <c r="G70" s="4">
        <v>218.2</v>
      </c>
      <c r="H70" s="4">
        <v>1.5</v>
      </c>
      <c r="J70" s="4">
        <v>10.09</v>
      </c>
      <c r="K70" s="4">
        <v>0.94169999999999998</v>
      </c>
      <c r="L70" s="4">
        <v>7.0433000000000003</v>
      </c>
      <c r="M70" s="4">
        <v>4.7000000000000002E-3</v>
      </c>
      <c r="N70" s="4">
        <v>379.93369999999999</v>
      </c>
      <c r="O70" s="4">
        <v>205.47489999999999</v>
      </c>
      <c r="P70" s="4">
        <v>585.4</v>
      </c>
      <c r="Q70" s="4">
        <v>329.9298</v>
      </c>
      <c r="R70" s="4">
        <v>178.43199999999999</v>
      </c>
      <c r="S70" s="4">
        <v>508.4</v>
      </c>
      <c r="T70" s="4">
        <v>1.5394000000000001</v>
      </c>
      <c r="W70" s="4">
        <v>0</v>
      </c>
      <c r="X70" s="4">
        <v>9.5030000000000001</v>
      </c>
      <c r="Y70" s="4">
        <v>11.8</v>
      </c>
      <c r="Z70" s="4">
        <v>804</v>
      </c>
      <c r="AA70" s="4">
        <v>819</v>
      </c>
      <c r="AB70" s="4">
        <v>840</v>
      </c>
      <c r="AC70" s="4">
        <v>36</v>
      </c>
      <c r="AD70" s="4">
        <v>18.87</v>
      </c>
      <c r="AE70" s="4">
        <v>0.43</v>
      </c>
      <c r="AF70" s="4">
        <v>957</v>
      </c>
      <c r="AG70" s="4">
        <v>9</v>
      </c>
      <c r="AH70" s="4">
        <v>27</v>
      </c>
      <c r="AI70" s="4">
        <v>30</v>
      </c>
      <c r="AJ70" s="4">
        <v>190.2</v>
      </c>
      <c r="AK70" s="4">
        <v>190</v>
      </c>
      <c r="AL70" s="4">
        <v>3.8</v>
      </c>
      <c r="AM70" s="4">
        <v>196</v>
      </c>
      <c r="AN70" s="4" t="s">
        <v>155</v>
      </c>
      <c r="AO70" s="4">
        <v>2</v>
      </c>
      <c r="AP70" s="5">
        <v>0.87009259259259253</v>
      </c>
      <c r="AQ70" s="4">
        <v>47.161121000000001</v>
      </c>
      <c r="AR70" s="4">
        <v>-88.483986000000002</v>
      </c>
      <c r="AS70" s="4">
        <v>310.2</v>
      </c>
      <c r="AT70" s="4">
        <v>27.1</v>
      </c>
      <c r="AU70" s="4">
        <v>12</v>
      </c>
      <c r="AV70" s="4">
        <v>8</v>
      </c>
      <c r="AW70" s="4" t="s">
        <v>417</v>
      </c>
      <c r="AX70" s="4">
        <v>1.2</v>
      </c>
      <c r="AY70" s="4">
        <v>1.2354000000000001</v>
      </c>
      <c r="AZ70" s="4">
        <v>2.9291999999999998</v>
      </c>
      <c r="BA70" s="4">
        <v>13.836</v>
      </c>
      <c r="BB70" s="4">
        <v>27.94</v>
      </c>
      <c r="BC70" s="4">
        <v>2.02</v>
      </c>
      <c r="BD70" s="4">
        <v>6.1929999999999996</v>
      </c>
      <c r="BE70" s="4">
        <v>3092.6060000000002</v>
      </c>
      <c r="BF70" s="4">
        <v>1.3160000000000001</v>
      </c>
      <c r="BG70" s="4">
        <v>17.47</v>
      </c>
      <c r="BH70" s="4">
        <v>9.4480000000000004</v>
      </c>
      <c r="BI70" s="4">
        <v>26.917999999999999</v>
      </c>
      <c r="BJ70" s="4">
        <v>15.170999999999999</v>
      </c>
      <c r="BK70" s="4">
        <v>8.2050000000000001</v>
      </c>
      <c r="BL70" s="4">
        <v>23.375</v>
      </c>
      <c r="BM70" s="4">
        <v>2.1999999999999999E-2</v>
      </c>
      <c r="BQ70" s="4">
        <v>3033.9549999999999</v>
      </c>
      <c r="BR70" s="4">
        <v>0.121937</v>
      </c>
      <c r="BS70" s="4">
        <v>-5</v>
      </c>
      <c r="BT70" s="4">
        <v>1.0780000000000001</v>
      </c>
      <c r="BU70" s="4">
        <v>2.9798360000000002</v>
      </c>
      <c r="BV70" s="4">
        <v>21.775600000000001</v>
      </c>
      <c r="BW70" s="4">
        <f t="shared" si="10"/>
        <v>0.7872726712</v>
      </c>
      <c r="BY70" s="4">
        <f t="shared" si="11"/>
        <v>7893.9619160948669</v>
      </c>
      <c r="BZ70" s="4">
        <f t="shared" si="12"/>
        <v>3.3591262131616002</v>
      </c>
      <c r="CA70" s="4">
        <f t="shared" si="13"/>
        <v>38.724394969509603</v>
      </c>
      <c r="CB70" s="4">
        <f t="shared" si="14"/>
        <v>5.6155605387200005E-2</v>
      </c>
    </row>
    <row r="71" spans="1:80" x14ac:dyDescent="0.25">
      <c r="A71" s="2">
        <v>42801</v>
      </c>
      <c r="B71" s="3">
        <v>0.66175738425925923</v>
      </c>
      <c r="C71" s="4">
        <v>7.4960000000000004</v>
      </c>
      <c r="D71" s="4">
        <v>5.0000000000000001E-3</v>
      </c>
      <c r="E71" s="4">
        <v>50</v>
      </c>
      <c r="F71" s="4">
        <v>408.8</v>
      </c>
      <c r="G71" s="4">
        <v>218.2</v>
      </c>
      <c r="H71" s="4">
        <v>-1.7</v>
      </c>
      <c r="J71" s="4">
        <v>10.199999999999999</v>
      </c>
      <c r="K71" s="4">
        <v>0.94159999999999999</v>
      </c>
      <c r="L71" s="4">
        <v>7.0583999999999998</v>
      </c>
      <c r="M71" s="4">
        <v>4.7000000000000002E-3</v>
      </c>
      <c r="N71" s="4">
        <v>384.91410000000002</v>
      </c>
      <c r="O71" s="4">
        <v>205.45070000000001</v>
      </c>
      <c r="P71" s="4">
        <v>590.4</v>
      </c>
      <c r="Q71" s="4">
        <v>334.25470000000001</v>
      </c>
      <c r="R71" s="4">
        <v>178.4109</v>
      </c>
      <c r="S71" s="4">
        <v>512.70000000000005</v>
      </c>
      <c r="T71" s="4">
        <v>0</v>
      </c>
      <c r="W71" s="4">
        <v>0</v>
      </c>
      <c r="X71" s="4">
        <v>9.6039999999999992</v>
      </c>
      <c r="Y71" s="4">
        <v>11.8</v>
      </c>
      <c r="Z71" s="4">
        <v>805</v>
      </c>
      <c r="AA71" s="4">
        <v>820</v>
      </c>
      <c r="AB71" s="4">
        <v>841</v>
      </c>
      <c r="AC71" s="4">
        <v>36</v>
      </c>
      <c r="AD71" s="4">
        <v>18.87</v>
      </c>
      <c r="AE71" s="4">
        <v>0.43</v>
      </c>
      <c r="AF71" s="4">
        <v>957</v>
      </c>
      <c r="AG71" s="4">
        <v>9</v>
      </c>
      <c r="AH71" s="4">
        <v>27</v>
      </c>
      <c r="AI71" s="4">
        <v>30</v>
      </c>
      <c r="AJ71" s="4">
        <v>190</v>
      </c>
      <c r="AK71" s="4">
        <v>189.2</v>
      </c>
      <c r="AL71" s="4">
        <v>3.8</v>
      </c>
      <c r="AM71" s="4">
        <v>196</v>
      </c>
      <c r="AN71" s="4" t="s">
        <v>155</v>
      </c>
      <c r="AO71" s="4">
        <v>2</v>
      </c>
      <c r="AP71" s="5">
        <v>0.87010416666666668</v>
      </c>
      <c r="AQ71" s="4">
        <v>47.161228000000001</v>
      </c>
      <c r="AR71" s="4">
        <v>-88.483986999999999</v>
      </c>
      <c r="AS71" s="4">
        <v>310.39999999999998</v>
      </c>
      <c r="AT71" s="4">
        <v>26.6</v>
      </c>
      <c r="AU71" s="4">
        <v>12</v>
      </c>
      <c r="AV71" s="4">
        <v>8</v>
      </c>
      <c r="AW71" s="4" t="s">
        <v>417</v>
      </c>
      <c r="AX71" s="4">
        <v>1.2</v>
      </c>
      <c r="AY71" s="4">
        <v>1.3708</v>
      </c>
      <c r="AZ71" s="4">
        <v>2.8353999999999999</v>
      </c>
      <c r="BA71" s="4">
        <v>13.836</v>
      </c>
      <c r="BB71" s="4">
        <v>27.88</v>
      </c>
      <c r="BC71" s="4">
        <v>2.02</v>
      </c>
      <c r="BD71" s="4">
        <v>6.2060000000000004</v>
      </c>
      <c r="BE71" s="4">
        <v>3092.6410000000001</v>
      </c>
      <c r="BF71" s="4">
        <v>1.3129999999999999</v>
      </c>
      <c r="BG71" s="4">
        <v>17.661000000000001</v>
      </c>
      <c r="BH71" s="4">
        <v>9.4269999999999996</v>
      </c>
      <c r="BI71" s="4">
        <v>27.088000000000001</v>
      </c>
      <c r="BJ71" s="4">
        <v>15.337</v>
      </c>
      <c r="BK71" s="4">
        <v>8.1859999999999999</v>
      </c>
      <c r="BL71" s="4">
        <v>23.523</v>
      </c>
      <c r="BM71" s="4">
        <v>0</v>
      </c>
      <c r="BQ71" s="4">
        <v>3059.674</v>
      </c>
      <c r="BR71" s="4">
        <v>0.131327</v>
      </c>
      <c r="BS71" s="4">
        <v>-5</v>
      </c>
      <c r="BT71" s="4">
        <v>1.074956</v>
      </c>
      <c r="BU71" s="4">
        <v>3.2093039999999999</v>
      </c>
      <c r="BV71" s="4">
        <v>21.714110999999999</v>
      </c>
      <c r="BW71" s="4">
        <f t="shared" si="10"/>
        <v>0.84789811679999993</v>
      </c>
      <c r="BY71" s="4">
        <f t="shared" si="11"/>
        <v>8501.9478479547015</v>
      </c>
      <c r="BZ71" s="4">
        <f t="shared" si="12"/>
        <v>3.6095549158031996</v>
      </c>
      <c r="CA71" s="4">
        <f t="shared" si="13"/>
        <v>42.162790360756802</v>
      </c>
      <c r="CB71" s="4">
        <f t="shared" si="14"/>
        <v>0</v>
      </c>
    </row>
    <row r="72" spans="1:80" x14ac:dyDescent="0.25">
      <c r="A72" s="2">
        <v>42801</v>
      </c>
      <c r="B72" s="3">
        <v>0.66176895833333338</v>
      </c>
      <c r="C72" s="4">
        <v>7.5439999999999996</v>
      </c>
      <c r="D72" s="4">
        <v>5.0000000000000001E-3</v>
      </c>
      <c r="E72" s="4">
        <v>50</v>
      </c>
      <c r="F72" s="4">
        <v>416.5</v>
      </c>
      <c r="G72" s="4">
        <v>218.2</v>
      </c>
      <c r="H72" s="4">
        <v>0.5</v>
      </c>
      <c r="J72" s="4">
        <v>10.199999999999999</v>
      </c>
      <c r="K72" s="4">
        <v>0.94120000000000004</v>
      </c>
      <c r="L72" s="4">
        <v>7.101</v>
      </c>
      <c r="M72" s="4">
        <v>4.7000000000000002E-3</v>
      </c>
      <c r="N72" s="4">
        <v>391.98390000000001</v>
      </c>
      <c r="O72" s="4">
        <v>205.41650000000001</v>
      </c>
      <c r="P72" s="4">
        <v>597.4</v>
      </c>
      <c r="Q72" s="4">
        <v>340.39409999999998</v>
      </c>
      <c r="R72" s="4">
        <v>178.38120000000001</v>
      </c>
      <c r="S72" s="4">
        <v>518.79999999999995</v>
      </c>
      <c r="T72" s="4">
        <v>0.5</v>
      </c>
      <c r="W72" s="4">
        <v>0</v>
      </c>
      <c r="X72" s="4">
        <v>9.6005000000000003</v>
      </c>
      <c r="Y72" s="4">
        <v>11.9</v>
      </c>
      <c r="Z72" s="4">
        <v>805</v>
      </c>
      <c r="AA72" s="4">
        <v>819</v>
      </c>
      <c r="AB72" s="4">
        <v>840</v>
      </c>
      <c r="AC72" s="4">
        <v>36</v>
      </c>
      <c r="AD72" s="4">
        <v>18.87</v>
      </c>
      <c r="AE72" s="4">
        <v>0.43</v>
      </c>
      <c r="AF72" s="4">
        <v>957</v>
      </c>
      <c r="AG72" s="4">
        <v>9</v>
      </c>
      <c r="AH72" s="4">
        <v>27</v>
      </c>
      <c r="AI72" s="4">
        <v>30</v>
      </c>
      <c r="AJ72" s="4">
        <v>190</v>
      </c>
      <c r="AK72" s="4">
        <v>189.8</v>
      </c>
      <c r="AL72" s="4">
        <v>3.9</v>
      </c>
      <c r="AM72" s="4">
        <v>196</v>
      </c>
      <c r="AN72" s="4" t="s">
        <v>155</v>
      </c>
      <c r="AO72" s="4">
        <v>2</v>
      </c>
      <c r="AP72" s="5">
        <v>0.87011574074074083</v>
      </c>
      <c r="AQ72" s="4">
        <v>47.161330999999997</v>
      </c>
      <c r="AR72" s="4">
        <v>-88.483992000000001</v>
      </c>
      <c r="AS72" s="4">
        <v>310.8</v>
      </c>
      <c r="AT72" s="4">
        <v>25.8</v>
      </c>
      <c r="AU72" s="4">
        <v>12</v>
      </c>
      <c r="AV72" s="4">
        <v>8</v>
      </c>
      <c r="AW72" s="4" t="s">
        <v>417</v>
      </c>
      <c r="AX72" s="4">
        <v>1.1646000000000001</v>
      </c>
      <c r="AY72" s="4">
        <v>1.5354000000000001</v>
      </c>
      <c r="AZ72" s="4">
        <v>2.7584</v>
      </c>
      <c r="BA72" s="4">
        <v>13.836</v>
      </c>
      <c r="BB72" s="4">
        <v>27.71</v>
      </c>
      <c r="BC72" s="4">
        <v>2</v>
      </c>
      <c r="BD72" s="4">
        <v>6.2450000000000001</v>
      </c>
      <c r="BE72" s="4">
        <v>3092.527</v>
      </c>
      <c r="BF72" s="4">
        <v>1.304</v>
      </c>
      <c r="BG72" s="4">
        <v>17.876999999999999</v>
      </c>
      <c r="BH72" s="4">
        <v>9.3680000000000003</v>
      </c>
      <c r="BI72" s="4">
        <v>27.245999999999999</v>
      </c>
      <c r="BJ72" s="4">
        <v>15.523999999999999</v>
      </c>
      <c r="BK72" s="4">
        <v>8.1349999999999998</v>
      </c>
      <c r="BL72" s="4">
        <v>23.66</v>
      </c>
      <c r="BM72" s="4">
        <v>7.1000000000000004E-3</v>
      </c>
      <c r="BQ72" s="4">
        <v>3040.078</v>
      </c>
      <c r="BR72" s="4">
        <v>0.14061000000000001</v>
      </c>
      <c r="BS72" s="4">
        <v>-5</v>
      </c>
      <c r="BT72" s="4">
        <v>1.0770439999999999</v>
      </c>
      <c r="BU72" s="4">
        <v>3.4361570000000001</v>
      </c>
      <c r="BV72" s="4">
        <v>21.756288999999999</v>
      </c>
      <c r="BW72" s="4">
        <f t="shared" si="10"/>
        <v>0.90783267940000001</v>
      </c>
      <c r="BY72" s="4">
        <f t="shared" si="11"/>
        <v>9102.5813486998286</v>
      </c>
      <c r="BZ72" s="4">
        <f t="shared" si="12"/>
        <v>3.8382093604048002</v>
      </c>
      <c r="CA72" s="4">
        <f t="shared" si="13"/>
        <v>45.693529226168799</v>
      </c>
      <c r="CB72" s="4">
        <f t="shared" si="14"/>
        <v>2.0898225812020003E-2</v>
      </c>
    </row>
    <row r="73" spans="1:80" x14ac:dyDescent="0.25">
      <c r="A73" s="2">
        <v>42801</v>
      </c>
      <c r="B73" s="3">
        <v>0.66178053240740742</v>
      </c>
      <c r="C73" s="4">
        <v>9.1140000000000008</v>
      </c>
      <c r="D73" s="4">
        <v>1.15E-2</v>
      </c>
      <c r="E73" s="4">
        <v>115.35405900000001</v>
      </c>
      <c r="F73" s="4">
        <v>421.2</v>
      </c>
      <c r="G73" s="4">
        <v>230.3</v>
      </c>
      <c r="H73" s="4">
        <v>-1.7</v>
      </c>
      <c r="J73" s="4">
        <v>10.199999999999999</v>
      </c>
      <c r="K73" s="4">
        <v>0.92889999999999995</v>
      </c>
      <c r="L73" s="4">
        <v>8.4659999999999993</v>
      </c>
      <c r="M73" s="4">
        <v>1.0699999999999999E-2</v>
      </c>
      <c r="N73" s="4">
        <v>391.20769999999999</v>
      </c>
      <c r="O73" s="4">
        <v>213.88560000000001</v>
      </c>
      <c r="P73" s="4">
        <v>605.1</v>
      </c>
      <c r="Q73" s="4">
        <v>339.7201</v>
      </c>
      <c r="R73" s="4">
        <v>185.73570000000001</v>
      </c>
      <c r="S73" s="4">
        <v>525.5</v>
      </c>
      <c r="T73" s="4">
        <v>0</v>
      </c>
      <c r="W73" s="4">
        <v>0</v>
      </c>
      <c r="X73" s="4">
        <v>9.4746000000000006</v>
      </c>
      <c r="Y73" s="4">
        <v>11.8</v>
      </c>
      <c r="Z73" s="4">
        <v>806</v>
      </c>
      <c r="AA73" s="4">
        <v>819</v>
      </c>
      <c r="AB73" s="4">
        <v>840</v>
      </c>
      <c r="AC73" s="4">
        <v>36</v>
      </c>
      <c r="AD73" s="4">
        <v>18.87</v>
      </c>
      <c r="AE73" s="4">
        <v>0.43</v>
      </c>
      <c r="AF73" s="4">
        <v>957</v>
      </c>
      <c r="AG73" s="4">
        <v>9</v>
      </c>
      <c r="AH73" s="4">
        <v>27</v>
      </c>
      <c r="AI73" s="4">
        <v>30</v>
      </c>
      <c r="AJ73" s="4">
        <v>190.8</v>
      </c>
      <c r="AK73" s="4">
        <v>190</v>
      </c>
      <c r="AL73" s="4">
        <v>3.8</v>
      </c>
      <c r="AM73" s="4">
        <v>196</v>
      </c>
      <c r="AN73" s="4" t="s">
        <v>155</v>
      </c>
      <c r="AO73" s="4">
        <v>2</v>
      </c>
      <c r="AP73" s="5">
        <v>0.87012731481481476</v>
      </c>
      <c r="AQ73" s="4">
        <v>47.161433000000002</v>
      </c>
      <c r="AR73" s="4">
        <v>-88.483997000000002</v>
      </c>
      <c r="AS73" s="4">
        <v>311.10000000000002</v>
      </c>
      <c r="AT73" s="4">
        <v>25.3</v>
      </c>
      <c r="AU73" s="4">
        <v>12</v>
      </c>
      <c r="AV73" s="4">
        <v>8</v>
      </c>
      <c r="AW73" s="4" t="s">
        <v>417</v>
      </c>
      <c r="AX73" s="4">
        <v>1.1000000000000001</v>
      </c>
      <c r="AY73" s="4">
        <v>1.6354</v>
      </c>
      <c r="AZ73" s="4">
        <v>2.5</v>
      </c>
      <c r="BA73" s="4">
        <v>13.836</v>
      </c>
      <c r="BB73" s="4">
        <v>23.07</v>
      </c>
      <c r="BC73" s="4">
        <v>1.67</v>
      </c>
      <c r="BD73" s="4">
        <v>7.657</v>
      </c>
      <c r="BE73" s="4">
        <v>3087.8710000000001</v>
      </c>
      <c r="BF73" s="4">
        <v>2.4870000000000001</v>
      </c>
      <c r="BG73" s="4">
        <v>14.943</v>
      </c>
      <c r="BH73" s="4">
        <v>8.17</v>
      </c>
      <c r="BI73" s="4">
        <v>23.111999999999998</v>
      </c>
      <c r="BJ73" s="4">
        <v>12.976000000000001</v>
      </c>
      <c r="BK73" s="4">
        <v>7.0940000000000003</v>
      </c>
      <c r="BL73" s="4">
        <v>20.07</v>
      </c>
      <c r="BM73" s="4">
        <v>0</v>
      </c>
      <c r="BQ73" s="4">
        <v>2512.6790000000001</v>
      </c>
      <c r="BR73" s="4">
        <v>0.12169199999999999</v>
      </c>
      <c r="BS73" s="4">
        <v>-5</v>
      </c>
      <c r="BT73" s="4">
        <v>1.075717</v>
      </c>
      <c r="BU73" s="4">
        <v>2.973849</v>
      </c>
      <c r="BV73" s="4">
        <v>21.729482999999998</v>
      </c>
      <c r="BW73" s="4">
        <f t="shared" si="10"/>
        <v>0.78569090580000001</v>
      </c>
      <c r="BY73" s="4">
        <f t="shared" si="11"/>
        <v>7866.0396624213117</v>
      </c>
      <c r="BZ73" s="4">
        <f t="shared" si="12"/>
        <v>6.3353814458058002</v>
      </c>
      <c r="CA73" s="4">
        <f t="shared" si="13"/>
        <v>33.055050116918402</v>
      </c>
      <c r="CB73" s="4">
        <f t="shared" si="14"/>
        <v>0</v>
      </c>
    </row>
    <row r="74" spans="1:80" x14ac:dyDescent="0.25">
      <c r="A74" s="2">
        <v>42801</v>
      </c>
      <c r="B74" s="3">
        <v>0.66179210648148146</v>
      </c>
      <c r="C74" s="4">
        <v>10.89</v>
      </c>
      <c r="D74" s="4">
        <v>7.9000000000000008E-3</v>
      </c>
      <c r="E74" s="4">
        <v>79.324759</v>
      </c>
      <c r="F74" s="4">
        <v>412.8</v>
      </c>
      <c r="G74" s="4">
        <v>192.1</v>
      </c>
      <c r="H74" s="4">
        <v>1.8</v>
      </c>
      <c r="J74" s="4">
        <v>10.02</v>
      </c>
      <c r="K74" s="4">
        <v>0.9153</v>
      </c>
      <c r="L74" s="4">
        <v>9.9679000000000002</v>
      </c>
      <c r="M74" s="4">
        <v>7.3000000000000001E-3</v>
      </c>
      <c r="N74" s="4">
        <v>377.80529999999999</v>
      </c>
      <c r="O74" s="4">
        <v>175.8639</v>
      </c>
      <c r="P74" s="4">
        <v>553.70000000000005</v>
      </c>
      <c r="Q74" s="4">
        <v>328.08159999999998</v>
      </c>
      <c r="R74" s="4">
        <v>152.71809999999999</v>
      </c>
      <c r="S74" s="4">
        <v>480.8</v>
      </c>
      <c r="T74" s="4">
        <v>1.7532000000000001</v>
      </c>
      <c r="W74" s="4">
        <v>0</v>
      </c>
      <c r="X74" s="4">
        <v>9.1753</v>
      </c>
      <c r="Y74" s="4">
        <v>11.8</v>
      </c>
      <c r="Z74" s="4">
        <v>807</v>
      </c>
      <c r="AA74" s="4">
        <v>821</v>
      </c>
      <c r="AB74" s="4">
        <v>842</v>
      </c>
      <c r="AC74" s="4">
        <v>36</v>
      </c>
      <c r="AD74" s="4">
        <v>18.87</v>
      </c>
      <c r="AE74" s="4">
        <v>0.43</v>
      </c>
      <c r="AF74" s="4">
        <v>957</v>
      </c>
      <c r="AG74" s="4">
        <v>9</v>
      </c>
      <c r="AH74" s="4">
        <v>27</v>
      </c>
      <c r="AI74" s="4">
        <v>30</v>
      </c>
      <c r="AJ74" s="4">
        <v>191</v>
      </c>
      <c r="AK74" s="4">
        <v>190.8</v>
      </c>
      <c r="AL74" s="4">
        <v>3.6</v>
      </c>
      <c r="AM74" s="4">
        <v>196</v>
      </c>
      <c r="AN74" s="4" t="s">
        <v>155</v>
      </c>
      <c r="AO74" s="4">
        <v>2</v>
      </c>
      <c r="AP74" s="5">
        <v>0.87013888888888891</v>
      </c>
      <c r="AQ74" s="4">
        <v>47.161532000000001</v>
      </c>
      <c r="AR74" s="4">
        <v>-88.484010999999995</v>
      </c>
      <c r="AS74" s="4">
        <v>311.2</v>
      </c>
      <c r="AT74" s="4">
        <v>24.7</v>
      </c>
      <c r="AU74" s="4">
        <v>12</v>
      </c>
      <c r="AV74" s="4">
        <v>8</v>
      </c>
      <c r="AW74" s="4" t="s">
        <v>417</v>
      </c>
      <c r="AX74" s="4">
        <v>1.135365</v>
      </c>
      <c r="AY74" s="4">
        <v>1.735365</v>
      </c>
      <c r="AZ74" s="4">
        <v>2.5353650000000001</v>
      </c>
      <c r="BA74" s="4">
        <v>13.836</v>
      </c>
      <c r="BB74" s="4">
        <v>19.46</v>
      </c>
      <c r="BC74" s="4">
        <v>1.41</v>
      </c>
      <c r="BD74" s="4">
        <v>9.2509999999999994</v>
      </c>
      <c r="BE74" s="4">
        <v>3087.2860000000001</v>
      </c>
      <c r="BF74" s="4">
        <v>1.431</v>
      </c>
      <c r="BG74" s="4">
        <v>12.254</v>
      </c>
      <c r="BH74" s="4">
        <v>5.7039999999999997</v>
      </c>
      <c r="BI74" s="4">
        <v>17.957999999999998</v>
      </c>
      <c r="BJ74" s="4">
        <v>10.641</v>
      </c>
      <c r="BK74" s="4">
        <v>4.9530000000000003</v>
      </c>
      <c r="BL74" s="4">
        <v>15.595000000000001</v>
      </c>
      <c r="BM74" s="4">
        <v>1.7600000000000001E-2</v>
      </c>
      <c r="BQ74" s="4">
        <v>2066.3119999999999</v>
      </c>
      <c r="BR74" s="4">
        <v>0.22153999999999999</v>
      </c>
      <c r="BS74" s="4">
        <v>-5</v>
      </c>
      <c r="BT74" s="4">
        <v>1.075</v>
      </c>
      <c r="BU74" s="4">
        <v>5.4138830000000002</v>
      </c>
      <c r="BV74" s="4">
        <v>21.715</v>
      </c>
      <c r="BW74" s="4">
        <f t="shared" si="10"/>
        <v>1.4303478886000001</v>
      </c>
      <c r="BY74" s="4">
        <f t="shared" si="11"/>
        <v>14317.388167071451</v>
      </c>
      <c r="BZ74" s="4">
        <f t="shared" si="12"/>
        <v>6.6363085464318008</v>
      </c>
      <c r="CA74" s="4">
        <f t="shared" si="13"/>
        <v>49.347979903969801</v>
      </c>
      <c r="CB74" s="4">
        <f t="shared" si="14"/>
        <v>8.1620566329280012E-2</v>
      </c>
    </row>
    <row r="75" spans="1:80" x14ac:dyDescent="0.25">
      <c r="A75" s="2">
        <v>42801</v>
      </c>
      <c r="B75" s="3">
        <v>0.6618036805555555</v>
      </c>
      <c r="C75" s="4">
        <v>11.016999999999999</v>
      </c>
      <c r="D75" s="4">
        <v>5.0000000000000001E-3</v>
      </c>
      <c r="E75" s="4">
        <v>50</v>
      </c>
      <c r="F75" s="4">
        <v>397.5</v>
      </c>
      <c r="G75" s="4">
        <v>146.19999999999999</v>
      </c>
      <c r="H75" s="4">
        <v>2.4</v>
      </c>
      <c r="J75" s="4">
        <v>7.18</v>
      </c>
      <c r="K75" s="4">
        <v>0.91439999999999999</v>
      </c>
      <c r="L75" s="4">
        <v>10.074199999999999</v>
      </c>
      <c r="M75" s="4">
        <v>4.5999999999999999E-3</v>
      </c>
      <c r="N75" s="4">
        <v>363.45429999999999</v>
      </c>
      <c r="O75" s="4">
        <v>133.6934</v>
      </c>
      <c r="P75" s="4">
        <v>497.1</v>
      </c>
      <c r="Q75" s="4">
        <v>315.61930000000001</v>
      </c>
      <c r="R75" s="4">
        <v>116.0977</v>
      </c>
      <c r="S75" s="4">
        <v>431.7</v>
      </c>
      <c r="T75" s="4">
        <v>2.4388999999999998</v>
      </c>
      <c r="W75" s="4">
        <v>0</v>
      </c>
      <c r="X75" s="4">
        <v>6.5641999999999996</v>
      </c>
      <c r="Y75" s="4">
        <v>11.8</v>
      </c>
      <c r="Z75" s="4">
        <v>808</v>
      </c>
      <c r="AA75" s="4">
        <v>823</v>
      </c>
      <c r="AB75" s="4">
        <v>844</v>
      </c>
      <c r="AC75" s="4">
        <v>36</v>
      </c>
      <c r="AD75" s="4">
        <v>18.87</v>
      </c>
      <c r="AE75" s="4">
        <v>0.43</v>
      </c>
      <c r="AF75" s="4">
        <v>957</v>
      </c>
      <c r="AG75" s="4">
        <v>9</v>
      </c>
      <c r="AH75" s="4">
        <v>27</v>
      </c>
      <c r="AI75" s="4">
        <v>30</v>
      </c>
      <c r="AJ75" s="4">
        <v>191</v>
      </c>
      <c r="AK75" s="4">
        <v>190.2</v>
      </c>
      <c r="AL75" s="4">
        <v>3.7</v>
      </c>
      <c r="AM75" s="4">
        <v>195.8</v>
      </c>
      <c r="AN75" s="4" t="s">
        <v>155</v>
      </c>
      <c r="AO75" s="4">
        <v>2</v>
      </c>
      <c r="AP75" s="5">
        <v>0.87015046296296295</v>
      </c>
      <c r="AQ75" s="4">
        <v>47.161628999999998</v>
      </c>
      <c r="AR75" s="4">
        <v>-88.484039999999993</v>
      </c>
      <c r="AS75" s="4">
        <v>311.3</v>
      </c>
      <c r="AT75" s="4">
        <v>24.2</v>
      </c>
      <c r="AU75" s="4">
        <v>12</v>
      </c>
      <c r="AV75" s="4">
        <v>8</v>
      </c>
      <c r="AW75" s="4" t="s">
        <v>417</v>
      </c>
      <c r="AX75" s="4">
        <v>1.2</v>
      </c>
      <c r="AY75" s="4">
        <v>1.870671</v>
      </c>
      <c r="AZ75" s="4">
        <v>2.670671</v>
      </c>
      <c r="BA75" s="4">
        <v>13.836</v>
      </c>
      <c r="BB75" s="4">
        <v>19.260000000000002</v>
      </c>
      <c r="BC75" s="4">
        <v>1.39</v>
      </c>
      <c r="BD75" s="4">
        <v>9.3610000000000007</v>
      </c>
      <c r="BE75" s="4">
        <v>3087.9850000000001</v>
      </c>
      <c r="BF75" s="4">
        <v>0.89200000000000002</v>
      </c>
      <c r="BG75" s="4">
        <v>11.667</v>
      </c>
      <c r="BH75" s="4">
        <v>4.2919999999999998</v>
      </c>
      <c r="BI75" s="4">
        <v>15.958</v>
      </c>
      <c r="BJ75" s="4">
        <v>10.131</v>
      </c>
      <c r="BK75" s="4">
        <v>3.7269999999999999</v>
      </c>
      <c r="BL75" s="4">
        <v>13.858000000000001</v>
      </c>
      <c r="BM75" s="4">
        <v>2.4299999999999999E-2</v>
      </c>
      <c r="BQ75" s="4">
        <v>1463.008</v>
      </c>
      <c r="BR75" s="4">
        <v>0.24815100000000001</v>
      </c>
      <c r="BS75" s="4">
        <v>-5</v>
      </c>
      <c r="BT75" s="4">
        <v>1.075</v>
      </c>
      <c r="BU75" s="4">
        <v>6.06419</v>
      </c>
      <c r="BV75" s="4">
        <v>21.715</v>
      </c>
      <c r="BW75" s="4">
        <f t="shared" ref="BW75:BW138" si="15">BU75*0.2642</f>
        <v>1.6021589979999999</v>
      </c>
      <c r="BY75" s="4">
        <f t="shared" ref="BY75:BY138" si="16">BE75*$BU75*0.8566</f>
        <v>16040.80103677469</v>
      </c>
      <c r="BZ75" s="4">
        <f t="shared" ref="BZ75:BZ138" si="17">BF75*$BU75*0.8566</f>
        <v>4.6335699573680005</v>
      </c>
      <c r="CA75" s="4">
        <f t="shared" ref="CA75:CA138" si="18">BJ75*$BU75*0.8566</f>
        <v>52.626342195174004</v>
      </c>
      <c r="CB75" s="4">
        <f t="shared" ref="CB75:CB138" si="19">BM75*$BU75*0.8566</f>
        <v>0.12622841924220002</v>
      </c>
    </row>
    <row r="76" spans="1:80" x14ac:dyDescent="0.25">
      <c r="A76" s="2">
        <v>42801</v>
      </c>
      <c r="B76" s="3">
        <v>0.66181525462962965</v>
      </c>
      <c r="C76" s="4">
        <v>11.67</v>
      </c>
      <c r="D76" s="4">
        <v>4.7000000000000002E-3</v>
      </c>
      <c r="E76" s="4">
        <v>46.872881</v>
      </c>
      <c r="F76" s="4">
        <v>395.7</v>
      </c>
      <c r="G76" s="4">
        <v>149.80000000000001</v>
      </c>
      <c r="H76" s="4">
        <v>0</v>
      </c>
      <c r="J76" s="4">
        <v>5.61</v>
      </c>
      <c r="K76" s="4">
        <v>0.90949999999999998</v>
      </c>
      <c r="L76" s="4">
        <v>10.6134</v>
      </c>
      <c r="M76" s="4">
        <v>4.3E-3</v>
      </c>
      <c r="N76" s="4">
        <v>359.91019999999997</v>
      </c>
      <c r="O76" s="4">
        <v>136.2465</v>
      </c>
      <c r="P76" s="4">
        <v>496.2</v>
      </c>
      <c r="Q76" s="4">
        <v>312.54169999999999</v>
      </c>
      <c r="R76" s="4">
        <v>118.31480000000001</v>
      </c>
      <c r="S76" s="4">
        <v>430.9</v>
      </c>
      <c r="T76" s="4">
        <v>0</v>
      </c>
      <c r="W76" s="4">
        <v>0</v>
      </c>
      <c r="X76" s="4">
        <v>5.1007999999999996</v>
      </c>
      <c r="Y76" s="4">
        <v>11.8</v>
      </c>
      <c r="Z76" s="4">
        <v>809</v>
      </c>
      <c r="AA76" s="4">
        <v>824</v>
      </c>
      <c r="AB76" s="4">
        <v>844</v>
      </c>
      <c r="AC76" s="4">
        <v>36</v>
      </c>
      <c r="AD76" s="4">
        <v>18.87</v>
      </c>
      <c r="AE76" s="4">
        <v>0.43</v>
      </c>
      <c r="AF76" s="4">
        <v>957</v>
      </c>
      <c r="AG76" s="4">
        <v>9</v>
      </c>
      <c r="AH76" s="4">
        <v>27</v>
      </c>
      <c r="AI76" s="4">
        <v>30</v>
      </c>
      <c r="AJ76" s="4">
        <v>191</v>
      </c>
      <c r="AK76" s="4">
        <v>190</v>
      </c>
      <c r="AL76" s="4">
        <v>3.5</v>
      </c>
      <c r="AM76" s="4">
        <v>195.4</v>
      </c>
      <c r="AN76" s="4" t="s">
        <v>155</v>
      </c>
      <c r="AO76" s="4">
        <v>2</v>
      </c>
      <c r="AP76" s="5">
        <v>0.87016203703703709</v>
      </c>
      <c r="AQ76" s="4">
        <v>47.161726000000002</v>
      </c>
      <c r="AR76" s="4">
        <v>-88.484075000000004</v>
      </c>
      <c r="AS76" s="4">
        <v>311.60000000000002</v>
      </c>
      <c r="AT76" s="4">
        <v>24.2</v>
      </c>
      <c r="AU76" s="4">
        <v>12</v>
      </c>
      <c r="AV76" s="4">
        <v>8</v>
      </c>
      <c r="AW76" s="4" t="s">
        <v>417</v>
      </c>
      <c r="AX76" s="4">
        <v>1.1292</v>
      </c>
      <c r="AY76" s="4">
        <v>2</v>
      </c>
      <c r="AZ76" s="4">
        <v>2.6583999999999999</v>
      </c>
      <c r="BA76" s="4">
        <v>13.836</v>
      </c>
      <c r="BB76" s="4">
        <v>18.23</v>
      </c>
      <c r="BC76" s="4">
        <v>1.32</v>
      </c>
      <c r="BD76" s="4">
        <v>9.9510000000000005</v>
      </c>
      <c r="BE76" s="4">
        <v>3087.6</v>
      </c>
      <c r="BF76" s="4">
        <v>0.78900000000000003</v>
      </c>
      <c r="BG76" s="4">
        <v>10.965</v>
      </c>
      <c r="BH76" s="4">
        <v>4.1509999999999998</v>
      </c>
      <c r="BI76" s="4">
        <v>15.115</v>
      </c>
      <c r="BJ76" s="4">
        <v>9.5220000000000002</v>
      </c>
      <c r="BK76" s="4">
        <v>3.6040000000000001</v>
      </c>
      <c r="BL76" s="4">
        <v>13.125999999999999</v>
      </c>
      <c r="BM76" s="4">
        <v>0</v>
      </c>
      <c r="BQ76" s="4">
        <v>1078.94</v>
      </c>
      <c r="BR76" s="4">
        <v>0.219392</v>
      </c>
      <c r="BS76" s="4">
        <v>-5</v>
      </c>
      <c r="BT76" s="4">
        <v>1.0742400000000001</v>
      </c>
      <c r="BU76" s="4">
        <v>5.3613819999999999</v>
      </c>
      <c r="BV76" s="4">
        <v>21.699642999999998</v>
      </c>
      <c r="BW76" s="4">
        <f t="shared" si="15"/>
        <v>1.4164771243999998</v>
      </c>
      <c r="BY76" s="4">
        <f t="shared" si="16"/>
        <v>14179.98770393712</v>
      </c>
      <c r="BZ76" s="4">
        <f t="shared" si="17"/>
        <v>3.6235296989268</v>
      </c>
      <c r="CA76" s="4">
        <f t="shared" si="18"/>
        <v>43.730354617466404</v>
      </c>
      <c r="CB76" s="4">
        <f t="shared" si="19"/>
        <v>0</v>
      </c>
    </row>
    <row r="77" spans="1:80" x14ac:dyDescent="0.25">
      <c r="A77" s="2">
        <v>42801</v>
      </c>
      <c r="B77" s="3">
        <v>0.66182682870370368</v>
      </c>
      <c r="C77" s="4">
        <v>11.968</v>
      </c>
      <c r="D77" s="4">
        <v>4.4999999999999997E-3</v>
      </c>
      <c r="E77" s="4">
        <v>44.550561999999999</v>
      </c>
      <c r="F77" s="4">
        <v>397.1</v>
      </c>
      <c r="G77" s="4">
        <v>158.19999999999999</v>
      </c>
      <c r="H77" s="4">
        <v>4.8</v>
      </c>
      <c r="J77" s="4">
        <v>5.26</v>
      </c>
      <c r="K77" s="4">
        <v>0.9073</v>
      </c>
      <c r="L77" s="4">
        <v>10.859</v>
      </c>
      <c r="M77" s="4">
        <v>4.0000000000000001E-3</v>
      </c>
      <c r="N77" s="4">
        <v>360.34359999999998</v>
      </c>
      <c r="O77" s="4">
        <v>143.5009</v>
      </c>
      <c r="P77" s="4">
        <v>503.8</v>
      </c>
      <c r="Q77" s="4">
        <v>312.91809999999998</v>
      </c>
      <c r="R77" s="4">
        <v>124.6144</v>
      </c>
      <c r="S77" s="4">
        <v>437.5</v>
      </c>
      <c r="T77" s="4">
        <v>4.7613000000000003</v>
      </c>
      <c r="W77" s="4">
        <v>0</v>
      </c>
      <c r="X77" s="4">
        <v>4.7713000000000001</v>
      </c>
      <c r="Y77" s="4">
        <v>11.8</v>
      </c>
      <c r="Z77" s="4">
        <v>808</v>
      </c>
      <c r="AA77" s="4">
        <v>824</v>
      </c>
      <c r="AB77" s="4">
        <v>844</v>
      </c>
      <c r="AC77" s="4">
        <v>36</v>
      </c>
      <c r="AD77" s="4">
        <v>18.87</v>
      </c>
      <c r="AE77" s="4">
        <v>0.43</v>
      </c>
      <c r="AF77" s="4">
        <v>957</v>
      </c>
      <c r="AG77" s="4">
        <v>9</v>
      </c>
      <c r="AH77" s="4">
        <v>27</v>
      </c>
      <c r="AI77" s="4">
        <v>30</v>
      </c>
      <c r="AJ77" s="4">
        <v>191</v>
      </c>
      <c r="AK77" s="4">
        <v>190</v>
      </c>
      <c r="AL77" s="4">
        <v>3.7</v>
      </c>
      <c r="AM77" s="4">
        <v>195.1</v>
      </c>
      <c r="AN77" s="4" t="s">
        <v>155</v>
      </c>
      <c r="AO77" s="4">
        <v>2</v>
      </c>
      <c r="AP77" s="5">
        <v>0.87017361111111102</v>
      </c>
      <c r="AQ77" s="4">
        <v>47.161827000000002</v>
      </c>
      <c r="AR77" s="4">
        <v>-88.484105</v>
      </c>
      <c r="AS77" s="4">
        <v>311.7</v>
      </c>
      <c r="AT77" s="4">
        <v>24.7</v>
      </c>
      <c r="AU77" s="4">
        <v>12</v>
      </c>
      <c r="AV77" s="4">
        <v>8</v>
      </c>
      <c r="AW77" s="4" t="s">
        <v>417</v>
      </c>
      <c r="AX77" s="4">
        <v>1.0708</v>
      </c>
      <c r="AY77" s="4">
        <v>2.177</v>
      </c>
      <c r="AZ77" s="4">
        <v>2.577</v>
      </c>
      <c r="BA77" s="4">
        <v>13.836</v>
      </c>
      <c r="BB77" s="4">
        <v>17.8</v>
      </c>
      <c r="BC77" s="4">
        <v>1.29</v>
      </c>
      <c r="BD77" s="4">
        <v>10.212999999999999</v>
      </c>
      <c r="BE77" s="4">
        <v>3087.2919999999999</v>
      </c>
      <c r="BF77" s="4">
        <v>0.73099999999999998</v>
      </c>
      <c r="BG77" s="4">
        <v>10.728999999999999</v>
      </c>
      <c r="BH77" s="4">
        <v>4.2720000000000002</v>
      </c>
      <c r="BI77" s="4">
        <v>15.000999999999999</v>
      </c>
      <c r="BJ77" s="4">
        <v>9.3170000000000002</v>
      </c>
      <c r="BK77" s="4">
        <v>3.71</v>
      </c>
      <c r="BL77" s="4">
        <v>13.026999999999999</v>
      </c>
      <c r="BM77" s="4">
        <v>4.3999999999999997E-2</v>
      </c>
      <c r="BQ77" s="4">
        <v>986.34</v>
      </c>
      <c r="BR77" s="4">
        <v>0.28251199999999999</v>
      </c>
      <c r="BS77" s="4">
        <v>-5</v>
      </c>
      <c r="BT77" s="4">
        <v>1.076282</v>
      </c>
      <c r="BU77" s="4">
        <v>6.9038750000000002</v>
      </c>
      <c r="BV77" s="4">
        <v>21.740901999999998</v>
      </c>
      <c r="BW77" s="4">
        <f t="shared" si="15"/>
        <v>1.824003775</v>
      </c>
      <c r="BY77" s="4">
        <f t="shared" si="16"/>
        <v>18257.810583197901</v>
      </c>
      <c r="BZ77" s="4">
        <f t="shared" si="17"/>
        <v>4.3230311665750003</v>
      </c>
      <c r="CA77" s="4">
        <f t="shared" si="18"/>
        <v>55.099427331024998</v>
      </c>
      <c r="CB77" s="4">
        <f t="shared" si="19"/>
        <v>0.26020981030000001</v>
      </c>
    </row>
    <row r="78" spans="1:80" x14ac:dyDescent="0.25">
      <c r="A78" s="2">
        <v>42801</v>
      </c>
      <c r="B78" s="3">
        <v>0.66183840277777783</v>
      </c>
      <c r="C78" s="4">
        <v>12.571</v>
      </c>
      <c r="D78" s="4">
        <v>6.8999999999999999E-3</v>
      </c>
      <c r="E78" s="4">
        <v>68.627607999999995</v>
      </c>
      <c r="F78" s="4">
        <v>395.9</v>
      </c>
      <c r="G78" s="4">
        <v>149.9</v>
      </c>
      <c r="H78" s="4">
        <v>1.5</v>
      </c>
      <c r="J78" s="4">
        <v>4.54</v>
      </c>
      <c r="K78" s="4">
        <v>0.90300000000000002</v>
      </c>
      <c r="L78" s="4">
        <v>11.3508</v>
      </c>
      <c r="M78" s="4">
        <v>6.1999999999999998E-3</v>
      </c>
      <c r="N78" s="4">
        <v>357.5009</v>
      </c>
      <c r="O78" s="4">
        <v>135.3672</v>
      </c>
      <c r="P78" s="4">
        <v>492.9</v>
      </c>
      <c r="Q78" s="4">
        <v>310.4495</v>
      </c>
      <c r="R78" s="4">
        <v>117.55119999999999</v>
      </c>
      <c r="S78" s="4">
        <v>428</v>
      </c>
      <c r="T78" s="4">
        <v>1.5125999999999999</v>
      </c>
      <c r="W78" s="4">
        <v>0</v>
      </c>
      <c r="X78" s="4">
        <v>4.101</v>
      </c>
      <c r="Y78" s="4">
        <v>11.9</v>
      </c>
      <c r="Z78" s="4">
        <v>809</v>
      </c>
      <c r="AA78" s="4">
        <v>824</v>
      </c>
      <c r="AB78" s="4">
        <v>844</v>
      </c>
      <c r="AC78" s="4">
        <v>36</v>
      </c>
      <c r="AD78" s="4">
        <v>18.87</v>
      </c>
      <c r="AE78" s="4">
        <v>0.43</v>
      </c>
      <c r="AF78" s="4">
        <v>957</v>
      </c>
      <c r="AG78" s="4">
        <v>9</v>
      </c>
      <c r="AH78" s="4">
        <v>27</v>
      </c>
      <c r="AI78" s="4">
        <v>30</v>
      </c>
      <c r="AJ78" s="4">
        <v>191</v>
      </c>
      <c r="AK78" s="4">
        <v>190</v>
      </c>
      <c r="AL78" s="4">
        <v>3.8</v>
      </c>
      <c r="AM78" s="4">
        <v>195</v>
      </c>
      <c r="AN78" s="4" t="s">
        <v>155</v>
      </c>
      <c r="AO78" s="4">
        <v>2</v>
      </c>
      <c r="AP78" s="5">
        <v>0.87018518518518517</v>
      </c>
      <c r="AQ78" s="4">
        <v>47.161935</v>
      </c>
      <c r="AR78" s="4">
        <v>-88.484140999999994</v>
      </c>
      <c r="AS78" s="4">
        <v>311.7</v>
      </c>
      <c r="AT78" s="4">
        <v>26</v>
      </c>
      <c r="AU78" s="4">
        <v>12</v>
      </c>
      <c r="AV78" s="4">
        <v>8</v>
      </c>
      <c r="AW78" s="4" t="s">
        <v>417</v>
      </c>
      <c r="AX78" s="4">
        <v>1.1646000000000001</v>
      </c>
      <c r="AY78" s="4">
        <v>2.3938000000000001</v>
      </c>
      <c r="AZ78" s="4">
        <v>2.7584</v>
      </c>
      <c r="BA78" s="4">
        <v>13.836</v>
      </c>
      <c r="BB78" s="4">
        <v>16.98</v>
      </c>
      <c r="BC78" s="4">
        <v>1.23</v>
      </c>
      <c r="BD78" s="4">
        <v>10.747999999999999</v>
      </c>
      <c r="BE78" s="4">
        <v>3086.357</v>
      </c>
      <c r="BF78" s="4">
        <v>1.0720000000000001</v>
      </c>
      <c r="BG78" s="4">
        <v>10.18</v>
      </c>
      <c r="BH78" s="4">
        <v>3.855</v>
      </c>
      <c r="BI78" s="4">
        <v>14.034000000000001</v>
      </c>
      <c r="BJ78" s="4">
        <v>8.84</v>
      </c>
      <c r="BK78" s="4">
        <v>3.347</v>
      </c>
      <c r="BL78" s="4">
        <v>12.186999999999999</v>
      </c>
      <c r="BM78" s="4">
        <v>1.34E-2</v>
      </c>
      <c r="BQ78" s="4">
        <v>810.79499999999996</v>
      </c>
      <c r="BR78" s="4">
        <v>0.36283599999999999</v>
      </c>
      <c r="BS78" s="4">
        <v>-5</v>
      </c>
      <c r="BT78" s="4">
        <v>1.078522</v>
      </c>
      <c r="BU78" s="4">
        <v>8.8668049999999994</v>
      </c>
      <c r="BV78" s="4">
        <v>21.786144</v>
      </c>
      <c r="BW78" s="4">
        <f t="shared" si="15"/>
        <v>2.3426098809999996</v>
      </c>
      <c r="BY78" s="4">
        <f t="shared" si="16"/>
        <v>23441.82325696119</v>
      </c>
      <c r="BZ78" s="4">
        <f t="shared" si="17"/>
        <v>8.1421671347360007</v>
      </c>
      <c r="CA78" s="4">
        <f t="shared" si="18"/>
        <v>67.142497640919999</v>
      </c>
      <c r="CB78" s="4">
        <f t="shared" si="19"/>
        <v>0.1017770891842</v>
      </c>
    </row>
    <row r="79" spans="1:80" x14ac:dyDescent="0.25">
      <c r="A79" s="2">
        <v>42801</v>
      </c>
      <c r="B79" s="3">
        <v>0.66184997685185187</v>
      </c>
      <c r="C79" s="4">
        <v>12.965</v>
      </c>
      <c r="D79" s="4">
        <v>3.7000000000000002E-3</v>
      </c>
      <c r="E79" s="4">
        <v>37.341991</v>
      </c>
      <c r="F79" s="4">
        <v>391.8</v>
      </c>
      <c r="G79" s="4">
        <v>133.19999999999999</v>
      </c>
      <c r="H79" s="4">
        <v>0.8</v>
      </c>
      <c r="J79" s="4">
        <v>3.87</v>
      </c>
      <c r="K79" s="4">
        <v>0.90010000000000001</v>
      </c>
      <c r="L79" s="4">
        <v>11.669600000000001</v>
      </c>
      <c r="M79" s="4">
        <v>3.3999999999999998E-3</v>
      </c>
      <c r="N79" s="4">
        <v>352.6182</v>
      </c>
      <c r="O79" s="4">
        <v>119.8685</v>
      </c>
      <c r="P79" s="4">
        <v>472.5</v>
      </c>
      <c r="Q79" s="4">
        <v>306.20940000000002</v>
      </c>
      <c r="R79" s="4">
        <v>104.0924</v>
      </c>
      <c r="S79" s="4">
        <v>410.3</v>
      </c>
      <c r="T79" s="4">
        <v>0.82420000000000004</v>
      </c>
      <c r="W79" s="4">
        <v>0</v>
      </c>
      <c r="X79" s="4">
        <v>3.4809999999999999</v>
      </c>
      <c r="Y79" s="4">
        <v>11.9</v>
      </c>
      <c r="Z79" s="4">
        <v>810</v>
      </c>
      <c r="AA79" s="4">
        <v>826</v>
      </c>
      <c r="AB79" s="4">
        <v>845</v>
      </c>
      <c r="AC79" s="4">
        <v>36</v>
      </c>
      <c r="AD79" s="4">
        <v>18.87</v>
      </c>
      <c r="AE79" s="4">
        <v>0.43</v>
      </c>
      <c r="AF79" s="4">
        <v>957</v>
      </c>
      <c r="AG79" s="4">
        <v>9</v>
      </c>
      <c r="AH79" s="4">
        <v>27</v>
      </c>
      <c r="AI79" s="4">
        <v>30</v>
      </c>
      <c r="AJ79" s="4">
        <v>191</v>
      </c>
      <c r="AK79" s="4">
        <v>190</v>
      </c>
      <c r="AL79" s="4">
        <v>3.7</v>
      </c>
      <c r="AM79" s="4">
        <v>195</v>
      </c>
      <c r="AN79" s="4" t="s">
        <v>155</v>
      </c>
      <c r="AO79" s="4">
        <v>2</v>
      </c>
      <c r="AP79" s="5">
        <v>0.87019675925925932</v>
      </c>
      <c r="AQ79" s="4">
        <v>47.162044000000002</v>
      </c>
      <c r="AR79" s="4">
        <v>-88.484162999999995</v>
      </c>
      <c r="AS79" s="4">
        <v>311.89999999999998</v>
      </c>
      <c r="AT79" s="4">
        <v>26.7</v>
      </c>
      <c r="AU79" s="4">
        <v>12</v>
      </c>
      <c r="AV79" s="4">
        <v>8</v>
      </c>
      <c r="AW79" s="4" t="s">
        <v>417</v>
      </c>
      <c r="AX79" s="4">
        <v>1.1000000000000001</v>
      </c>
      <c r="AY79" s="4">
        <v>2.2353999999999998</v>
      </c>
      <c r="AZ79" s="4">
        <v>2.5</v>
      </c>
      <c r="BA79" s="4">
        <v>13.836</v>
      </c>
      <c r="BB79" s="4">
        <v>16.5</v>
      </c>
      <c r="BC79" s="4">
        <v>1.19</v>
      </c>
      <c r="BD79" s="4">
        <v>11.1</v>
      </c>
      <c r="BE79" s="4">
        <v>3086.8780000000002</v>
      </c>
      <c r="BF79" s="4">
        <v>0.56599999999999995</v>
      </c>
      <c r="BG79" s="4">
        <v>9.7680000000000007</v>
      </c>
      <c r="BH79" s="4">
        <v>3.3210000000000002</v>
      </c>
      <c r="BI79" s="4">
        <v>13.087999999999999</v>
      </c>
      <c r="BJ79" s="4">
        <v>8.4819999999999993</v>
      </c>
      <c r="BK79" s="4">
        <v>2.883</v>
      </c>
      <c r="BL79" s="4">
        <v>11.366</v>
      </c>
      <c r="BM79" s="4">
        <v>7.1000000000000004E-3</v>
      </c>
      <c r="BQ79" s="4">
        <v>669.51900000000001</v>
      </c>
      <c r="BR79" s="4">
        <v>0.355126</v>
      </c>
      <c r="BS79" s="4">
        <v>-5</v>
      </c>
      <c r="BT79" s="4">
        <v>1.079761</v>
      </c>
      <c r="BU79" s="4">
        <v>8.6783909999999995</v>
      </c>
      <c r="BV79" s="4">
        <v>21.811171999999999</v>
      </c>
      <c r="BW79" s="4">
        <f t="shared" si="15"/>
        <v>2.2928309022</v>
      </c>
      <c r="BY79" s="4">
        <f t="shared" si="16"/>
        <v>22947.57240137507</v>
      </c>
      <c r="BZ79" s="4">
        <f t="shared" si="17"/>
        <v>4.2075929075195999</v>
      </c>
      <c r="CA79" s="4">
        <f t="shared" si="18"/>
        <v>63.054422334949194</v>
      </c>
      <c r="CB79" s="4">
        <f t="shared" si="19"/>
        <v>5.2780759087260001E-2</v>
      </c>
    </row>
    <row r="80" spans="1:80" x14ac:dyDescent="0.25">
      <c r="A80" s="2">
        <v>42801</v>
      </c>
      <c r="B80" s="3">
        <v>0.66186155092592591</v>
      </c>
      <c r="C80" s="4">
        <v>13.07</v>
      </c>
      <c r="D80" s="4">
        <v>2.3999999999999998E-3</v>
      </c>
      <c r="E80" s="4">
        <v>23.665595</v>
      </c>
      <c r="F80" s="4">
        <v>385</v>
      </c>
      <c r="G80" s="4">
        <v>126.4</v>
      </c>
      <c r="H80" s="4">
        <v>4.3</v>
      </c>
      <c r="J80" s="4">
        <v>3.04</v>
      </c>
      <c r="K80" s="4">
        <v>0.89929999999999999</v>
      </c>
      <c r="L80" s="4">
        <v>11.7537</v>
      </c>
      <c r="M80" s="4">
        <v>2.0999999999999999E-3</v>
      </c>
      <c r="N80" s="4">
        <v>346.238</v>
      </c>
      <c r="O80" s="4">
        <v>113.6704</v>
      </c>
      <c r="P80" s="4">
        <v>459.9</v>
      </c>
      <c r="Q80" s="4">
        <v>300.66890000000001</v>
      </c>
      <c r="R80" s="4">
        <v>98.71</v>
      </c>
      <c r="S80" s="4">
        <v>399.4</v>
      </c>
      <c r="T80" s="4">
        <v>4.2546999999999997</v>
      </c>
      <c r="W80" s="4">
        <v>0</v>
      </c>
      <c r="X80" s="4">
        <v>2.7301000000000002</v>
      </c>
      <c r="Y80" s="4">
        <v>11.9</v>
      </c>
      <c r="Z80" s="4">
        <v>810</v>
      </c>
      <c r="AA80" s="4">
        <v>825</v>
      </c>
      <c r="AB80" s="4">
        <v>846</v>
      </c>
      <c r="AC80" s="4">
        <v>36</v>
      </c>
      <c r="AD80" s="4">
        <v>18.87</v>
      </c>
      <c r="AE80" s="4">
        <v>0.43</v>
      </c>
      <c r="AF80" s="4">
        <v>957</v>
      </c>
      <c r="AG80" s="4">
        <v>9</v>
      </c>
      <c r="AH80" s="4">
        <v>27</v>
      </c>
      <c r="AI80" s="4">
        <v>30</v>
      </c>
      <c r="AJ80" s="4">
        <v>191</v>
      </c>
      <c r="AK80" s="4">
        <v>190</v>
      </c>
      <c r="AL80" s="4">
        <v>3.6</v>
      </c>
      <c r="AM80" s="4">
        <v>195</v>
      </c>
      <c r="AN80" s="4" t="s">
        <v>155</v>
      </c>
      <c r="AO80" s="4">
        <v>2</v>
      </c>
      <c r="AP80" s="5">
        <v>0.87020833333333336</v>
      </c>
      <c r="AQ80" s="4">
        <v>47.162160999999998</v>
      </c>
      <c r="AR80" s="4">
        <v>-88.484174999999993</v>
      </c>
      <c r="AS80" s="4">
        <v>312.39999999999998</v>
      </c>
      <c r="AT80" s="4">
        <v>27.7</v>
      </c>
      <c r="AU80" s="4">
        <v>12</v>
      </c>
      <c r="AV80" s="4">
        <v>8</v>
      </c>
      <c r="AW80" s="4" t="s">
        <v>417</v>
      </c>
      <c r="AX80" s="4">
        <v>1.1000000000000001</v>
      </c>
      <c r="AY80" s="4">
        <v>2.2999999999999998</v>
      </c>
      <c r="AZ80" s="4">
        <v>2.5</v>
      </c>
      <c r="BA80" s="4">
        <v>13.836</v>
      </c>
      <c r="BB80" s="4">
        <v>16.37</v>
      </c>
      <c r="BC80" s="4">
        <v>1.18</v>
      </c>
      <c r="BD80" s="4">
        <v>11.199</v>
      </c>
      <c r="BE80" s="4">
        <v>3087.0430000000001</v>
      </c>
      <c r="BF80" s="4">
        <v>0.35599999999999998</v>
      </c>
      <c r="BG80" s="4">
        <v>9.5229999999999997</v>
      </c>
      <c r="BH80" s="4">
        <v>3.1259999999999999</v>
      </c>
      <c r="BI80" s="4">
        <v>12.65</v>
      </c>
      <c r="BJ80" s="4">
        <v>8.27</v>
      </c>
      <c r="BK80" s="4">
        <v>2.7149999999999999</v>
      </c>
      <c r="BL80" s="4">
        <v>10.984999999999999</v>
      </c>
      <c r="BM80" s="4">
        <v>3.6299999999999999E-2</v>
      </c>
      <c r="BQ80" s="4">
        <v>521.36699999999996</v>
      </c>
      <c r="BR80" s="4">
        <v>0.330258</v>
      </c>
      <c r="BS80" s="4">
        <v>-5</v>
      </c>
      <c r="BT80" s="4">
        <v>1.0807610000000001</v>
      </c>
      <c r="BU80" s="4">
        <v>8.0706799999999994</v>
      </c>
      <c r="BV80" s="4">
        <v>21.831372000000002</v>
      </c>
      <c r="BW80" s="4">
        <f t="shared" si="15"/>
        <v>2.1322736559999997</v>
      </c>
      <c r="BY80" s="4">
        <f t="shared" si="16"/>
        <v>21341.791708268986</v>
      </c>
      <c r="BZ80" s="4">
        <f t="shared" si="17"/>
        <v>2.4611506377279997</v>
      </c>
      <c r="CA80" s="4">
        <f t="shared" si="18"/>
        <v>57.173358915759998</v>
      </c>
      <c r="CB80" s="4">
        <f t="shared" si="19"/>
        <v>0.25095440491439996</v>
      </c>
    </row>
    <row r="81" spans="1:80" x14ac:dyDescent="0.25">
      <c r="A81" s="2">
        <v>42801</v>
      </c>
      <c r="B81" s="3">
        <v>0.66187312499999995</v>
      </c>
      <c r="C81" s="4">
        <v>13.07</v>
      </c>
      <c r="D81" s="4">
        <v>2E-3</v>
      </c>
      <c r="E81" s="4">
        <v>20</v>
      </c>
      <c r="F81" s="4">
        <v>382</v>
      </c>
      <c r="G81" s="4">
        <v>126.3</v>
      </c>
      <c r="H81" s="4">
        <v>0</v>
      </c>
      <c r="J81" s="4">
        <v>2.65</v>
      </c>
      <c r="K81" s="4">
        <v>0.89929999999999999</v>
      </c>
      <c r="L81" s="4">
        <v>11.753299999999999</v>
      </c>
      <c r="M81" s="4">
        <v>1.8E-3</v>
      </c>
      <c r="N81" s="4">
        <v>343.5154</v>
      </c>
      <c r="O81" s="4">
        <v>113.5759</v>
      </c>
      <c r="P81" s="4">
        <v>457.1</v>
      </c>
      <c r="Q81" s="4">
        <v>298.30459999999999</v>
      </c>
      <c r="R81" s="4">
        <v>98.627899999999997</v>
      </c>
      <c r="S81" s="4">
        <v>396.9</v>
      </c>
      <c r="T81" s="4">
        <v>0</v>
      </c>
      <c r="W81" s="4">
        <v>0</v>
      </c>
      <c r="X81" s="4">
        <v>2.3871000000000002</v>
      </c>
      <c r="Y81" s="4">
        <v>11.9</v>
      </c>
      <c r="Z81" s="4">
        <v>811</v>
      </c>
      <c r="AA81" s="4">
        <v>827</v>
      </c>
      <c r="AB81" s="4">
        <v>848</v>
      </c>
      <c r="AC81" s="4">
        <v>36</v>
      </c>
      <c r="AD81" s="4">
        <v>18.87</v>
      </c>
      <c r="AE81" s="4">
        <v>0.43</v>
      </c>
      <c r="AF81" s="4">
        <v>957</v>
      </c>
      <c r="AG81" s="4">
        <v>9</v>
      </c>
      <c r="AH81" s="4">
        <v>27</v>
      </c>
      <c r="AI81" s="4">
        <v>30</v>
      </c>
      <c r="AJ81" s="4">
        <v>191</v>
      </c>
      <c r="AK81" s="4">
        <v>189.2</v>
      </c>
      <c r="AL81" s="4">
        <v>3.5</v>
      </c>
      <c r="AM81" s="4">
        <v>195</v>
      </c>
      <c r="AN81" s="4" t="s">
        <v>155</v>
      </c>
      <c r="AO81" s="4">
        <v>2</v>
      </c>
      <c r="AP81" s="5">
        <v>0.8702199074074074</v>
      </c>
      <c r="AQ81" s="4">
        <v>47.162275000000001</v>
      </c>
      <c r="AR81" s="4">
        <v>-88.484183999999999</v>
      </c>
      <c r="AS81" s="4">
        <v>312.7</v>
      </c>
      <c r="AT81" s="4">
        <v>28</v>
      </c>
      <c r="AU81" s="4">
        <v>12</v>
      </c>
      <c r="AV81" s="4">
        <v>8</v>
      </c>
      <c r="AW81" s="4" t="s">
        <v>417</v>
      </c>
      <c r="AX81" s="4">
        <v>1.064665</v>
      </c>
      <c r="AY81" s="4">
        <v>2.2646649999999999</v>
      </c>
      <c r="AZ81" s="4">
        <v>2.4646650000000001</v>
      </c>
      <c r="BA81" s="4">
        <v>13.836</v>
      </c>
      <c r="BB81" s="4">
        <v>16.37</v>
      </c>
      <c r="BC81" s="4">
        <v>1.18</v>
      </c>
      <c r="BD81" s="4">
        <v>11.202999999999999</v>
      </c>
      <c r="BE81" s="4">
        <v>3087.2429999999999</v>
      </c>
      <c r="BF81" s="4">
        <v>0.30099999999999999</v>
      </c>
      <c r="BG81" s="4">
        <v>9.4489999999999998</v>
      </c>
      <c r="BH81" s="4">
        <v>3.1240000000000001</v>
      </c>
      <c r="BI81" s="4">
        <v>12.573</v>
      </c>
      <c r="BJ81" s="4">
        <v>8.2059999999999995</v>
      </c>
      <c r="BK81" s="4">
        <v>2.7130000000000001</v>
      </c>
      <c r="BL81" s="4">
        <v>10.919</v>
      </c>
      <c r="BM81" s="4">
        <v>0</v>
      </c>
      <c r="BQ81" s="4">
        <v>455.90699999999998</v>
      </c>
      <c r="BR81" s="4">
        <v>0.29075499999999999</v>
      </c>
      <c r="BS81" s="4">
        <v>-5</v>
      </c>
      <c r="BT81" s="4">
        <v>1.0802389999999999</v>
      </c>
      <c r="BU81" s="4">
        <v>7.1053249999999997</v>
      </c>
      <c r="BV81" s="4">
        <v>21.820827999999999</v>
      </c>
      <c r="BW81" s="4">
        <f t="shared" si="15"/>
        <v>1.8772268649999999</v>
      </c>
      <c r="BY81" s="4">
        <f t="shared" si="16"/>
        <v>18790.261846763984</v>
      </c>
      <c r="BZ81" s="4">
        <f t="shared" si="17"/>
        <v>1.8320128398949997</v>
      </c>
      <c r="CA81" s="4">
        <f t="shared" si="18"/>
        <v>49.945173967369996</v>
      </c>
      <c r="CB81" s="4">
        <f t="shared" si="19"/>
        <v>0</v>
      </c>
    </row>
    <row r="82" spans="1:80" x14ac:dyDescent="0.25">
      <c r="A82" s="2">
        <v>42801</v>
      </c>
      <c r="B82" s="3">
        <v>0.6618846990740741</v>
      </c>
      <c r="C82" s="4">
        <v>13.07</v>
      </c>
      <c r="D82" s="4">
        <v>2.3E-3</v>
      </c>
      <c r="E82" s="4">
        <v>23.230640999999999</v>
      </c>
      <c r="F82" s="4">
        <v>381.2</v>
      </c>
      <c r="G82" s="4">
        <v>126.4</v>
      </c>
      <c r="H82" s="4">
        <v>2.8</v>
      </c>
      <c r="J82" s="4">
        <v>2.5</v>
      </c>
      <c r="K82" s="4">
        <v>0.89929999999999999</v>
      </c>
      <c r="L82" s="4">
        <v>11.7539</v>
      </c>
      <c r="M82" s="4">
        <v>2.0999999999999999E-3</v>
      </c>
      <c r="N82" s="4">
        <v>342.8152</v>
      </c>
      <c r="O82" s="4">
        <v>113.6722</v>
      </c>
      <c r="P82" s="4">
        <v>456.5</v>
      </c>
      <c r="Q82" s="4">
        <v>297.69659999999999</v>
      </c>
      <c r="R82" s="4">
        <v>98.711600000000004</v>
      </c>
      <c r="S82" s="4">
        <v>396.4</v>
      </c>
      <c r="T82" s="4">
        <v>2.7654000000000001</v>
      </c>
      <c r="W82" s="4">
        <v>0</v>
      </c>
      <c r="X82" s="4">
        <v>2.2515999999999998</v>
      </c>
      <c r="Y82" s="4">
        <v>11.9</v>
      </c>
      <c r="Z82" s="4">
        <v>811</v>
      </c>
      <c r="AA82" s="4">
        <v>827</v>
      </c>
      <c r="AB82" s="4">
        <v>846</v>
      </c>
      <c r="AC82" s="4">
        <v>36</v>
      </c>
      <c r="AD82" s="4">
        <v>18.87</v>
      </c>
      <c r="AE82" s="4">
        <v>0.43</v>
      </c>
      <c r="AF82" s="4">
        <v>957</v>
      </c>
      <c r="AG82" s="4">
        <v>9</v>
      </c>
      <c r="AH82" s="4">
        <v>27</v>
      </c>
      <c r="AI82" s="4">
        <v>30</v>
      </c>
      <c r="AJ82" s="4">
        <v>191</v>
      </c>
      <c r="AK82" s="4">
        <v>189</v>
      </c>
      <c r="AL82" s="4">
        <v>3.7</v>
      </c>
      <c r="AM82" s="4">
        <v>195</v>
      </c>
      <c r="AN82" s="4" t="s">
        <v>155</v>
      </c>
      <c r="AO82" s="4">
        <v>2</v>
      </c>
      <c r="AP82" s="5">
        <v>0.87023148148148144</v>
      </c>
      <c r="AQ82" s="4">
        <v>47.162399999999998</v>
      </c>
      <c r="AR82" s="4">
        <v>-88.484164000000007</v>
      </c>
      <c r="AS82" s="4">
        <v>313</v>
      </c>
      <c r="AT82" s="4">
        <v>29</v>
      </c>
      <c r="AU82" s="4">
        <v>12</v>
      </c>
      <c r="AV82" s="4">
        <v>8</v>
      </c>
      <c r="AW82" s="4" t="s">
        <v>417</v>
      </c>
      <c r="AX82" s="4">
        <v>1.3186</v>
      </c>
      <c r="AY82" s="4">
        <v>1.7751999999999999</v>
      </c>
      <c r="AZ82" s="4">
        <v>2.6478000000000002</v>
      </c>
      <c r="BA82" s="4">
        <v>13.836</v>
      </c>
      <c r="BB82" s="4">
        <v>16.37</v>
      </c>
      <c r="BC82" s="4">
        <v>1.18</v>
      </c>
      <c r="BD82" s="4">
        <v>11.196999999999999</v>
      </c>
      <c r="BE82" s="4">
        <v>3087.0929999999998</v>
      </c>
      <c r="BF82" s="4">
        <v>0.34899999999999998</v>
      </c>
      <c r="BG82" s="4">
        <v>9.4290000000000003</v>
      </c>
      <c r="BH82" s="4">
        <v>3.1259999999999999</v>
      </c>
      <c r="BI82" s="4">
        <v>12.555</v>
      </c>
      <c r="BJ82" s="4">
        <v>8.1880000000000006</v>
      </c>
      <c r="BK82" s="4">
        <v>2.7149999999999999</v>
      </c>
      <c r="BL82" s="4">
        <v>10.903</v>
      </c>
      <c r="BM82" s="4">
        <v>2.3599999999999999E-2</v>
      </c>
      <c r="BQ82" s="4">
        <v>429.99</v>
      </c>
      <c r="BR82" s="4">
        <v>0.328704</v>
      </c>
      <c r="BS82" s="4">
        <v>-5</v>
      </c>
      <c r="BT82" s="4">
        <v>1.0807610000000001</v>
      </c>
      <c r="BU82" s="4">
        <v>8.0327040000000007</v>
      </c>
      <c r="BV82" s="4">
        <v>21.831372000000002</v>
      </c>
      <c r="BW82" s="4">
        <f t="shared" si="15"/>
        <v>2.1222403968000001</v>
      </c>
      <c r="BY82" s="4">
        <f t="shared" si="16"/>
        <v>21241.713494361717</v>
      </c>
      <c r="BZ82" s="4">
        <f t="shared" si="17"/>
        <v>2.4014041719936001</v>
      </c>
      <c r="CA82" s="4">
        <f t="shared" si="18"/>
        <v>56.340107049523205</v>
      </c>
      <c r="CB82" s="4">
        <f t="shared" si="19"/>
        <v>0.16238721621504001</v>
      </c>
    </row>
    <row r="83" spans="1:80" x14ac:dyDescent="0.25">
      <c r="A83" s="2">
        <v>42801</v>
      </c>
      <c r="B83" s="3">
        <v>0.66189627314814814</v>
      </c>
      <c r="C83" s="4">
        <v>13.061999999999999</v>
      </c>
      <c r="D83" s="4">
        <v>2.8E-3</v>
      </c>
      <c r="E83" s="4">
        <v>28.442964</v>
      </c>
      <c r="F83" s="4">
        <v>381.3</v>
      </c>
      <c r="G83" s="4">
        <v>126.4</v>
      </c>
      <c r="H83" s="4">
        <v>2.1</v>
      </c>
      <c r="J83" s="4">
        <v>2.5</v>
      </c>
      <c r="K83" s="4">
        <v>0.89939999999999998</v>
      </c>
      <c r="L83" s="4">
        <v>11.7484</v>
      </c>
      <c r="M83" s="4">
        <v>2.5999999999999999E-3</v>
      </c>
      <c r="N83" s="4">
        <v>342.95960000000002</v>
      </c>
      <c r="O83" s="4">
        <v>113.69029999999999</v>
      </c>
      <c r="P83" s="4">
        <v>456.6</v>
      </c>
      <c r="Q83" s="4">
        <v>297.822</v>
      </c>
      <c r="R83" s="4">
        <v>98.7273</v>
      </c>
      <c r="S83" s="4">
        <v>396.5</v>
      </c>
      <c r="T83" s="4">
        <v>2.0844</v>
      </c>
      <c r="W83" s="4">
        <v>0</v>
      </c>
      <c r="X83" s="4">
        <v>2.2486000000000002</v>
      </c>
      <c r="Y83" s="4">
        <v>11.9</v>
      </c>
      <c r="Z83" s="4">
        <v>811</v>
      </c>
      <c r="AA83" s="4">
        <v>827</v>
      </c>
      <c r="AB83" s="4">
        <v>846</v>
      </c>
      <c r="AC83" s="4">
        <v>36</v>
      </c>
      <c r="AD83" s="4">
        <v>18.87</v>
      </c>
      <c r="AE83" s="4">
        <v>0.43</v>
      </c>
      <c r="AF83" s="4">
        <v>957</v>
      </c>
      <c r="AG83" s="4">
        <v>9</v>
      </c>
      <c r="AH83" s="4">
        <v>27</v>
      </c>
      <c r="AI83" s="4">
        <v>30</v>
      </c>
      <c r="AJ83" s="4">
        <v>191</v>
      </c>
      <c r="AK83" s="4">
        <v>189</v>
      </c>
      <c r="AL83" s="4">
        <v>3.9</v>
      </c>
      <c r="AM83" s="4">
        <v>195</v>
      </c>
      <c r="AN83" s="4" t="s">
        <v>155</v>
      </c>
      <c r="AO83" s="4">
        <v>2</v>
      </c>
      <c r="AP83" s="5">
        <v>0.87024305555555559</v>
      </c>
      <c r="AQ83" s="4">
        <v>47.162534999999998</v>
      </c>
      <c r="AR83" s="4">
        <v>-88.484136000000007</v>
      </c>
      <c r="AS83" s="4">
        <v>313.3</v>
      </c>
      <c r="AT83" s="4">
        <v>30.5</v>
      </c>
      <c r="AU83" s="4">
        <v>12</v>
      </c>
      <c r="AV83" s="4">
        <v>8</v>
      </c>
      <c r="AW83" s="4" t="s">
        <v>417</v>
      </c>
      <c r="AX83" s="4">
        <v>1.7230000000000001</v>
      </c>
      <c r="AY83" s="4">
        <v>1.0708</v>
      </c>
      <c r="AZ83" s="4">
        <v>3.1</v>
      </c>
      <c r="BA83" s="4">
        <v>13.836</v>
      </c>
      <c r="BB83" s="4">
        <v>16.38</v>
      </c>
      <c r="BC83" s="4">
        <v>1.18</v>
      </c>
      <c r="BD83" s="4">
        <v>11.179</v>
      </c>
      <c r="BE83" s="4">
        <v>3086.991</v>
      </c>
      <c r="BF83" s="4">
        <v>0.42799999999999999</v>
      </c>
      <c r="BG83" s="4">
        <v>9.4369999999999994</v>
      </c>
      <c r="BH83" s="4">
        <v>3.1280000000000001</v>
      </c>
      <c r="BI83" s="4">
        <v>12.565</v>
      </c>
      <c r="BJ83" s="4">
        <v>8.1950000000000003</v>
      </c>
      <c r="BK83" s="4">
        <v>2.7170000000000001</v>
      </c>
      <c r="BL83" s="4">
        <v>10.912000000000001</v>
      </c>
      <c r="BM83" s="4">
        <v>1.78E-2</v>
      </c>
      <c r="BQ83" s="4">
        <v>429.608</v>
      </c>
      <c r="BR83" s="4">
        <v>0.334868</v>
      </c>
      <c r="BS83" s="4">
        <v>-5</v>
      </c>
      <c r="BT83" s="4">
        <v>1.0794779999999999</v>
      </c>
      <c r="BU83" s="4">
        <v>8.1833369999999999</v>
      </c>
      <c r="BV83" s="4">
        <v>21.805456</v>
      </c>
      <c r="BW83" s="4">
        <f t="shared" si="15"/>
        <v>2.1620376353999999</v>
      </c>
      <c r="BY83" s="4">
        <f t="shared" si="16"/>
        <v>21639.332977237133</v>
      </c>
      <c r="BZ83" s="4">
        <f t="shared" si="17"/>
        <v>3.0002142909575999</v>
      </c>
      <c r="CA83" s="4">
        <f t="shared" si="18"/>
        <v>57.445691856069011</v>
      </c>
      <c r="CB83" s="4">
        <f t="shared" si="19"/>
        <v>0.12477526724076</v>
      </c>
    </row>
    <row r="84" spans="1:80" x14ac:dyDescent="0.25">
      <c r="A84" s="2">
        <v>42801</v>
      </c>
      <c r="B84" s="3">
        <v>0.66190784722222229</v>
      </c>
      <c r="C84" s="4">
        <v>13.035</v>
      </c>
      <c r="D84" s="4">
        <v>2E-3</v>
      </c>
      <c r="E84" s="4">
        <v>20.116569999999999</v>
      </c>
      <c r="F84" s="4">
        <v>387.8</v>
      </c>
      <c r="G84" s="4">
        <v>118.1</v>
      </c>
      <c r="H84" s="4">
        <v>0.6</v>
      </c>
      <c r="J84" s="4">
        <v>2.5</v>
      </c>
      <c r="K84" s="4">
        <v>0.89959999999999996</v>
      </c>
      <c r="L84" s="4">
        <v>11.7265</v>
      </c>
      <c r="M84" s="4">
        <v>1.8E-3</v>
      </c>
      <c r="N84" s="4">
        <v>348.89609999999999</v>
      </c>
      <c r="O84" s="4">
        <v>106.2435</v>
      </c>
      <c r="P84" s="4">
        <v>455.1</v>
      </c>
      <c r="Q84" s="4">
        <v>302.97710000000001</v>
      </c>
      <c r="R84" s="4">
        <v>92.260499999999993</v>
      </c>
      <c r="S84" s="4">
        <v>395.2</v>
      </c>
      <c r="T84" s="4">
        <v>0.55840000000000001</v>
      </c>
      <c r="W84" s="4">
        <v>0</v>
      </c>
      <c r="X84" s="4">
        <v>2.2490999999999999</v>
      </c>
      <c r="Y84" s="4">
        <v>11.9</v>
      </c>
      <c r="Z84" s="4">
        <v>812</v>
      </c>
      <c r="AA84" s="4">
        <v>827</v>
      </c>
      <c r="AB84" s="4">
        <v>847</v>
      </c>
      <c r="AC84" s="4">
        <v>36</v>
      </c>
      <c r="AD84" s="4">
        <v>18.87</v>
      </c>
      <c r="AE84" s="4">
        <v>0.43</v>
      </c>
      <c r="AF84" s="4">
        <v>957</v>
      </c>
      <c r="AG84" s="4">
        <v>9</v>
      </c>
      <c r="AH84" s="4">
        <v>27</v>
      </c>
      <c r="AI84" s="4">
        <v>30</v>
      </c>
      <c r="AJ84" s="4">
        <v>191</v>
      </c>
      <c r="AK84" s="4">
        <v>189</v>
      </c>
      <c r="AL84" s="4">
        <v>3.8</v>
      </c>
      <c r="AM84" s="4">
        <v>195</v>
      </c>
      <c r="AN84" s="4" t="s">
        <v>155</v>
      </c>
      <c r="AO84" s="4">
        <v>2</v>
      </c>
      <c r="AP84" s="5">
        <v>0.87025462962962974</v>
      </c>
      <c r="AQ84" s="4">
        <v>47.162671000000003</v>
      </c>
      <c r="AR84" s="4">
        <v>-88.484128999999996</v>
      </c>
      <c r="AS84" s="4">
        <v>313.7</v>
      </c>
      <c r="AT84" s="4">
        <v>32</v>
      </c>
      <c r="AU84" s="4">
        <v>12</v>
      </c>
      <c r="AV84" s="4">
        <v>8</v>
      </c>
      <c r="AW84" s="4" t="s">
        <v>417</v>
      </c>
      <c r="AX84" s="4">
        <v>1.4354</v>
      </c>
      <c r="AY84" s="4">
        <v>1.1292</v>
      </c>
      <c r="AZ84" s="4">
        <v>2.6751999999999998</v>
      </c>
      <c r="BA84" s="4">
        <v>13.836</v>
      </c>
      <c r="BB84" s="4">
        <v>16.420000000000002</v>
      </c>
      <c r="BC84" s="4">
        <v>1.19</v>
      </c>
      <c r="BD84" s="4">
        <v>11.156000000000001</v>
      </c>
      <c r="BE84" s="4">
        <v>3087.248</v>
      </c>
      <c r="BF84" s="4">
        <v>0.30299999999999999</v>
      </c>
      <c r="BG84" s="4">
        <v>9.6189999999999998</v>
      </c>
      <c r="BH84" s="4">
        <v>2.9289999999999998</v>
      </c>
      <c r="BI84" s="4">
        <v>12.548</v>
      </c>
      <c r="BJ84" s="4">
        <v>8.3529999999999998</v>
      </c>
      <c r="BK84" s="4">
        <v>2.544</v>
      </c>
      <c r="BL84" s="4">
        <v>10.897</v>
      </c>
      <c r="BM84" s="4">
        <v>4.7999999999999996E-3</v>
      </c>
      <c r="BQ84" s="4">
        <v>430.53800000000001</v>
      </c>
      <c r="BR84" s="4">
        <v>0.31525799999999998</v>
      </c>
      <c r="BS84" s="4">
        <v>-5</v>
      </c>
      <c r="BT84" s="4">
        <v>1.0774779999999999</v>
      </c>
      <c r="BU84" s="4">
        <v>7.7041170000000001</v>
      </c>
      <c r="BV84" s="4">
        <v>21.765056000000001</v>
      </c>
      <c r="BW84" s="4">
        <f t="shared" si="15"/>
        <v>2.0354277114000001</v>
      </c>
      <c r="BY84" s="4">
        <f t="shared" si="16"/>
        <v>20373.819660693709</v>
      </c>
      <c r="BZ84" s="4">
        <f t="shared" si="17"/>
        <v>1.9996020265266001</v>
      </c>
      <c r="CA84" s="4">
        <f t="shared" si="18"/>
        <v>55.124342335236605</v>
      </c>
      <c r="CB84" s="4">
        <f t="shared" si="19"/>
        <v>3.1676863786559997E-2</v>
      </c>
    </row>
    <row r="85" spans="1:80" x14ac:dyDescent="0.25">
      <c r="A85" s="2">
        <v>42801</v>
      </c>
      <c r="B85" s="3">
        <v>0.66191942129629633</v>
      </c>
      <c r="C85" s="4">
        <v>13.02</v>
      </c>
      <c r="D85" s="4">
        <v>2E-3</v>
      </c>
      <c r="E85" s="4">
        <v>20</v>
      </c>
      <c r="F85" s="4">
        <v>390.2</v>
      </c>
      <c r="G85" s="4">
        <v>114.3</v>
      </c>
      <c r="H85" s="4">
        <v>4.2</v>
      </c>
      <c r="J85" s="4">
        <v>2.5</v>
      </c>
      <c r="K85" s="4">
        <v>0.89970000000000006</v>
      </c>
      <c r="L85" s="4">
        <v>11.714499999999999</v>
      </c>
      <c r="M85" s="4">
        <v>1.8E-3</v>
      </c>
      <c r="N85" s="4">
        <v>351.07299999999998</v>
      </c>
      <c r="O85" s="4">
        <v>102.8105</v>
      </c>
      <c r="P85" s="4">
        <v>453.9</v>
      </c>
      <c r="Q85" s="4">
        <v>304.86759999999998</v>
      </c>
      <c r="R85" s="4">
        <v>89.279399999999995</v>
      </c>
      <c r="S85" s="4">
        <v>394.1</v>
      </c>
      <c r="T85" s="4">
        <v>4.2049000000000003</v>
      </c>
      <c r="W85" s="4">
        <v>0</v>
      </c>
      <c r="X85" s="4">
        <v>2.2492999999999999</v>
      </c>
      <c r="Y85" s="4">
        <v>12</v>
      </c>
      <c r="Z85" s="4">
        <v>811</v>
      </c>
      <c r="AA85" s="4">
        <v>826</v>
      </c>
      <c r="AB85" s="4">
        <v>847</v>
      </c>
      <c r="AC85" s="4">
        <v>36</v>
      </c>
      <c r="AD85" s="4">
        <v>18.87</v>
      </c>
      <c r="AE85" s="4">
        <v>0.43</v>
      </c>
      <c r="AF85" s="4">
        <v>957</v>
      </c>
      <c r="AG85" s="4">
        <v>9</v>
      </c>
      <c r="AH85" s="4">
        <v>27</v>
      </c>
      <c r="AI85" s="4">
        <v>30</v>
      </c>
      <c r="AJ85" s="4">
        <v>191</v>
      </c>
      <c r="AK85" s="4">
        <v>189</v>
      </c>
      <c r="AL85" s="4">
        <v>3.8</v>
      </c>
      <c r="AM85" s="4">
        <v>195</v>
      </c>
      <c r="AN85" s="4" t="s">
        <v>155</v>
      </c>
      <c r="AO85" s="4">
        <v>2</v>
      </c>
      <c r="AP85" s="5">
        <v>0.87026620370370367</v>
      </c>
      <c r="AQ85" s="4">
        <v>47.162806000000003</v>
      </c>
      <c r="AR85" s="4">
        <v>-88.484134999999995</v>
      </c>
      <c r="AS85" s="4">
        <v>314.10000000000002</v>
      </c>
      <c r="AT85" s="4">
        <v>32.9</v>
      </c>
      <c r="AU85" s="4">
        <v>12</v>
      </c>
      <c r="AV85" s="4">
        <v>8</v>
      </c>
      <c r="AW85" s="4" t="s">
        <v>417</v>
      </c>
      <c r="AX85" s="4">
        <v>1.5</v>
      </c>
      <c r="AY85" s="4">
        <v>1.1062000000000001</v>
      </c>
      <c r="AZ85" s="4">
        <v>1.9708000000000001</v>
      </c>
      <c r="BA85" s="4">
        <v>13.836</v>
      </c>
      <c r="BB85" s="4">
        <v>16.43</v>
      </c>
      <c r="BC85" s="4">
        <v>1.19</v>
      </c>
      <c r="BD85" s="4">
        <v>11.144</v>
      </c>
      <c r="BE85" s="4">
        <v>3087.1640000000002</v>
      </c>
      <c r="BF85" s="4">
        <v>0.30199999999999999</v>
      </c>
      <c r="BG85" s="4">
        <v>9.6890000000000001</v>
      </c>
      <c r="BH85" s="4">
        <v>2.8370000000000002</v>
      </c>
      <c r="BI85" s="4">
        <v>12.526</v>
      </c>
      <c r="BJ85" s="4">
        <v>8.4139999999999997</v>
      </c>
      <c r="BK85" s="4">
        <v>2.464</v>
      </c>
      <c r="BL85" s="4">
        <v>10.878</v>
      </c>
      <c r="BM85" s="4">
        <v>3.5999999999999997E-2</v>
      </c>
      <c r="BQ85" s="4">
        <v>431.01</v>
      </c>
      <c r="BR85" s="4">
        <v>0.313805</v>
      </c>
      <c r="BS85" s="4">
        <v>-5</v>
      </c>
      <c r="BT85" s="4">
        <v>1.078522</v>
      </c>
      <c r="BU85" s="4">
        <v>7.6686100000000001</v>
      </c>
      <c r="BV85" s="4">
        <v>21.786144</v>
      </c>
      <c r="BW85" s="4">
        <f t="shared" si="15"/>
        <v>2.026046762</v>
      </c>
      <c r="BY85" s="4">
        <f t="shared" si="16"/>
        <v>20279.368308099467</v>
      </c>
      <c r="BZ85" s="4">
        <f t="shared" si="17"/>
        <v>1.9838172604519999</v>
      </c>
      <c r="CA85" s="4">
        <f t="shared" si="18"/>
        <v>55.270988176964003</v>
      </c>
      <c r="CB85" s="4">
        <f t="shared" si="19"/>
        <v>0.23648152773600001</v>
      </c>
    </row>
    <row r="86" spans="1:80" x14ac:dyDescent="0.25">
      <c r="A86" s="2">
        <v>42801</v>
      </c>
      <c r="B86" s="3">
        <v>0.66193099537037037</v>
      </c>
      <c r="C86" s="4">
        <v>13.02</v>
      </c>
      <c r="D86" s="4">
        <v>2E-3</v>
      </c>
      <c r="E86" s="4">
        <v>20</v>
      </c>
      <c r="F86" s="4">
        <v>391.6</v>
      </c>
      <c r="G86" s="4">
        <v>111.7</v>
      </c>
      <c r="H86" s="4">
        <v>0.8</v>
      </c>
      <c r="J86" s="4">
        <v>2.5</v>
      </c>
      <c r="K86" s="4">
        <v>0.89980000000000004</v>
      </c>
      <c r="L86" s="4">
        <v>11.715400000000001</v>
      </c>
      <c r="M86" s="4">
        <v>1.8E-3</v>
      </c>
      <c r="N86" s="4">
        <v>352.38810000000001</v>
      </c>
      <c r="O86" s="4">
        <v>100.48009999999999</v>
      </c>
      <c r="P86" s="4">
        <v>452.9</v>
      </c>
      <c r="Q86" s="4">
        <v>306.00959999999998</v>
      </c>
      <c r="R86" s="4">
        <v>87.255700000000004</v>
      </c>
      <c r="S86" s="4">
        <v>393.3</v>
      </c>
      <c r="T86" s="4">
        <v>0.75239999999999996</v>
      </c>
      <c r="W86" s="4">
        <v>0</v>
      </c>
      <c r="X86" s="4">
        <v>2.2494999999999998</v>
      </c>
      <c r="Y86" s="4">
        <v>11.9</v>
      </c>
      <c r="Z86" s="4">
        <v>811</v>
      </c>
      <c r="AA86" s="4">
        <v>826</v>
      </c>
      <c r="AB86" s="4">
        <v>846</v>
      </c>
      <c r="AC86" s="4">
        <v>36</v>
      </c>
      <c r="AD86" s="4">
        <v>18.87</v>
      </c>
      <c r="AE86" s="4">
        <v>0.43</v>
      </c>
      <c r="AF86" s="4">
        <v>957</v>
      </c>
      <c r="AG86" s="4">
        <v>9</v>
      </c>
      <c r="AH86" s="4">
        <v>27</v>
      </c>
      <c r="AI86" s="4">
        <v>30</v>
      </c>
      <c r="AJ86" s="4">
        <v>191</v>
      </c>
      <c r="AK86" s="4">
        <v>189</v>
      </c>
      <c r="AL86" s="4">
        <v>4</v>
      </c>
      <c r="AM86" s="4">
        <v>195</v>
      </c>
      <c r="AN86" s="4" t="s">
        <v>155</v>
      </c>
      <c r="AO86" s="4">
        <v>2</v>
      </c>
      <c r="AP86" s="5">
        <v>0.87027777777777782</v>
      </c>
      <c r="AQ86" s="4">
        <v>47.162939999999999</v>
      </c>
      <c r="AR86" s="4">
        <v>-88.484179999999995</v>
      </c>
      <c r="AS86" s="4">
        <v>314.39999999999998</v>
      </c>
      <c r="AT86" s="4">
        <v>33.5</v>
      </c>
      <c r="AU86" s="4">
        <v>12</v>
      </c>
      <c r="AV86" s="4">
        <v>8</v>
      </c>
      <c r="AW86" s="4" t="s">
        <v>417</v>
      </c>
      <c r="AX86" s="4">
        <v>1.677</v>
      </c>
      <c r="AY86" s="4">
        <v>1.1938</v>
      </c>
      <c r="AZ86" s="4">
        <v>2.2770000000000001</v>
      </c>
      <c r="BA86" s="4">
        <v>13.836</v>
      </c>
      <c r="BB86" s="4">
        <v>16.43</v>
      </c>
      <c r="BC86" s="4">
        <v>1.19</v>
      </c>
      <c r="BD86" s="4">
        <v>11.135</v>
      </c>
      <c r="BE86" s="4">
        <v>3087.2550000000001</v>
      </c>
      <c r="BF86" s="4">
        <v>0.30199999999999999</v>
      </c>
      <c r="BG86" s="4">
        <v>9.7249999999999996</v>
      </c>
      <c r="BH86" s="4">
        <v>2.7730000000000001</v>
      </c>
      <c r="BI86" s="4">
        <v>12.497</v>
      </c>
      <c r="BJ86" s="4">
        <v>8.4450000000000003</v>
      </c>
      <c r="BK86" s="4">
        <v>2.4079999999999999</v>
      </c>
      <c r="BL86" s="4">
        <v>10.853</v>
      </c>
      <c r="BM86" s="4">
        <v>6.4000000000000003E-3</v>
      </c>
      <c r="BQ86" s="4">
        <v>431.02300000000002</v>
      </c>
      <c r="BR86" s="4">
        <v>0.296736</v>
      </c>
      <c r="BS86" s="4">
        <v>-5</v>
      </c>
      <c r="BT86" s="4">
        <v>1.0767169999999999</v>
      </c>
      <c r="BU86" s="4">
        <v>7.2514859999999999</v>
      </c>
      <c r="BV86" s="4">
        <v>21.749683000000001</v>
      </c>
      <c r="BW86" s="4">
        <f t="shared" si="15"/>
        <v>1.9158426011999998</v>
      </c>
      <c r="BY86" s="4">
        <f t="shared" si="16"/>
        <v>19176.863879602639</v>
      </c>
      <c r="BZ86" s="4">
        <f t="shared" si="17"/>
        <v>1.8759101180951998</v>
      </c>
      <c r="CA86" s="4">
        <f t="shared" si="18"/>
        <v>52.457155454682002</v>
      </c>
      <c r="CB86" s="4">
        <f t="shared" si="19"/>
        <v>3.9754386608640002E-2</v>
      </c>
    </row>
    <row r="87" spans="1:80" x14ac:dyDescent="0.25">
      <c r="A87" s="2">
        <v>42801</v>
      </c>
      <c r="B87" s="3">
        <v>0.66194256944444441</v>
      </c>
      <c r="C87" s="4">
        <v>12.904999999999999</v>
      </c>
      <c r="D87" s="4">
        <v>2E-3</v>
      </c>
      <c r="E87" s="4">
        <v>20</v>
      </c>
      <c r="F87" s="4">
        <v>398.4</v>
      </c>
      <c r="G87" s="4">
        <v>108.5</v>
      </c>
      <c r="H87" s="4">
        <v>1.6</v>
      </c>
      <c r="J87" s="4">
        <v>2.5</v>
      </c>
      <c r="K87" s="4">
        <v>0.90069999999999995</v>
      </c>
      <c r="L87" s="4">
        <v>11.6228</v>
      </c>
      <c r="M87" s="4">
        <v>1.8E-3</v>
      </c>
      <c r="N87" s="4">
        <v>358.8458</v>
      </c>
      <c r="O87" s="4">
        <v>97.721599999999995</v>
      </c>
      <c r="P87" s="4">
        <v>456.6</v>
      </c>
      <c r="Q87" s="4">
        <v>311.61739999999998</v>
      </c>
      <c r="R87" s="4">
        <v>84.860200000000006</v>
      </c>
      <c r="S87" s="4">
        <v>396.5</v>
      </c>
      <c r="T87" s="4">
        <v>1.5582</v>
      </c>
      <c r="W87" s="4">
        <v>0</v>
      </c>
      <c r="X87" s="4">
        <v>2.2515999999999998</v>
      </c>
      <c r="Y87" s="4">
        <v>12</v>
      </c>
      <c r="Z87" s="4">
        <v>810</v>
      </c>
      <c r="AA87" s="4">
        <v>825</v>
      </c>
      <c r="AB87" s="4">
        <v>847</v>
      </c>
      <c r="AC87" s="4">
        <v>36</v>
      </c>
      <c r="AD87" s="4">
        <v>18.87</v>
      </c>
      <c r="AE87" s="4">
        <v>0.43</v>
      </c>
      <c r="AF87" s="4">
        <v>957</v>
      </c>
      <c r="AG87" s="4">
        <v>9</v>
      </c>
      <c r="AH87" s="4">
        <v>27</v>
      </c>
      <c r="AI87" s="4">
        <v>30</v>
      </c>
      <c r="AJ87" s="4">
        <v>191</v>
      </c>
      <c r="AK87" s="4">
        <v>189</v>
      </c>
      <c r="AL87" s="4">
        <v>4</v>
      </c>
      <c r="AM87" s="4">
        <v>195</v>
      </c>
      <c r="AN87" s="4" t="s">
        <v>155</v>
      </c>
      <c r="AO87" s="4">
        <v>2</v>
      </c>
      <c r="AP87" s="5">
        <v>0.87028935185185186</v>
      </c>
      <c r="AQ87" s="4">
        <v>47.163072999999997</v>
      </c>
      <c r="AR87" s="4">
        <v>-88.484245000000001</v>
      </c>
      <c r="AS87" s="4">
        <v>314.7</v>
      </c>
      <c r="AT87" s="4">
        <v>33.6</v>
      </c>
      <c r="AU87" s="4">
        <v>12</v>
      </c>
      <c r="AV87" s="4">
        <v>8</v>
      </c>
      <c r="AW87" s="4" t="s">
        <v>417</v>
      </c>
      <c r="AX87" s="4">
        <v>1.6459999999999999</v>
      </c>
      <c r="AY87" s="4">
        <v>1.0354000000000001</v>
      </c>
      <c r="AZ87" s="4">
        <v>2.5291999999999999</v>
      </c>
      <c r="BA87" s="4">
        <v>13.836</v>
      </c>
      <c r="BB87" s="4">
        <v>16.57</v>
      </c>
      <c r="BC87" s="4">
        <v>1.2</v>
      </c>
      <c r="BD87" s="4">
        <v>11.03</v>
      </c>
      <c r="BE87" s="4">
        <v>3087.3130000000001</v>
      </c>
      <c r="BF87" s="4">
        <v>0.30499999999999999</v>
      </c>
      <c r="BG87" s="4">
        <v>9.9819999999999993</v>
      </c>
      <c r="BH87" s="4">
        <v>2.718</v>
      </c>
      <c r="BI87" s="4">
        <v>12.7</v>
      </c>
      <c r="BJ87" s="4">
        <v>8.6679999999999993</v>
      </c>
      <c r="BK87" s="4">
        <v>2.3610000000000002</v>
      </c>
      <c r="BL87" s="4">
        <v>11.029</v>
      </c>
      <c r="BM87" s="4">
        <v>1.34E-2</v>
      </c>
      <c r="BQ87" s="4">
        <v>434.88099999999997</v>
      </c>
      <c r="BR87" s="4">
        <v>0.335899</v>
      </c>
      <c r="BS87" s="4">
        <v>-5</v>
      </c>
      <c r="BT87" s="4">
        <v>1.0760000000000001</v>
      </c>
      <c r="BU87" s="4">
        <v>8.2085319999999999</v>
      </c>
      <c r="BV87" s="4">
        <v>21.735199999999999</v>
      </c>
      <c r="BW87" s="4">
        <f t="shared" si="15"/>
        <v>2.1686941543999998</v>
      </c>
      <c r="BY87" s="4">
        <f t="shared" si="16"/>
        <v>21708.220651198404</v>
      </c>
      <c r="BZ87" s="4">
        <f t="shared" si="17"/>
        <v>2.1445856959160001</v>
      </c>
      <c r="CA87" s="4">
        <f t="shared" si="18"/>
        <v>60.948422335081595</v>
      </c>
      <c r="CB87" s="4">
        <f t="shared" si="19"/>
        <v>9.4221142050080003E-2</v>
      </c>
    </row>
    <row r="88" spans="1:80" x14ac:dyDescent="0.25">
      <c r="A88" s="2">
        <v>42801</v>
      </c>
      <c r="B88" s="3">
        <v>0.66195414351851845</v>
      </c>
      <c r="C88" s="4">
        <v>12.295</v>
      </c>
      <c r="D88" s="4">
        <v>2E-3</v>
      </c>
      <c r="E88" s="4">
        <v>20</v>
      </c>
      <c r="F88" s="4">
        <v>404.9</v>
      </c>
      <c r="G88" s="4">
        <v>108.5</v>
      </c>
      <c r="H88" s="4">
        <v>0.5</v>
      </c>
      <c r="J88" s="4">
        <v>2.5</v>
      </c>
      <c r="K88" s="4">
        <v>0.90510000000000002</v>
      </c>
      <c r="L88" s="4">
        <v>11.1282</v>
      </c>
      <c r="M88" s="4">
        <v>1.8E-3</v>
      </c>
      <c r="N88" s="4">
        <v>366.49439999999998</v>
      </c>
      <c r="O88" s="4">
        <v>98.204999999999998</v>
      </c>
      <c r="P88" s="4">
        <v>464.7</v>
      </c>
      <c r="Q88" s="4">
        <v>318.2706</v>
      </c>
      <c r="R88" s="4">
        <v>85.283100000000005</v>
      </c>
      <c r="S88" s="4">
        <v>403.6</v>
      </c>
      <c r="T88" s="4">
        <v>0.51749999999999996</v>
      </c>
      <c r="W88" s="4">
        <v>0</v>
      </c>
      <c r="X88" s="4">
        <v>2.2627999999999999</v>
      </c>
      <c r="Y88" s="4">
        <v>11.9</v>
      </c>
      <c r="Z88" s="4">
        <v>810</v>
      </c>
      <c r="AA88" s="4">
        <v>825</v>
      </c>
      <c r="AB88" s="4">
        <v>846</v>
      </c>
      <c r="AC88" s="4">
        <v>36</v>
      </c>
      <c r="AD88" s="4">
        <v>18.88</v>
      </c>
      <c r="AE88" s="4">
        <v>0.43</v>
      </c>
      <c r="AF88" s="4">
        <v>956</v>
      </c>
      <c r="AG88" s="4">
        <v>9</v>
      </c>
      <c r="AH88" s="4">
        <v>27</v>
      </c>
      <c r="AI88" s="4">
        <v>30</v>
      </c>
      <c r="AJ88" s="4">
        <v>191</v>
      </c>
      <c r="AK88" s="4">
        <v>189</v>
      </c>
      <c r="AL88" s="4">
        <v>4</v>
      </c>
      <c r="AM88" s="4">
        <v>195</v>
      </c>
      <c r="AN88" s="4" t="s">
        <v>155</v>
      </c>
      <c r="AO88" s="4">
        <v>2</v>
      </c>
      <c r="AP88" s="5">
        <v>0.87030092592592589</v>
      </c>
      <c r="AQ88" s="4">
        <v>47.163204</v>
      </c>
      <c r="AR88" s="4">
        <v>-88.484316000000007</v>
      </c>
      <c r="AS88" s="4">
        <v>314.89999999999998</v>
      </c>
      <c r="AT88" s="4">
        <v>34.1</v>
      </c>
      <c r="AU88" s="4">
        <v>12</v>
      </c>
      <c r="AV88" s="4">
        <v>8</v>
      </c>
      <c r="AW88" s="4" t="s">
        <v>417</v>
      </c>
      <c r="AX88" s="4">
        <v>1</v>
      </c>
      <c r="AY88" s="4">
        <v>1.1354</v>
      </c>
      <c r="AZ88" s="4">
        <v>2.4</v>
      </c>
      <c r="BA88" s="4">
        <v>13.836</v>
      </c>
      <c r="BB88" s="4">
        <v>17.350000000000001</v>
      </c>
      <c r="BC88" s="4">
        <v>1.25</v>
      </c>
      <c r="BD88" s="4">
        <v>10.483000000000001</v>
      </c>
      <c r="BE88" s="4">
        <v>3087.788</v>
      </c>
      <c r="BF88" s="4">
        <v>0.32</v>
      </c>
      <c r="BG88" s="4">
        <v>10.648999999999999</v>
      </c>
      <c r="BH88" s="4">
        <v>2.8540000000000001</v>
      </c>
      <c r="BI88" s="4">
        <v>13.503</v>
      </c>
      <c r="BJ88" s="4">
        <v>9.2479999999999993</v>
      </c>
      <c r="BK88" s="4">
        <v>2.4780000000000002</v>
      </c>
      <c r="BL88" s="4">
        <v>11.726000000000001</v>
      </c>
      <c r="BM88" s="4">
        <v>4.7000000000000002E-3</v>
      </c>
      <c r="BQ88" s="4">
        <v>456.52600000000001</v>
      </c>
      <c r="BR88" s="4">
        <v>0.33858500000000002</v>
      </c>
      <c r="BS88" s="4">
        <v>-5</v>
      </c>
      <c r="BT88" s="4">
        <v>1.074478</v>
      </c>
      <c r="BU88" s="4">
        <v>8.2741710000000008</v>
      </c>
      <c r="BV88" s="4">
        <v>21.704456</v>
      </c>
      <c r="BW88" s="4">
        <f t="shared" si="15"/>
        <v>2.1860359782000001</v>
      </c>
      <c r="BY88" s="4">
        <f t="shared" si="16"/>
        <v>21885.175682282541</v>
      </c>
      <c r="BZ88" s="4">
        <f t="shared" si="17"/>
        <v>2.2680495611520004</v>
      </c>
      <c r="CA88" s="4">
        <f t="shared" si="18"/>
        <v>65.546632317292804</v>
      </c>
      <c r="CB88" s="4">
        <f t="shared" si="19"/>
        <v>3.3311977929420006E-2</v>
      </c>
    </row>
    <row r="89" spans="1:80" x14ac:dyDescent="0.25">
      <c r="A89" s="2">
        <v>42801</v>
      </c>
      <c r="B89" s="3">
        <v>0.6619657175925926</v>
      </c>
      <c r="C89" s="4">
        <v>12.26</v>
      </c>
      <c r="D89" s="4">
        <v>2E-3</v>
      </c>
      <c r="E89" s="4">
        <v>20</v>
      </c>
      <c r="F89" s="4">
        <v>412.8</v>
      </c>
      <c r="G89" s="4">
        <v>108.5</v>
      </c>
      <c r="H89" s="4">
        <v>-0.7</v>
      </c>
      <c r="J89" s="4">
        <v>2.82</v>
      </c>
      <c r="K89" s="4">
        <v>0.90539999999999998</v>
      </c>
      <c r="L89" s="4">
        <v>11.100300000000001</v>
      </c>
      <c r="M89" s="4">
        <v>1.8E-3</v>
      </c>
      <c r="N89" s="4">
        <v>373.79250000000002</v>
      </c>
      <c r="O89" s="4">
        <v>98.197100000000006</v>
      </c>
      <c r="P89" s="4">
        <v>472</v>
      </c>
      <c r="Q89" s="4">
        <v>324.61200000000002</v>
      </c>
      <c r="R89" s="4">
        <v>85.277199999999993</v>
      </c>
      <c r="S89" s="4">
        <v>409.9</v>
      </c>
      <c r="T89" s="4">
        <v>0</v>
      </c>
      <c r="W89" s="4">
        <v>0</v>
      </c>
      <c r="X89" s="4">
        <v>2.5535999999999999</v>
      </c>
      <c r="Y89" s="4">
        <v>11.9</v>
      </c>
      <c r="Z89" s="4">
        <v>810</v>
      </c>
      <c r="AA89" s="4">
        <v>825</v>
      </c>
      <c r="AB89" s="4">
        <v>846</v>
      </c>
      <c r="AC89" s="4">
        <v>36</v>
      </c>
      <c r="AD89" s="4">
        <v>18.89</v>
      </c>
      <c r="AE89" s="4">
        <v>0.43</v>
      </c>
      <c r="AF89" s="4">
        <v>956</v>
      </c>
      <c r="AG89" s="4">
        <v>9</v>
      </c>
      <c r="AH89" s="4">
        <v>27</v>
      </c>
      <c r="AI89" s="4">
        <v>30</v>
      </c>
      <c r="AJ89" s="4">
        <v>191</v>
      </c>
      <c r="AK89" s="4">
        <v>189.8</v>
      </c>
      <c r="AL89" s="4">
        <v>4.0999999999999996</v>
      </c>
      <c r="AM89" s="4">
        <v>195.3</v>
      </c>
      <c r="AN89" s="4" t="s">
        <v>155</v>
      </c>
      <c r="AO89" s="4">
        <v>2</v>
      </c>
      <c r="AP89" s="5">
        <v>0.87031249999999993</v>
      </c>
      <c r="AQ89" s="4">
        <v>47.163330999999999</v>
      </c>
      <c r="AR89" s="4">
        <v>-88.484407000000004</v>
      </c>
      <c r="AS89" s="4">
        <v>315.10000000000002</v>
      </c>
      <c r="AT89" s="4">
        <v>34.700000000000003</v>
      </c>
      <c r="AU89" s="4">
        <v>12</v>
      </c>
      <c r="AV89" s="4">
        <v>8</v>
      </c>
      <c r="AW89" s="4" t="s">
        <v>417</v>
      </c>
      <c r="AX89" s="4">
        <v>1.0354000000000001</v>
      </c>
      <c r="AY89" s="4">
        <v>1.3062</v>
      </c>
      <c r="AZ89" s="4">
        <v>2.4708000000000001</v>
      </c>
      <c r="BA89" s="4">
        <v>13.836</v>
      </c>
      <c r="BB89" s="4">
        <v>17.399999999999999</v>
      </c>
      <c r="BC89" s="4">
        <v>1.26</v>
      </c>
      <c r="BD89" s="4">
        <v>10.448</v>
      </c>
      <c r="BE89" s="4">
        <v>3087.8290000000002</v>
      </c>
      <c r="BF89" s="4">
        <v>0.32100000000000001</v>
      </c>
      <c r="BG89" s="4">
        <v>10.888999999999999</v>
      </c>
      <c r="BH89" s="4">
        <v>2.8610000000000002</v>
      </c>
      <c r="BI89" s="4">
        <v>13.75</v>
      </c>
      <c r="BJ89" s="4">
        <v>9.4559999999999995</v>
      </c>
      <c r="BK89" s="4">
        <v>2.484</v>
      </c>
      <c r="BL89" s="4">
        <v>11.94</v>
      </c>
      <c r="BM89" s="4">
        <v>0</v>
      </c>
      <c r="BQ89" s="4">
        <v>516.49099999999999</v>
      </c>
      <c r="BR89" s="4">
        <v>0.30608200000000002</v>
      </c>
      <c r="BS89" s="4">
        <v>-5</v>
      </c>
      <c r="BT89" s="4">
        <v>1.071717</v>
      </c>
      <c r="BU89" s="4">
        <v>7.4798790000000004</v>
      </c>
      <c r="BV89" s="4">
        <v>21.648682999999998</v>
      </c>
      <c r="BW89" s="4">
        <f t="shared" si="15"/>
        <v>1.9761840318000001</v>
      </c>
      <c r="BY89" s="4">
        <f t="shared" si="16"/>
        <v>19784.536674919113</v>
      </c>
      <c r="BZ89" s="4">
        <f t="shared" si="17"/>
        <v>2.0567318567994</v>
      </c>
      <c r="CA89" s="4">
        <f t="shared" si="18"/>
        <v>60.587091706838407</v>
      </c>
      <c r="CB89" s="4">
        <f t="shared" si="19"/>
        <v>0</v>
      </c>
    </row>
    <row r="90" spans="1:80" x14ac:dyDescent="0.25">
      <c r="A90" s="2">
        <v>42801</v>
      </c>
      <c r="B90" s="3">
        <v>0.66197729166666663</v>
      </c>
      <c r="C90" s="4">
        <v>11.71</v>
      </c>
      <c r="D90" s="4">
        <v>2E-3</v>
      </c>
      <c r="E90" s="4">
        <v>20</v>
      </c>
      <c r="F90" s="4">
        <v>426.5</v>
      </c>
      <c r="G90" s="4">
        <v>110.2</v>
      </c>
      <c r="H90" s="4">
        <v>0</v>
      </c>
      <c r="J90" s="4">
        <v>3.48</v>
      </c>
      <c r="K90" s="4">
        <v>0.9093</v>
      </c>
      <c r="L90" s="4">
        <v>10.647600000000001</v>
      </c>
      <c r="M90" s="4">
        <v>1.8E-3</v>
      </c>
      <c r="N90" s="4">
        <v>387.81689999999998</v>
      </c>
      <c r="O90" s="4">
        <v>100.20140000000001</v>
      </c>
      <c r="P90" s="4">
        <v>488</v>
      </c>
      <c r="Q90" s="4">
        <v>337.10820000000001</v>
      </c>
      <c r="R90" s="4">
        <v>87.099599999999995</v>
      </c>
      <c r="S90" s="4">
        <v>424.2</v>
      </c>
      <c r="T90" s="4">
        <v>0</v>
      </c>
      <c r="W90" s="4">
        <v>0</v>
      </c>
      <c r="X90" s="4">
        <v>3.1667000000000001</v>
      </c>
      <c r="Y90" s="4">
        <v>12</v>
      </c>
      <c r="Z90" s="4">
        <v>809</v>
      </c>
      <c r="AA90" s="4">
        <v>824</v>
      </c>
      <c r="AB90" s="4">
        <v>844</v>
      </c>
      <c r="AC90" s="4">
        <v>36.799999999999997</v>
      </c>
      <c r="AD90" s="4">
        <v>19.29</v>
      </c>
      <c r="AE90" s="4">
        <v>0.44</v>
      </c>
      <c r="AF90" s="4">
        <v>956</v>
      </c>
      <c r="AG90" s="4">
        <v>9</v>
      </c>
      <c r="AH90" s="4">
        <v>27</v>
      </c>
      <c r="AI90" s="4">
        <v>30</v>
      </c>
      <c r="AJ90" s="4">
        <v>191</v>
      </c>
      <c r="AK90" s="4">
        <v>189.2</v>
      </c>
      <c r="AL90" s="4">
        <v>3.9</v>
      </c>
      <c r="AM90" s="4">
        <v>195.7</v>
      </c>
      <c r="AN90" s="4" t="s">
        <v>155</v>
      </c>
      <c r="AO90" s="4">
        <v>2</v>
      </c>
      <c r="AP90" s="5">
        <v>0.87032407407407408</v>
      </c>
      <c r="AQ90" s="4">
        <v>47.163457000000001</v>
      </c>
      <c r="AR90" s="4">
        <v>-88.484515000000002</v>
      </c>
      <c r="AS90" s="4">
        <v>315</v>
      </c>
      <c r="AT90" s="4">
        <v>35.299999999999997</v>
      </c>
      <c r="AU90" s="4">
        <v>12</v>
      </c>
      <c r="AV90" s="4">
        <v>8</v>
      </c>
      <c r="AW90" s="4" t="s">
        <v>417</v>
      </c>
      <c r="AX90" s="4">
        <v>1.1708000000000001</v>
      </c>
      <c r="AY90" s="4">
        <v>1.677</v>
      </c>
      <c r="AZ90" s="4">
        <v>2.7770000000000001</v>
      </c>
      <c r="BA90" s="4">
        <v>13.836</v>
      </c>
      <c r="BB90" s="4">
        <v>18.170000000000002</v>
      </c>
      <c r="BC90" s="4">
        <v>1.31</v>
      </c>
      <c r="BD90" s="4">
        <v>9.9760000000000009</v>
      </c>
      <c r="BE90" s="4">
        <v>3088.277</v>
      </c>
      <c r="BF90" s="4">
        <v>0.33600000000000002</v>
      </c>
      <c r="BG90" s="4">
        <v>11.78</v>
      </c>
      <c r="BH90" s="4">
        <v>3.044</v>
      </c>
      <c r="BI90" s="4">
        <v>14.823</v>
      </c>
      <c r="BJ90" s="4">
        <v>10.239000000000001</v>
      </c>
      <c r="BK90" s="4">
        <v>2.6459999999999999</v>
      </c>
      <c r="BL90" s="4">
        <v>12.885</v>
      </c>
      <c r="BM90" s="4">
        <v>0</v>
      </c>
      <c r="BQ90" s="4">
        <v>667.83299999999997</v>
      </c>
      <c r="BR90" s="4">
        <v>0.297761</v>
      </c>
      <c r="BS90" s="4">
        <v>-5</v>
      </c>
      <c r="BT90" s="4">
        <v>1.071761</v>
      </c>
      <c r="BU90" s="4">
        <v>7.2765339999999998</v>
      </c>
      <c r="BV90" s="4">
        <v>21.649571999999999</v>
      </c>
      <c r="BW90" s="4">
        <f t="shared" si="15"/>
        <v>1.9224602827999999</v>
      </c>
      <c r="BY90" s="4">
        <f t="shared" si="16"/>
        <v>19249.474590236961</v>
      </c>
      <c r="BZ90" s="4">
        <f t="shared" si="17"/>
        <v>2.0943145521984001</v>
      </c>
      <c r="CA90" s="4">
        <f t="shared" si="18"/>
        <v>63.8204961308316</v>
      </c>
      <c r="CB90" s="4">
        <f t="shared" si="19"/>
        <v>0</v>
      </c>
    </row>
    <row r="91" spans="1:80" x14ac:dyDescent="0.25">
      <c r="A91" s="2">
        <v>42801</v>
      </c>
      <c r="B91" s="3">
        <v>0.66198886574074078</v>
      </c>
      <c r="C91" s="4">
        <v>11.413</v>
      </c>
      <c r="D91" s="4">
        <v>3.5999999999999999E-3</v>
      </c>
      <c r="E91" s="4">
        <v>36.377550999999997</v>
      </c>
      <c r="F91" s="4">
        <v>441.1</v>
      </c>
      <c r="G91" s="4">
        <v>123.7</v>
      </c>
      <c r="H91" s="4">
        <v>-4.2</v>
      </c>
      <c r="J91" s="4">
        <v>3.73</v>
      </c>
      <c r="K91" s="4">
        <v>0.91139999999999999</v>
      </c>
      <c r="L91" s="4">
        <v>10.4015</v>
      </c>
      <c r="M91" s="4">
        <v>3.3E-3</v>
      </c>
      <c r="N91" s="4">
        <v>401.99590000000001</v>
      </c>
      <c r="O91" s="4">
        <v>112.72</v>
      </c>
      <c r="P91" s="4">
        <v>514.70000000000005</v>
      </c>
      <c r="Q91" s="4">
        <v>349.53660000000002</v>
      </c>
      <c r="R91" s="4">
        <v>98.010300000000001</v>
      </c>
      <c r="S91" s="4">
        <v>447.5</v>
      </c>
      <c r="T91" s="4">
        <v>0</v>
      </c>
      <c r="W91" s="4">
        <v>0</v>
      </c>
      <c r="X91" s="4">
        <v>3.4007999999999998</v>
      </c>
      <c r="Y91" s="4">
        <v>11.9</v>
      </c>
      <c r="Z91" s="4">
        <v>808</v>
      </c>
      <c r="AA91" s="4">
        <v>824</v>
      </c>
      <c r="AB91" s="4">
        <v>844</v>
      </c>
      <c r="AC91" s="4">
        <v>37</v>
      </c>
      <c r="AD91" s="4">
        <v>19.41</v>
      </c>
      <c r="AE91" s="4">
        <v>0.45</v>
      </c>
      <c r="AF91" s="4">
        <v>956</v>
      </c>
      <c r="AG91" s="4">
        <v>9</v>
      </c>
      <c r="AH91" s="4">
        <v>27</v>
      </c>
      <c r="AI91" s="4">
        <v>30</v>
      </c>
      <c r="AJ91" s="4">
        <v>191</v>
      </c>
      <c r="AK91" s="4">
        <v>189</v>
      </c>
      <c r="AL91" s="4">
        <v>3.7</v>
      </c>
      <c r="AM91" s="4">
        <v>196</v>
      </c>
      <c r="AN91" s="4" t="s">
        <v>155</v>
      </c>
      <c r="AO91" s="4">
        <v>2</v>
      </c>
      <c r="AP91" s="5">
        <v>0.87033564814814823</v>
      </c>
      <c r="AQ91" s="4">
        <v>47.163581000000001</v>
      </c>
      <c r="AR91" s="4">
        <v>-88.484628999999998</v>
      </c>
      <c r="AS91" s="4">
        <v>315.10000000000002</v>
      </c>
      <c r="AT91" s="4">
        <v>35.700000000000003</v>
      </c>
      <c r="AU91" s="4">
        <v>12</v>
      </c>
      <c r="AV91" s="4">
        <v>8</v>
      </c>
      <c r="AW91" s="4" t="s">
        <v>417</v>
      </c>
      <c r="AX91" s="4">
        <v>1.3</v>
      </c>
      <c r="AY91" s="4">
        <v>2.0708000000000002</v>
      </c>
      <c r="AZ91" s="4">
        <v>3.1</v>
      </c>
      <c r="BA91" s="4">
        <v>13.836</v>
      </c>
      <c r="BB91" s="4">
        <v>18.62</v>
      </c>
      <c r="BC91" s="4">
        <v>1.35</v>
      </c>
      <c r="BD91" s="4">
        <v>9.7230000000000008</v>
      </c>
      <c r="BE91" s="4">
        <v>3088.0920000000001</v>
      </c>
      <c r="BF91" s="4">
        <v>0.626</v>
      </c>
      <c r="BG91" s="4">
        <v>12.497999999999999</v>
      </c>
      <c r="BH91" s="4">
        <v>3.5049999999999999</v>
      </c>
      <c r="BI91" s="4">
        <v>16.003</v>
      </c>
      <c r="BJ91" s="4">
        <v>10.867000000000001</v>
      </c>
      <c r="BK91" s="4">
        <v>3.0470000000000002</v>
      </c>
      <c r="BL91" s="4">
        <v>13.914999999999999</v>
      </c>
      <c r="BM91" s="4">
        <v>0</v>
      </c>
      <c r="BQ91" s="4">
        <v>734.125</v>
      </c>
      <c r="BR91" s="4">
        <v>0.27593099999999998</v>
      </c>
      <c r="BS91" s="4">
        <v>-5</v>
      </c>
      <c r="BT91" s="4">
        <v>1.068195</v>
      </c>
      <c r="BU91" s="4">
        <v>6.7430640000000004</v>
      </c>
      <c r="BV91" s="4">
        <v>21.577539000000002</v>
      </c>
      <c r="BW91" s="4">
        <f t="shared" si="15"/>
        <v>1.7815175088000001</v>
      </c>
      <c r="BY91" s="4">
        <f t="shared" si="16"/>
        <v>17837.154827964463</v>
      </c>
      <c r="BZ91" s="4">
        <f t="shared" si="17"/>
        <v>3.6158439976224002</v>
      </c>
      <c r="CA91" s="4">
        <f t="shared" si="18"/>
        <v>62.768972399620814</v>
      </c>
      <c r="CB91" s="4">
        <f t="shared" si="19"/>
        <v>0</v>
      </c>
    </row>
    <row r="92" spans="1:80" x14ac:dyDescent="0.25">
      <c r="A92" s="2">
        <v>42801</v>
      </c>
      <c r="B92" s="3">
        <v>0.66200043981481482</v>
      </c>
      <c r="C92" s="4">
        <v>11.568</v>
      </c>
      <c r="D92" s="4">
        <v>3.3999999999999998E-3</v>
      </c>
      <c r="E92" s="4">
        <v>33.527960999999998</v>
      </c>
      <c r="F92" s="4">
        <v>455.8</v>
      </c>
      <c r="G92" s="4">
        <v>114.6</v>
      </c>
      <c r="H92" s="4">
        <v>-4</v>
      </c>
      <c r="J92" s="4">
        <v>4.46</v>
      </c>
      <c r="K92" s="4">
        <v>0.91020000000000001</v>
      </c>
      <c r="L92" s="4">
        <v>10.529299999999999</v>
      </c>
      <c r="M92" s="4">
        <v>3.0999999999999999E-3</v>
      </c>
      <c r="N92" s="4">
        <v>414.84679999999997</v>
      </c>
      <c r="O92" s="4">
        <v>104.3124</v>
      </c>
      <c r="P92" s="4">
        <v>519.20000000000005</v>
      </c>
      <c r="Q92" s="4">
        <v>360.71039999999999</v>
      </c>
      <c r="R92" s="4">
        <v>90.7</v>
      </c>
      <c r="S92" s="4">
        <v>451.4</v>
      </c>
      <c r="T92" s="4">
        <v>0</v>
      </c>
      <c r="W92" s="4">
        <v>0</v>
      </c>
      <c r="X92" s="4">
        <v>4.0590000000000002</v>
      </c>
      <c r="Y92" s="4">
        <v>11.9</v>
      </c>
      <c r="Z92" s="4">
        <v>808</v>
      </c>
      <c r="AA92" s="4">
        <v>823</v>
      </c>
      <c r="AB92" s="4">
        <v>844</v>
      </c>
      <c r="AC92" s="4">
        <v>37</v>
      </c>
      <c r="AD92" s="4">
        <v>19.41</v>
      </c>
      <c r="AE92" s="4">
        <v>0.45</v>
      </c>
      <c r="AF92" s="4">
        <v>956</v>
      </c>
      <c r="AG92" s="4">
        <v>9</v>
      </c>
      <c r="AH92" s="4">
        <v>27</v>
      </c>
      <c r="AI92" s="4">
        <v>30</v>
      </c>
      <c r="AJ92" s="4">
        <v>191</v>
      </c>
      <c r="AK92" s="4">
        <v>189</v>
      </c>
      <c r="AL92" s="4">
        <v>3.7</v>
      </c>
      <c r="AM92" s="4">
        <v>196</v>
      </c>
      <c r="AN92" s="4" t="s">
        <v>155</v>
      </c>
      <c r="AO92" s="4">
        <v>2</v>
      </c>
      <c r="AP92" s="5">
        <v>0.87034722222222216</v>
      </c>
      <c r="AQ92" s="4">
        <v>47.163697999999997</v>
      </c>
      <c r="AR92" s="4">
        <v>-88.484753999999995</v>
      </c>
      <c r="AS92" s="4">
        <v>315</v>
      </c>
      <c r="AT92" s="4">
        <v>35.5</v>
      </c>
      <c r="AU92" s="4">
        <v>12</v>
      </c>
      <c r="AV92" s="4">
        <v>8</v>
      </c>
      <c r="AW92" s="4" t="s">
        <v>417</v>
      </c>
      <c r="AX92" s="4">
        <v>1.3</v>
      </c>
      <c r="AY92" s="4">
        <v>2.2000000000000002</v>
      </c>
      <c r="AZ92" s="4">
        <v>3.1</v>
      </c>
      <c r="BA92" s="4">
        <v>13.836</v>
      </c>
      <c r="BB92" s="4">
        <v>18.38</v>
      </c>
      <c r="BC92" s="4">
        <v>1.33</v>
      </c>
      <c r="BD92" s="4">
        <v>9.8620000000000001</v>
      </c>
      <c r="BE92" s="4">
        <v>3088.038</v>
      </c>
      <c r="BF92" s="4">
        <v>0.56999999999999995</v>
      </c>
      <c r="BG92" s="4">
        <v>12.741</v>
      </c>
      <c r="BH92" s="4">
        <v>3.2040000000000002</v>
      </c>
      <c r="BI92" s="4">
        <v>15.945</v>
      </c>
      <c r="BJ92" s="4">
        <v>11.077999999999999</v>
      </c>
      <c r="BK92" s="4">
        <v>2.786</v>
      </c>
      <c r="BL92" s="4">
        <v>13.864000000000001</v>
      </c>
      <c r="BM92" s="4">
        <v>0</v>
      </c>
      <c r="BQ92" s="4">
        <v>865.57600000000002</v>
      </c>
      <c r="BR92" s="4">
        <v>0.30552800000000002</v>
      </c>
      <c r="BS92" s="4">
        <v>-5</v>
      </c>
      <c r="BT92" s="4">
        <v>1.0662389999999999</v>
      </c>
      <c r="BU92" s="4">
        <v>7.4663409999999999</v>
      </c>
      <c r="BV92" s="4">
        <v>21.538028000000001</v>
      </c>
      <c r="BW92" s="4">
        <f t="shared" si="15"/>
        <v>1.9726072922</v>
      </c>
      <c r="BY92" s="4">
        <f t="shared" si="16"/>
        <v>19750.064894825424</v>
      </c>
      <c r="BZ92" s="4">
        <f t="shared" si="17"/>
        <v>3.6455305893419996</v>
      </c>
      <c r="CA92" s="4">
        <f t="shared" si="18"/>
        <v>70.851206787246809</v>
      </c>
      <c r="CB92" s="4">
        <f t="shared" si="19"/>
        <v>0</v>
      </c>
    </row>
    <row r="93" spans="1:80" x14ac:dyDescent="0.25">
      <c r="A93" s="2">
        <v>42801</v>
      </c>
      <c r="B93" s="3">
        <v>0.66201201388888886</v>
      </c>
      <c r="C93" s="4">
        <v>11.859</v>
      </c>
      <c r="D93" s="4">
        <v>2.5000000000000001E-3</v>
      </c>
      <c r="E93" s="4">
        <v>25.288779000000002</v>
      </c>
      <c r="F93" s="4">
        <v>457</v>
      </c>
      <c r="G93" s="4">
        <v>109.1</v>
      </c>
      <c r="H93" s="4">
        <v>-1.8</v>
      </c>
      <c r="J93" s="4">
        <v>4.66</v>
      </c>
      <c r="K93" s="4">
        <v>0.90800000000000003</v>
      </c>
      <c r="L93" s="4">
        <v>10.7683</v>
      </c>
      <c r="M93" s="4">
        <v>2.3E-3</v>
      </c>
      <c r="N93" s="4">
        <v>414.97789999999998</v>
      </c>
      <c r="O93" s="4">
        <v>99.067999999999998</v>
      </c>
      <c r="P93" s="4">
        <v>514</v>
      </c>
      <c r="Q93" s="4">
        <v>360.81130000000002</v>
      </c>
      <c r="R93" s="4">
        <v>86.136799999999994</v>
      </c>
      <c r="S93" s="4">
        <v>446.9</v>
      </c>
      <c r="T93" s="4">
        <v>0</v>
      </c>
      <c r="W93" s="4">
        <v>0</v>
      </c>
      <c r="X93" s="4">
        <v>4.2313999999999998</v>
      </c>
      <c r="Y93" s="4">
        <v>11.9</v>
      </c>
      <c r="Z93" s="4">
        <v>809</v>
      </c>
      <c r="AA93" s="4">
        <v>824</v>
      </c>
      <c r="AB93" s="4">
        <v>845</v>
      </c>
      <c r="AC93" s="4">
        <v>37</v>
      </c>
      <c r="AD93" s="4">
        <v>19.399999999999999</v>
      </c>
      <c r="AE93" s="4">
        <v>0.45</v>
      </c>
      <c r="AF93" s="4">
        <v>957</v>
      </c>
      <c r="AG93" s="4">
        <v>9</v>
      </c>
      <c r="AH93" s="4">
        <v>27</v>
      </c>
      <c r="AI93" s="4">
        <v>30</v>
      </c>
      <c r="AJ93" s="4">
        <v>191</v>
      </c>
      <c r="AK93" s="4">
        <v>189</v>
      </c>
      <c r="AL93" s="4">
        <v>3.6</v>
      </c>
      <c r="AM93" s="4">
        <v>196</v>
      </c>
      <c r="AN93" s="4" t="s">
        <v>155</v>
      </c>
      <c r="AO93" s="4">
        <v>2</v>
      </c>
      <c r="AP93" s="5">
        <v>0.87035879629629631</v>
      </c>
      <c r="AQ93" s="4">
        <v>47.163809000000001</v>
      </c>
      <c r="AR93" s="4">
        <v>-88.484888999999995</v>
      </c>
      <c r="AS93" s="4">
        <v>315.10000000000002</v>
      </c>
      <c r="AT93" s="4">
        <v>35.5</v>
      </c>
      <c r="AU93" s="4">
        <v>12</v>
      </c>
      <c r="AV93" s="4">
        <v>8</v>
      </c>
      <c r="AW93" s="4" t="s">
        <v>417</v>
      </c>
      <c r="AX93" s="4">
        <v>1.3708</v>
      </c>
      <c r="AY93" s="4">
        <v>2.2707999999999999</v>
      </c>
      <c r="AZ93" s="4">
        <v>3.2061999999999999</v>
      </c>
      <c r="BA93" s="4">
        <v>13.836</v>
      </c>
      <c r="BB93" s="4">
        <v>17.96</v>
      </c>
      <c r="BC93" s="4">
        <v>1.3</v>
      </c>
      <c r="BD93" s="4">
        <v>10.125999999999999</v>
      </c>
      <c r="BE93" s="4">
        <v>3088.0149999999999</v>
      </c>
      <c r="BF93" s="4">
        <v>0.41899999999999998</v>
      </c>
      <c r="BG93" s="4">
        <v>12.462</v>
      </c>
      <c r="BH93" s="4">
        <v>2.9750000000000001</v>
      </c>
      <c r="BI93" s="4">
        <v>15.436999999999999</v>
      </c>
      <c r="BJ93" s="4">
        <v>10.836</v>
      </c>
      <c r="BK93" s="4">
        <v>2.5870000000000002</v>
      </c>
      <c r="BL93" s="4">
        <v>13.422000000000001</v>
      </c>
      <c r="BM93" s="4">
        <v>0</v>
      </c>
      <c r="BQ93" s="4">
        <v>882.3</v>
      </c>
      <c r="BR93" s="4">
        <v>0.31471700000000002</v>
      </c>
      <c r="BS93" s="4">
        <v>-5</v>
      </c>
      <c r="BT93" s="4">
        <v>1.063717</v>
      </c>
      <c r="BU93" s="4">
        <v>7.6908969999999997</v>
      </c>
      <c r="BV93" s="4">
        <v>21.487082999999998</v>
      </c>
      <c r="BW93" s="4">
        <f t="shared" si="15"/>
        <v>2.0319349873999997</v>
      </c>
      <c r="BY93" s="4">
        <f t="shared" si="16"/>
        <v>20343.91189951315</v>
      </c>
      <c r="BZ93" s="4">
        <f t="shared" si="17"/>
        <v>2.7603813731138001</v>
      </c>
      <c r="CA93" s="4">
        <f t="shared" si="18"/>
        <v>71.387810403487194</v>
      </c>
      <c r="CB93" s="4">
        <f t="shared" si="19"/>
        <v>0</v>
      </c>
    </row>
    <row r="94" spans="1:80" x14ac:dyDescent="0.25">
      <c r="A94" s="2">
        <v>42801</v>
      </c>
      <c r="B94" s="3">
        <v>0.6620235879629629</v>
      </c>
      <c r="C94" s="4">
        <v>11.709</v>
      </c>
      <c r="D94" s="4">
        <v>2.3E-3</v>
      </c>
      <c r="E94" s="4">
        <v>23.063140000000001</v>
      </c>
      <c r="F94" s="4">
        <v>457</v>
      </c>
      <c r="G94" s="4">
        <v>109.1</v>
      </c>
      <c r="H94" s="4">
        <v>-2.1</v>
      </c>
      <c r="J94" s="4">
        <v>4.3099999999999996</v>
      </c>
      <c r="K94" s="4">
        <v>0.90920000000000001</v>
      </c>
      <c r="L94" s="4">
        <v>10.645</v>
      </c>
      <c r="M94" s="4">
        <v>2.0999999999999999E-3</v>
      </c>
      <c r="N94" s="4">
        <v>415.44150000000002</v>
      </c>
      <c r="O94" s="4">
        <v>99.188299999999998</v>
      </c>
      <c r="P94" s="4">
        <v>514.6</v>
      </c>
      <c r="Q94" s="4">
        <v>361.22340000000003</v>
      </c>
      <c r="R94" s="4">
        <v>86.243499999999997</v>
      </c>
      <c r="S94" s="4">
        <v>447.5</v>
      </c>
      <c r="T94" s="4">
        <v>0</v>
      </c>
      <c r="W94" s="4">
        <v>0</v>
      </c>
      <c r="X94" s="4">
        <v>3.9220000000000002</v>
      </c>
      <c r="Y94" s="4">
        <v>11.8</v>
      </c>
      <c r="Z94" s="4">
        <v>810</v>
      </c>
      <c r="AA94" s="4">
        <v>824</v>
      </c>
      <c r="AB94" s="4">
        <v>845</v>
      </c>
      <c r="AC94" s="4">
        <v>37</v>
      </c>
      <c r="AD94" s="4">
        <v>19.41</v>
      </c>
      <c r="AE94" s="4">
        <v>0.45</v>
      </c>
      <c r="AF94" s="4">
        <v>956</v>
      </c>
      <c r="AG94" s="4">
        <v>9</v>
      </c>
      <c r="AH94" s="4">
        <v>27</v>
      </c>
      <c r="AI94" s="4">
        <v>30</v>
      </c>
      <c r="AJ94" s="4">
        <v>191</v>
      </c>
      <c r="AK94" s="4">
        <v>188.2</v>
      </c>
      <c r="AL94" s="4">
        <v>3.6</v>
      </c>
      <c r="AM94" s="4">
        <v>195.9</v>
      </c>
      <c r="AN94" s="4" t="s">
        <v>155</v>
      </c>
      <c r="AO94" s="4">
        <v>2</v>
      </c>
      <c r="AP94" s="5">
        <v>0.87037037037037035</v>
      </c>
      <c r="AQ94" s="4">
        <v>47.163907000000002</v>
      </c>
      <c r="AR94" s="4">
        <v>-88.485048000000006</v>
      </c>
      <c r="AS94" s="4">
        <v>315</v>
      </c>
      <c r="AT94" s="4">
        <v>35.6</v>
      </c>
      <c r="AU94" s="4">
        <v>12</v>
      </c>
      <c r="AV94" s="4">
        <v>8</v>
      </c>
      <c r="AW94" s="4" t="s">
        <v>417</v>
      </c>
      <c r="AX94" s="4">
        <v>1.6062000000000001</v>
      </c>
      <c r="AY94" s="4">
        <v>1.9044000000000001</v>
      </c>
      <c r="AZ94" s="4">
        <v>3.4354</v>
      </c>
      <c r="BA94" s="4">
        <v>13.836</v>
      </c>
      <c r="BB94" s="4">
        <v>18.18</v>
      </c>
      <c r="BC94" s="4">
        <v>1.31</v>
      </c>
      <c r="BD94" s="4">
        <v>9.9930000000000003</v>
      </c>
      <c r="BE94" s="4">
        <v>3088.1979999999999</v>
      </c>
      <c r="BF94" s="4">
        <v>0.38700000000000001</v>
      </c>
      <c r="BG94" s="4">
        <v>12.621</v>
      </c>
      <c r="BH94" s="4">
        <v>3.0129999999999999</v>
      </c>
      <c r="BI94" s="4">
        <v>15.635</v>
      </c>
      <c r="BJ94" s="4">
        <v>10.974</v>
      </c>
      <c r="BK94" s="4">
        <v>2.62</v>
      </c>
      <c r="BL94" s="4">
        <v>13.593999999999999</v>
      </c>
      <c r="BM94" s="4">
        <v>0</v>
      </c>
      <c r="BQ94" s="4">
        <v>827.30600000000004</v>
      </c>
      <c r="BR94" s="4">
        <v>0.30258499999999999</v>
      </c>
      <c r="BS94" s="4">
        <v>-5</v>
      </c>
      <c r="BT94" s="4">
        <v>1.0599559999999999</v>
      </c>
      <c r="BU94" s="4">
        <v>7.3944210000000004</v>
      </c>
      <c r="BV94" s="4">
        <v>21.411110999999998</v>
      </c>
      <c r="BW94" s="4">
        <f t="shared" si="15"/>
        <v>1.9536060282000001</v>
      </c>
      <c r="BY94" s="4">
        <f t="shared" si="16"/>
        <v>19560.834600400463</v>
      </c>
      <c r="BZ94" s="4">
        <f t="shared" si="17"/>
        <v>2.4512816180682004</v>
      </c>
      <c r="CA94" s="4">
        <f t="shared" si="18"/>
        <v>69.509985727856403</v>
      </c>
      <c r="CB94" s="4">
        <f t="shared" si="19"/>
        <v>0</v>
      </c>
    </row>
    <row r="95" spans="1:80" x14ac:dyDescent="0.25">
      <c r="A95" s="2">
        <v>42801</v>
      </c>
      <c r="B95" s="3">
        <v>0.66203516203703705</v>
      </c>
      <c r="C95" s="4">
        <v>11.708</v>
      </c>
      <c r="D95" s="4">
        <v>1.8E-3</v>
      </c>
      <c r="E95" s="4">
        <v>18.012820999999999</v>
      </c>
      <c r="F95" s="4">
        <v>456.9</v>
      </c>
      <c r="G95" s="4">
        <v>109.1</v>
      </c>
      <c r="H95" s="4">
        <v>2.6</v>
      </c>
      <c r="J95" s="4">
        <v>4.0999999999999996</v>
      </c>
      <c r="K95" s="4">
        <v>0.90920000000000001</v>
      </c>
      <c r="L95" s="4">
        <v>10.644600000000001</v>
      </c>
      <c r="M95" s="4">
        <v>1.6000000000000001E-3</v>
      </c>
      <c r="N95" s="4">
        <v>415.39389999999997</v>
      </c>
      <c r="O95" s="4">
        <v>99.189099999999996</v>
      </c>
      <c r="P95" s="4">
        <v>514.6</v>
      </c>
      <c r="Q95" s="4">
        <v>361.18619999999999</v>
      </c>
      <c r="R95" s="4">
        <v>86.245199999999997</v>
      </c>
      <c r="S95" s="4">
        <v>447.4</v>
      </c>
      <c r="T95" s="4">
        <v>2.5573000000000001</v>
      </c>
      <c r="W95" s="4">
        <v>0</v>
      </c>
      <c r="X95" s="4">
        <v>3.7275</v>
      </c>
      <c r="Y95" s="4">
        <v>11.9</v>
      </c>
      <c r="Z95" s="4">
        <v>808</v>
      </c>
      <c r="AA95" s="4">
        <v>824</v>
      </c>
      <c r="AB95" s="4">
        <v>844</v>
      </c>
      <c r="AC95" s="4">
        <v>37</v>
      </c>
      <c r="AD95" s="4">
        <v>19.41</v>
      </c>
      <c r="AE95" s="4">
        <v>0.45</v>
      </c>
      <c r="AF95" s="4">
        <v>956</v>
      </c>
      <c r="AG95" s="4">
        <v>9</v>
      </c>
      <c r="AH95" s="4">
        <v>27</v>
      </c>
      <c r="AI95" s="4">
        <v>30</v>
      </c>
      <c r="AJ95" s="4">
        <v>191</v>
      </c>
      <c r="AK95" s="4">
        <v>188.8</v>
      </c>
      <c r="AL95" s="4">
        <v>3.6</v>
      </c>
      <c r="AM95" s="4">
        <v>195.5</v>
      </c>
      <c r="AN95" s="4" t="s">
        <v>155</v>
      </c>
      <c r="AO95" s="4">
        <v>2</v>
      </c>
      <c r="AP95" s="5">
        <v>0.8703819444444445</v>
      </c>
      <c r="AQ95" s="4">
        <v>47.163994000000002</v>
      </c>
      <c r="AR95" s="4">
        <v>-88.485215999999994</v>
      </c>
      <c r="AS95" s="4">
        <v>315.10000000000002</v>
      </c>
      <c r="AT95" s="4">
        <v>35.5</v>
      </c>
      <c r="AU95" s="4">
        <v>12</v>
      </c>
      <c r="AV95" s="4">
        <v>8</v>
      </c>
      <c r="AW95" s="4" t="s">
        <v>417</v>
      </c>
      <c r="AX95" s="4">
        <v>1.8708</v>
      </c>
      <c r="AY95" s="4">
        <v>1.0708</v>
      </c>
      <c r="AZ95" s="4">
        <v>3.5354000000000001</v>
      </c>
      <c r="BA95" s="4">
        <v>13.836</v>
      </c>
      <c r="BB95" s="4">
        <v>18.18</v>
      </c>
      <c r="BC95" s="4">
        <v>1.31</v>
      </c>
      <c r="BD95" s="4">
        <v>9.9920000000000009</v>
      </c>
      <c r="BE95" s="4">
        <v>3088.2579999999998</v>
      </c>
      <c r="BF95" s="4">
        <v>0.30199999999999999</v>
      </c>
      <c r="BG95" s="4">
        <v>12.621</v>
      </c>
      <c r="BH95" s="4">
        <v>3.0139999999999998</v>
      </c>
      <c r="BI95" s="4">
        <v>15.634</v>
      </c>
      <c r="BJ95" s="4">
        <v>10.974</v>
      </c>
      <c r="BK95" s="4">
        <v>2.62</v>
      </c>
      <c r="BL95" s="4">
        <v>13.593999999999999</v>
      </c>
      <c r="BM95" s="4">
        <v>2.41E-2</v>
      </c>
      <c r="BQ95" s="4">
        <v>786.33399999999995</v>
      </c>
      <c r="BR95" s="4">
        <v>0.30204399999999998</v>
      </c>
      <c r="BS95" s="4">
        <v>-5</v>
      </c>
      <c r="BT95" s="4">
        <v>1.060522</v>
      </c>
      <c r="BU95" s="4">
        <v>7.3811999999999998</v>
      </c>
      <c r="BV95" s="4">
        <v>21.422543999999998</v>
      </c>
      <c r="BW95" s="4">
        <f t="shared" si="15"/>
        <v>1.95011304</v>
      </c>
      <c r="BY95" s="4">
        <f t="shared" si="16"/>
        <v>19526.239786827358</v>
      </c>
      <c r="BZ95" s="4">
        <f t="shared" si="17"/>
        <v>1.9094662478400002</v>
      </c>
      <c r="CA95" s="4">
        <f t="shared" si="18"/>
        <v>69.385703986080003</v>
      </c>
      <c r="CB95" s="4">
        <f t="shared" si="19"/>
        <v>0.152377935672</v>
      </c>
    </row>
    <row r="96" spans="1:80" x14ac:dyDescent="0.25">
      <c r="A96" s="2">
        <v>42801</v>
      </c>
      <c r="B96" s="3">
        <v>0.66204673611111109</v>
      </c>
      <c r="C96" s="4">
        <v>9.5380000000000003</v>
      </c>
      <c r="D96" s="4">
        <v>-4.5999999999999999E-3</v>
      </c>
      <c r="E96" s="4">
        <v>-46.089744000000003</v>
      </c>
      <c r="F96" s="4">
        <v>461.1</v>
      </c>
      <c r="G96" s="4">
        <v>109.1</v>
      </c>
      <c r="H96" s="4">
        <v>0.8</v>
      </c>
      <c r="J96" s="4">
        <v>4.2</v>
      </c>
      <c r="K96" s="4">
        <v>0.92549999999999999</v>
      </c>
      <c r="L96" s="4">
        <v>8.8275000000000006</v>
      </c>
      <c r="M96" s="4">
        <v>0</v>
      </c>
      <c r="N96" s="4">
        <v>426.7577</v>
      </c>
      <c r="O96" s="4">
        <v>100.9735</v>
      </c>
      <c r="P96" s="4">
        <v>527.70000000000005</v>
      </c>
      <c r="Q96" s="4">
        <v>371.06700000000001</v>
      </c>
      <c r="R96" s="4">
        <v>87.796700000000001</v>
      </c>
      <c r="S96" s="4">
        <v>458.9</v>
      </c>
      <c r="T96" s="4">
        <v>0.7712</v>
      </c>
      <c r="W96" s="4">
        <v>0</v>
      </c>
      <c r="X96" s="4">
        <v>3.8872</v>
      </c>
      <c r="Y96" s="4">
        <v>11.8</v>
      </c>
      <c r="Z96" s="4">
        <v>808</v>
      </c>
      <c r="AA96" s="4">
        <v>823</v>
      </c>
      <c r="AB96" s="4">
        <v>843</v>
      </c>
      <c r="AC96" s="4">
        <v>37</v>
      </c>
      <c r="AD96" s="4">
        <v>19.41</v>
      </c>
      <c r="AE96" s="4">
        <v>0.45</v>
      </c>
      <c r="AF96" s="4">
        <v>956</v>
      </c>
      <c r="AG96" s="4">
        <v>9</v>
      </c>
      <c r="AH96" s="4">
        <v>26.239000000000001</v>
      </c>
      <c r="AI96" s="4">
        <v>30</v>
      </c>
      <c r="AJ96" s="4">
        <v>191</v>
      </c>
      <c r="AK96" s="4">
        <v>189</v>
      </c>
      <c r="AL96" s="4">
        <v>3.6</v>
      </c>
      <c r="AM96" s="4">
        <v>195.1</v>
      </c>
      <c r="AN96" s="4" t="s">
        <v>155</v>
      </c>
      <c r="AO96" s="4">
        <v>2</v>
      </c>
      <c r="AP96" s="5">
        <v>0.87039351851851843</v>
      </c>
      <c r="AQ96" s="4">
        <v>47.164074999999997</v>
      </c>
      <c r="AR96" s="4">
        <v>-88.485388</v>
      </c>
      <c r="AS96" s="4">
        <v>315.2</v>
      </c>
      <c r="AT96" s="4">
        <v>35.200000000000003</v>
      </c>
      <c r="AU96" s="4">
        <v>12</v>
      </c>
      <c r="AV96" s="4">
        <v>8</v>
      </c>
      <c r="AW96" s="4" t="s">
        <v>417</v>
      </c>
      <c r="AX96" s="4">
        <v>2.0353650000000001</v>
      </c>
      <c r="AY96" s="4">
        <v>1.1292709999999999</v>
      </c>
      <c r="AZ96" s="4">
        <v>3.4585409999999999</v>
      </c>
      <c r="BA96" s="4">
        <v>13.836</v>
      </c>
      <c r="BB96" s="4">
        <v>22.12</v>
      </c>
      <c r="BC96" s="4">
        <v>1.6</v>
      </c>
      <c r="BD96" s="4">
        <v>8.048</v>
      </c>
      <c r="BE96" s="4">
        <v>3091.172</v>
      </c>
      <c r="BF96" s="4">
        <v>0</v>
      </c>
      <c r="BG96" s="4">
        <v>15.65</v>
      </c>
      <c r="BH96" s="4">
        <v>3.7029999999999998</v>
      </c>
      <c r="BI96" s="4">
        <v>19.352</v>
      </c>
      <c r="BJ96" s="4">
        <v>13.606999999999999</v>
      </c>
      <c r="BK96" s="4">
        <v>3.22</v>
      </c>
      <c r="BL96" s="4">
        <v>16.827000000000002</v>
      </c>
      <c r="BM96" s="4">
        <v>8.8000000000000005E-3</v>
      </c>
      <c r="BQ96" s="4">
        <v>989.72799999999995</v>
      </c>
      <c r="BR96" s="4">
        <v>0.25886199999999998</v>
      </c>
      <c r="BS96" s="4">
        <v>-5</v>
      </c>
      <c r="BT96" s="4">
        <v>1.0587169999999999</v>
      </c>
      <c r="BU96" s="4">
        <v>6.3259400000000001</v>
      </c>
      <c r="BV96" s="4">
        <v>21.386082999999999</v>
      </c>
      <c r="BW96" s="4">
        <f t="shared" si="15"/>
        <v>1.671313348</v>
      </c>
      <c r="BY96" s="4">
        <f t="shared" si="16"/>
        <v>16750.443464199088</v>
      </c>
      <c r="BZ96" s="4">
        <f t="shared" si="17"/>
        <v>0</v>
      </c>
      <c r="CA96" s="4">
        <f t="shared" si="18"/>
        <v>73.733614375827997</v>
      </c>
      <c r="CB96" s="4">
        <f t="shared" si="19"/>
        <v>4.7685441795200005E-2</v>
      </c>
    </row>
    <row r="97" spans="1:80" x14ac:dyDescent="0.25">
      <c r="A97" s="2">
        <v>42801</v>
      </c>
      <c r="B97" s="3">
        <v>0.66205831018518524</v>
      </c>
      <c r="C97" s="4">
        <v>8.234</v>
      </c>
      <c r="D97" s="4">
        <v>2E-3</v>
      </c>
      <c r="E97" s="4">
        <v>20.30782</v>
      </c>
      <c r="F97" s="4">
        <v>476.2</v>
      </c>
      <c r="G97" s="4">
        <v>109</v>
      </c>
      <c r="H97" s="4">
        <v>-0.5</v>
      </c>
      <c r="J97" s="4">
        <v>5.18</v>
      </c>
      <c r="K97" s="4">
        <v>0.93559999999999999</v>
      </c>
      <c r="L97" s="4">
        <v>7.7037000000000004</v>
      </c>
      <c r="M97" s="4">
        <v>1.9E-3</v>
      </c>
      <c r="N97" s="4">
        <v>445.57420000000002</v>
      </c>
      <c r="O97" s="4">
        <v>101.9385</v>
      </c>
      <c r="P97" s="4">
        <v>547.5</v>
      </c>
      <c r="Q97" s="4">
        <v>387.428</v>
      </c>
      <c r="R97" s="4">
        <v>88.635800000000003</v>
      </c>
      <c r="S97" s="4">
        <v>476.1</v>
      </c>
      <c r="T97" s="4">
        <v>0</v>
      </c>
      <c r="W97" s="4">
        <v>0</v>
      </c>
      <c r="X97" s="4">
        <v>4.8451000000000004</v>
      </c>
      <c r="Y97" s="4">
        <v>11.9</v>
      </c>
      <c r="Z97" s="4">
        <v>807</v>
      </c>
      <c r="AA97" s="4">
        <v>821</v>
      </c>
      <c r="AB97" s="4">
        <v>841</v>
      </c>
      <c r="AC97" s="4">
        <v>37</v>
      </c>
      <c r="AD97" s="4">
        <v>19.41</v>
      </c>
      <c r="AE97" s="4">
        <v>0.45</v>
      </c>
      <c r="AF97" s="4">
        <v>956</v>
      </c>
      <c r="AG97" s="4">
        <v>9</v>
      </c>
      <c r="AH97" s="4">
        <v>26</v>
      </c>
      <c r="AI97" s="4">
        <v>30</v>
      </c>
      <c r="AJ97" s="4">
        <v>191</v>
      </c>
      <c r="AK97" s="4">
        <v>189</v>
      </c>
      <c r="AL97" s="4">
        <v>3.6</v>
      </c>
      <c r="AM97" s="4">
        <v>195.2</v>
      </c>
      <c r="AN97" s="4" t="s">
        <v>155</v>
      </c>
      <c r="AO97" s="4">
        <v>2</v>
      </c>
      <c r="AP97" s="5">
        <v>0.87040509259259258</v>
      </c>
      <c r="AQ97" s="4">
        <v>47.164149000000002</v>
      </c>
      <c r="AR97" s="4">
        <v>-88.485568000000001</v>
      </c>
      <c r="AS97" s="4">
        <v>315.2</v>
      </c>
      <c r="AT97" s="4">
        <v>35.299999999999997</v>
      </c>
      <c r="AU97" s="4">
        <v>12</v>
      </c>
      <c r="AV97" s="4">
        <v>8</v>
      </c>
      <c r="AW97" s="4" t="s">
        <v>417</v>
      </c>
      <c r="AX97" s="4">
        <v>2.135335</v>
      </c>
      <c r="AY97" s="4">
        <v>1</v>
      </c>
      <c r="AZ97" s="4">
        <v>3.2353350000000001</v>
      </c>
      <c r="BA97" s="4">
        <v>13.836</v>
      </c>
      <c r="BB97" s="4">
        <v>25.47</v>
      </c>
      <c r="BC97" s="4">
        <v>1.84</v>
      </c>
      <c r="BD97" s="4">
        <v>6.8840000000000003</v>
      </c>
      <c r="BE97" s="4">
        <v>3092.4769999999999</v>
      </c>
      <c r="BF97" s="4">
        <v>0.48499999999999999</v>
      </c>
      <c r="BG97" s="4">
        <v>18.731000000000002</v>
      </c>
      <c r="BH97" s="4">
        <v>4.2850000000000001</v>
      </c>
      <c r="BI97" s="4">
        <v>23.016999999999999</v>
      </c>
      <c r="BJ97" s="4">
        <v>16.286999999999999</v>
      </c>
      <c r="BK97" s="4">
        <v>3.726</v>
      </c>
      <c r="BL97" s="4">
        <v>20.013000000000002</v>
      </c>
      <c r="BM97" s="4">
        <v>0</v>
      </c>
      <c r="BQ97" s="4">
        <v>1414.1949999999999</v>
      </c>
      <c r="BR97" s="4">
        <v>0.203906</v>
      </c>
      <c r="BS97" s="4">
        <v>-5</v>
      </c>
      <c r="BT97" s="4">
        <v>1.0602830000000001</v>
      </c>
      <c r="BU97" s="4">
        <v>4.9829530000000002</v>
      </c>
      <c r="BV97" s="4">
        <v>21.417717</v>
      </c>
      <c r="BW97" s="4">
        <f t="shared" si="15"/>
        <v>1.3164961825999999</v>
      </c>
      <c r="BY97" s="4">
        <f t="shared" si="16"/>
        <v>13199.921218688085</v>
      </c>
      <c r="BZ97" s="4">
        <f t="shared" si="17"/>
        <v>2.0701728068030003</v>
      </c>
      <c r="CA97" s="4">
        <f t="shared" si="18"/>
        <v>69.519390730722591</v>
      </c>
      <c r="CB97" s="4">
        <f t="shared" si="19"/>
        <v>0</v>
      </c>
    </row>
    <row r="98" spans="1:80" x14ac:dyDescent="0.25">
      <c r="A98" s="2">
        <v>42801</v>
      </c>
      <c r="B98" s="3">
        <v>0.66206988425925928</v>
      </c>
      <c r="C98" s="4">
        <v>8.3049999999999997</v>
      </c>
      <c r="D98" s="4">
        <v>4.5999999999999999E-3</v>
      </c>
      <c r="E98" s="4">
        <v>46.146788999999998</v>
      </c>
      <c r="F98" s="4">
        <v>492.7</v>
      </c>
      <c r="G98" s="4">
        <v>118.1</v>
      </c>
      <c r="H98" s="4">
        <v>1.2</v>
      </c>
      <c r="J98" s="4">
        <v>8.25</v>
      </c>
      <c r="K98" s="4">
        <v>0.93500000000000005</v>
      </c>
      <c r="L98" s="4">
        <v>7.7652000000000001</v>
      </c>
      <c r="M98" s="4">
        <v>4.3E-3</v>
      </c>
      <c r="N98" s="4">
        <v>460.70080000000002</v>
      </c>
      <c r="O98" s="4">
        <v>110.4243</v>
      </c>
      <c r="P98" s="4">
        <v>571.1</v>
      </c>
      <c r="Q98" s="4">
        <v>400.95819999999998</v>
      </c>
      <c r="R98" s="4">
        <v>96.104799999999997</v>
      </c>
      <c r="S98" s="4">
        <v>497.1</v>
      </c>
      <c r="T98" s="4">
        <v>1.167</v>
      </c>
      <c r="W98" s="4">
        <v>0</v>
      </c>
      <c r="X98" s="4">
        <v>7.7100999999999997</v>
      </c>
      <c r="Y98" s="4">
        <v>11.9</v>
      </c>
      <c r="Z98" s="4">
        <v>805</v>
      </c>
      <c r="AA98" s="4">
        <v>819</v>
      </c>
      <c r="AB98" s="4">
        <v>840</v>
      </c>
      <c r="AC98" s="4">
        <v>37.799999999999997</v>
      </c>
      <c r="AD98" s="4">
        <v>19.809999999999999</v>
      </c>
      <c r="AE98" s="4">
        <v>0.46</v>
      </c>
      <c r="AF98" s="4">
        <v>956</v>
      </c>
      <c r="AG98" s="4">
        <v>9</v>
      </c>
      <c r="AH98" s="4">
        <v>26</v>
      </c>
      <c r="AI98" s="4">
        <v>30</v>
      </c>
      <c r="AJ98" s="4">
        <v>191</v>
      </c>
      <c r="AK98" s="4">
        <v>189</v>
      </c>
      <c r="AL98" s="4">
        <v>3.8</v>
      </c>
      <c r="AM98" s="4">
        <v>195.6</v>
      </c>
      <c r="AN98" s="4" t="s">
        <v>155</v>
      </c>
      <c r="AO98" s="4">
        <v>2</v>
      </c>
      <c r="AP98" s="5">
        <v>0.87041666666666673</v>
      </c>
      <c r="AQ98" s="4">
        <v>47.164214999999999</v>
      </c>
      <c r="AR98" s="4">
        <v>-88.485757000000007</v>
      </c>
      <c r="AS98" s="4">
        <v>315.10000000000002</v>
      </c>
      <c r="AT98" s="4">
        <v>35.299999999999997</v>
      </c>
      <c r="AU98" s="4">
        <v>12</v>
      </c>
      <c r="AV98" s="4">
        <v>8</v>
      </c>
      <c r="AW98" s="4" t="s">
        <v>417</v>
      </c>
      <c r="AX98" s="4">
        <v>2.2353999999999998</v>
      </c>
      <c r="AY98" s="4">
        <v>1.1062000000000001</v>
      </c>
      <c r="AZ98" s="4">
        <v>3.3353999999999999</v>
      </c>
      <c r="BA98" s="4">
        <v>13.836</v>
      </c>
      <c r="BB98" s="4">
        <v>25.25</v>
      </c>
      <c r="BC98" s="4">
        <v>1.83</v>
      </c>
      <c r="BD98" s="4">
        <v>6.952</v>
      </c>
      <c r="BE98" s="4">
        <v>3091.3409999999999</v>
      </c>
      <c r="BF98" s="4">
        <v>1.093</v>
      </c>
      <c r="BG98" s="4">
        <v>19.207000000000001</v>
      </c>
      <c r="BH98" s="4">
        <v>4.6040000000000001</v>
      </c>
      <c r="BI98" s="4">
        <v>23.81</v>
      </c>
      <c r="BJ98" s="4">
        <v>16.716000000000001</v>
      </c>
      <c r="BK98" s="4">
        <v>4.0069999999999997</v>
      </c>
      <c r="BL98" s="4">
        <v>20.722999999999999</v>
      </c>
      <c r="BM98" s="4">
        <v>1.5100000000000001E-2</v>
      </c>
      <c r="BQ98" s="4">
        <v>2231.7860000000001</v>
      </c>
      <c r="BR98" s="4">
        <v>0.174258</v>
      </c>
      <c r="BS98" s="4">
        <v>-5</v>
      </c>
      <c r="BT98" s="4">
        <v>1.062522</v>
      </c>
      <c r="BU98" s="4">
        <v>4.2584299999999997</v>
      </c>
      <c r="BV98" s="4">
        <v>21.462944</v>
      </c>
      <c r="BW98" s="4">
        <f t="shared" si="15"/>
        <v>1.1250772059999998</v>
      </c>
      <c r="BY98" s="4">
        <f t="shared" si="16"/>
        <v>11276.504477516057</v>
      </c>
      <c r="BZ98" s="4">
        <f t="shared" si="17"/>
        <v>3.9870138538340001</v>
      </c>
      <c r="CA98" s="4">
        <f t="shared" si="18"/>
        <v>60.976142342808004</v>
      </c>
      <c r="CB98" s="4">
        <f t="shared" si="19"/>
        <v>5.50813441838E-2</v>
      </c>
    </row>
    <row r="99" spans="1:80" x14ac:dyDescent="0.25">
      <c r="A99" s="2">
        <v>42801</v>
      </c>
      <c r="B99" s="3">
        <v>0.66208145833333332</v>
      </c>
      <c r="C99" s="4">
        <v>8.4469999999999992</v>
      </c>
      <c r="D99" s="4">
        <v>4.1000000000000003E-3</v>
      </c>
      <c r="E99" s="4">
        <v>41.003343999999998</v>
      </c>
      <c r="F99" s="4">
        <v>508.8</v>
      </c>
      <c r="G99" s="4">
        <v>130</v>
      </c>
      <c r="H99" s="4">
        <v>0</v>
      </c>
      <c r="J99" s="4">
        <v>9.1</v>
      </c>
      <c r="K99" s="4">
        <v>0.93379999999999996</v>
      </c>
      <c r="L99" s="4">
        <v>7.8876999999999997</v>
      </c>
      <c r="M99" s="4">
        <v>3.8E-3</v>
      </c>
      <c r="N99" s="4">
        <v>475.13510000000002</v>
      </c>
      <c r="O99" s="4">
        <v>121.41249999999999</v>
      </c>
      <c r="P99" s="4">
        <v>596.5</v>
      </c>
      <c r="Q99" s="4">
        <v>413.6431</v>
      </c>
      <c r="R99" s="4">
        <v>105.69929999999999</v>
      </c>
      <c r="S99" s="4">
        <v>519.29999999999995</v>
      </c>
      <c r="T99" s="4">
        <v>0</v>
      </c>
      <c r="W99" s="4">
        <v>0</v>
      </c>
      <c r="X99" s="4">
        <v>8.4977999999999998</v>
      </c>
      <c r="Y99" s="4">
        <v>11.9</v>
      </c>
      <c r="Z99" s="4">
        <v>805</v>
      </c>
      <c r="AA99" s="4">
        <v>819</v>
      </c>
      <c r="AB99" s="4">
        <v>840</v>
      </c>
      <c r="AC99" s="4">
        <v>38</v>
      </c>
      <c r="AD99" s="4">
        <v>19.940000000000001</v>
      </c>
      <c r="AE99" s="4">
        <v>0.46</v>
      </c>
      <c r="AF99" s="4">
        <v>956</v>
      </c>
      <c r="AG99" s="4">
        <v>9</v>
      </c>
      <c r="AH99" s="4">
        <v>26</v>
      </c>
      <c r="AI99" s="4">
        <v>30</v>
      </c>
      <c r="AJ99" s="4">
        <v>191</v>
      </c>
      <c r="AK99" s="4">
        <v>189</v>
      </c>
      <c r="AL99" s="4">
        <v>3.6</v>
      </c>
      <c r="AM99" s="4">
        <v>195.9</v>
      </c>
      <c r="AN99" s="4" t="s">
        <v>155</v>
      </c>
      <c r="AO99" s="4">
        <v>2</v>
      </c>
      <c r="AP99" s="5">
        <v>0.87042824074074077</v>
      </c>
      <c r="AQ99" s="4">
        <v>47.164273000000001</v>
      </c>
      <c r="AR99" s="4">
        <v>-88.485944000000003</v>
      </c>
      <c r="AS99" s="4">
        <v>315</v>
      </c>
      <c r="AT99" s="4">
        <v>34.9</v>
      </c>
      <c r="AU99" s="4">
        <v>12</v>
      </c>
      <c r="AV99" s="4">
        <v>8</v>
      </c>
      <c r="AW99" s="4" t="s">
        <v>417</v>
      </c>
      <c r="AX99" s="4">
        <v>2.1583999999999999</v>
      </c>
      <c r="AY99" s="4">
        <v>1.4061999999999999</v>
      </c>
      <c r="AZ99" s="4">
        <v>3.4354</v>
      </c>
      <c r="BA99" s="4">
        <v>13.836</v>
      </c>
      <c r="BB99" s="4">
        <v>24.85</v>
      </c>
      <c r="BC99" s="4">
        <v>1.8</v>
      </c>
      <c r="BD99" s="4">
        <v>7.0860000000000003</v>
      </c>
      <c r="BE99" s="4">
        <v>3091.3580000000002</v>
      </c>
      <c r="BF99" s="4">
        <v>0.95499999999999996</v>
      </c>
      <c r="BG99" s="4">
        <v>19.501000000000001</v>
      </c>
      <c r="BH99" s="4">
        <v>4.9829999999999997</v>
      </c>
      <c r="BI99" s="4">
        <v>24.484000000000002</v>
      </c>
      <c r="BJ99" s="4">
        <v>16.977</v>
      </c>
      <c r="BK99" s="4">
        <v>4.3380000000000001</v>
      </c>
      <c r="BL99" s="4">
        <v>21.315000000000001</v>
      </c>
      <c r="BM99" s="4">
        <v>0</v>
      </c>
      <c r="BQ99" s="4">
        <v>2421.616</v>
      </c>
      <c r="BR99" s="4">
        <v>0.14616999999999999</v>
      </c>
      <c r="BS99" s="4">
        <v>-5</v>
      </c>
      <c r="BT99" s="4">
        <v>1.0614779999999999</v>
      </c>
      <c r="BU99" s="4">
        <v>3.5720299999999998</v>
      </c>
      <c r="BV99" s="4">
        <v>21.441856000000001</v>
      </c>
      <c r="BW99" s="4">
        <f t="shared" si="15"/>
        <v>0.94373032599999995</v>
      </c>
      <c r="BY99" s="4">
        <f t="shared" si="16"/>
        <v>9458.9399844394848</v>
      </c>
      <c r="BZ99" s="4">
        <f t="shared" si="17"/>
        <v>2.9221098575899997</v>
      </c>
      <c r="CA99" s="4">
        <f t="shared" si="18"/>
        <v>51.946239845346</v>
      </c>
      <c r="CB99" s="4">
        <f t="shared" si="19"/>
        <v>0</v>
      </c>
    </row>
    <row r="100" spans="1:80" x14ac:dyDescent="0.25">
      <c r="A100" s="2">
        <v>42801</v>
      </c>
      <c r="B100" s="3">
        <v>0.66209303240740736</v>
      </c>
      <c r="C100" s="4">
        <v>7.734</v>
      </c>
      <c r="D100" s="4">
        <v>3.8999999999999998E-3</v>
      </c>
      <c r="E100" s="4">
        <v>38.860104</v>
      </c>
      <c r="F100" s="4">
        <v>517.5</v>
      </c>
      <c r="G100" s="4">
        <v>132.1</v>
      </c>
      <c r="H100" s="4">
        <v>3.5</v>
      </c>
      <c r="J100" s="4">
        <v>8.9</v>
      </c>
      <c r="K100" s="4">
        <v>0.9395</v>
      </c>
      <c r="L100" s="4">
        <v>7.2653999999999996</v>
      </c>
      <c r="M100" s="4">
        <v>3.7000000000000002E-3</v>
      </c>
      <c r="N100" s="4">
        <v>486.13780000000003</v>
      </c>
      <c r="O100" s="4">
        <v>124.14490000000001</v>
      </c>
      <c r="P100" s="4">
        <v>610.29999999999995</v>
      </c>
      <c r="Q100" s="4">
        <v>423.22179999999997</v>
      </c>
      <c r="R100" s="4">
        <v>108.07810000000001</v>
      </c>
      <c r="S100" s="4">
        <v>531.29999999999995</v>
      </c>
      <c r="T100" s="4">
        <v>3.5261</v>
      </c>
      <c r="W100" s="4">
        <v>0</v>
      </c>
      <c r="X100" s="4">
        <v>8.3612000000000002</v>
      </c>
      <c r="Y100" s="4">
        <v>11.9</v>
      </c>
      <c r="Z100" s="4">
        <v>805</v>
      </c>
      <c r="AA100" s="4">
        <v>819</v>
      </c>
      <c r="AB100" s="4">
        <v>841</v>
      </c>
      <c r="AC100" s="4">
        <v>38</v>
      </c>
      <c r="AD100" s="4">
        <v>19.940000000000001</v>
      </c>
      <c r="AE100" s="4">
        <v>0.46</v>
      </c>
      <c r="AF100" s="4">
        <v>956</v>
      </c>
      <c r="AG100" s="4">
        <v>9</v>
      </c>
      <c r="AH100" s="4">
        <v>26</v>
      </c>
      <c r="AI100" s="4">
        <v>30</v>
      </c>
      <c r="AJ100" s="4">
        <v>191</v>
      </c>
      <c r="AK100" s="4">
        <v>188.2</v>
      </c>
      <c r="AL100" s="4">
        <v>3.8</v>
      </c>
      <c r="AM100" s="4">
        <v>196</v>
      </c>
      <c r="AN100" s="4" t="s">
        <v>155</v>
      </c>
      <c r="AO100" s="4">
        <v>2</v>
      </c>
      <c r="AP100" s="5">
        <v>0.87043981481481481</v>
      </c>
      <c r="AQ100" s="4">
        <v>47.164319999999996</v>
      </c>
      <c r="AR100" s="4">
        <v>-88.486120999999997</v>
      </c>
      <c r="AS100" s="4">
        <v>315.10000000000002</v>
      </c>
      <c r="AT100" s="4">
        <v>33.4</v>
      </c>
      <c r="AU100" s="4">
        <v>12</v>
      </c>
      <c r="AV100" s="4">
        <v>8</v>
      </c>
      <c r="AW100" s="4" t="s">
        <v>417</v>
      </c>
      <c r="AX100" s="4">
        <v>2.0062000000000002</v>
      </c>
      <c r="AY100" s="4">
        <v>1.3875999999999999</v>
      </c>
      <c r="AZ100" s="4">
        <v>3.5354000000000001</v>
      </c>
      <c r="BA100" s="4">
        <v>13.836</v>
      </c>
      <c r="BB100" s="4">
        <v>27.06</v>
      </c>
      <c r="BC100" s="4">
        <v>1.96</v>
      </c>
      <c r="BD100" s="4">
        <v>6.4429999999999996</v>
      </c>
      <c r="BE100" s="4">
        <v>3092.498</v>
      </c>
      <c r="BF100" s="4">
        <v>0.98899999999999999</v>
      </c>
      <c r="BG100" s="4">
        <v>21.669</v>
      </c>
      <c r="BH100" s="4">
        <v>5.5339999999999998</v>
      </c>
      <c r="BI100" s="4">
        <v>27.202999999999999</v>
      </c>
      <c r="BJ100" s="4">
        <v>18.864999999999998</v>
      </c>
      <c r="BK100" s="4">
        <v>4.8179999999999996</v>
      </c>
      <c r="BL100" s="4">
        <v>23.683</v>
      </c>
      <c r="BM100" s="4">
        <v>4.8800000000000003E-2</v>
      </c>
      <c r="BQ100" s="4">
        <v>2587.7469999999998</v>
      </c>
      <c r="BR100" s="4">
        <v>0.15041499999999999</v>
      </c>
      <c r="BS100" s="4">
        <v>-5</v>
      </c>
      <c r="BT100" s="4">
        <v>1.061761</v>
      </c>
      <c r="BU100" s="4">
        <v>3.675767</v>
      </c>
      <c r="BV100" s="4">
        <v>21.447572000000001</v>
      </c>
      <c r="BW100" s="4">
        <f t="shared" si="15"/>
        <v>0.97113764139999992</v>
      </c>
      <c r="BY100" s="4">
        <f t="shared" si="16"/>
        <v>9737.2309754044763</v>
      </c>
      <c r="BZ100" s="4">
        <f t="shared" si="17"/>
        <v>3.1140267300658002</v>
      </c>
      <c r="CA100" s="4">
        <f t="shared" si="18"/>
        <v>59.399508860152999</v>
      </c>
      <c r="CB100" s="4">
        <f t="shared" si="19"/>
        <v>0.15365470619536001</v>
      </c>
    </row>
    <row r="101" spans="1:80" x14ac:dyDescent="0.25">
      <c r="A101" s="2">
        <v>42801</v>
      </c>
      <c r="B101" s="3">
        <v>0.66210460648148151</v>
      </c>
      <c r="C101" s="4">
        <v>6.899</v>
      </c>
      <c r="D101" s="4">
        <v>6.8999999999999999E-3</v>
      </c>
      <c r="E101" s="4">
        <v>68.867469999999997</v>
      </c>
      <c r="F101" s="4">
        <v>520.70000000000005</v>
      </c>
      <c r="G101" s="4">
        <v>132.19999999999999</v>
      </c>
      <c r="H101" s="4">
        <v>1.5</v>
      </c>
      <c r="J101" s="4">
        <v>9.2899999999999991</v>
      </c>
      <c r="K101" s="4">
        <v>0.94610000000000005</v>
      </c>
      <c r="L101" s="4">
        <v>6.5270999999999999</v>
      </c>
      <c r="M101" s="4">
        <v>6.4999999999999997E-3</v>
      </c>
      <c r="N101" s="4">
        <v>492.65780000000001</v>
      </c>
      <c r="O101" s="4">
        <v>125.0804</v>
      </c>
      <c r="P101" s="4">
        <v>617.70000000000005</v>
      </c>
      <c r="Q101" s="4">
        <v>428.49400000000003</v>
      </c>
      <c r="R101" s="4">
        <v>108.7899</v>
      </c>
      <c r="S101" s="4">
        <v>537.29999999999995</v>
      </c>
      <c r="T101" s="4">
        <v>1.5158</v>
      </c>
      <c r="W101" s="4">
        <v>0</v>
      </c>
      <c r="X101" s="4">
        <v>8.7858000000000001</v>
      </c>
      <c r="Y101" s="4">
        <v>11.8</v>
      </c>
      <c r="Z101" s="4">
        <v>805</v>
      </c>
      <c r="AA101" s="4">
        <v>819</v>
      </c>
      <c r="AB101" s="4">
        <v>840</v>
      </c>
      <c r="AC101" s="4">
        <v>37.200000000000003</v>
      </c>
      <c r="AD101" s="4">
        <v>19.54</v>
      </c>
      <c r="AE101" s="4">
        <v>0.45</v>
      </c>
      <c r="AF101" s="4">
        <v>956</v>
      </c>
      <c r="AG101" s="4">
        <v>9</v>
      </c>
      <c r="AH101" s="4">
        <v>26</v>
      </c>
      <c r="AI101" s="4">
        <v>30</v>
      </c>
      <c r="AJ101" s="4">
        <v>191</v>
      </c>
      <c r="AK101" s="4">
        <v>188.8</v>
      </c>
      <c r="AL101" s="4">
        <v>3.7</v>
      </c>
      <c r="AM101" s="4">
        <v>196</v>
      </c>
      <c r="AN101" s="4" t="s">
        <v>155</v>
      </c>
      <c r="AO101" s="4">
        <v>2</v>
      </c>
      <c r="AP101" s="5">
        <v>0.87045138888888884</v>
      </c>
      <c r="AQ101" s="4">
        <v>47.164358</v>
      </c>
      <c r="AR101" s="4">
        <v>-88.486294000000001</v>
      </c>
      <c r="AS101" s="4">
        <v>315.10000000000002</v>
      </c>
      <c r="AT101" s="4">
        <v>31.9</v>
      </c>
      <c r="AU101" s="4">
        <v>12</v>
      </c>
      <c r="AV101" s="4">
        <v>8</v>
      </c>
      <c r="AW101" s="4" t="s">
        <v>417</v>
      </c>
      <c r="AX101" s="4">
        <v>1.9521999999999999</v>
      </c>
      <c r="AY101" s="4">
        <v>1.0708</v>
      </c>
      <c r="AZ101" s="4">
        <v>3.5291999999999999</v>
      </c>
      <c r="BA101" s="4">
        <v>13.836</v>
      </c>
      <c r="BB101" s="4">
        <v>30.21</v>
      </c>
      <c r="BC101" s="4">
        <v>2.1800000000000002</v>
      </c>
      <c r="BD101" s="4">
        <v>5.6920000000000002</v>
      </c>
      <c r="BE101" s="4">
        <v>3092.9630000000002</v>
      </c>
      <c r="BF101" s="4">
        <v>1.9650000000000001</v>
      </c>
      <c r="BG101" s="4">
        <v>24.446999999999999</v>
      </c>
      <c r="BH101" s="4">
        <v>6.2069999999999999</v>
      </c>
      <c r="BI101" s="4">
        <v>30.654</v>
      </c>
      <c r="BJ101" s="4">
        <v>21.263000000000002</v>
      </c>
      <c r="BK101" s="4">
        <v>5.399</v>
      </c>
      <c r="BL101" s="4">
        <v>26.661999999999999</v>
      </c>
      <c r="BM101" s="4">
        <v>2.3300000000000001E-2</v>
      </c>
      <c r="BQ101" s="4">
        <v>3027.127</v>
      </c>
      <c r="BR101" s="4">
        <v>0.13877999999999999</v>
      </c>
      <c r="BS101" s="4">
        <v>-5</v>
      </c>
      <c r="BT101" s="4">
        <v>1.060478</v>
      </c>
      <c r="BU101" s="4">
        <v>3.3914360000000001</v>
      </c>
      <c r="BV101" s="4">
        <v>21.421655999999999</v>
      </c>
      <c r="BW101" s="4">
        <f t="shared" si="15"/>
        <v>0.89601739120000001</v>
      </c>
      <c r="BY101" s="4">
        <f t="shared" si="16"/>
        <v>8985.3794231659303</v>
      </c>
      <c r="BZ101" s="4">
        <f t="shared" si="17"/>
        <v>5.7085295124840005</v>
      </c>
      <c r="CA101" s="4">
        <f t="shared" si="18"/>
        <v>61.771228002008804</v>
      </c>
      <c r="CB101" s="4">
        <f t="shared" si="19"/>
        <v>6.768892500808002E-2</v>
      </c>
    </row>
    <row r="102" spans="1:80" x14ac:dyDescent="0.25">
      <c r="A102" s="2">
        <v>42801</v>
      </c>
      <c r="B102" s="3">
        <v>0.66211618055555554</v>
      </c>
      <c r="C102" s="4">
        <v>7.1859999999999999</v>
      </c>
      <c r="D102" s="4">
        <v>1.17E-2</v>
      </c>
      <c r="E102" s="4">
        <v>117.060241</v>
      </c>
      <c r="F102" s="4">
        <v>520.79999999999995</v>
      </c>
      <c r="G102" s="4">
        <v>132.1</v>
      </c>
      <c r="H102" s="4">
        <v>0.9</v>
      </c>
      <c r="J102" s="4">
        <v>10.14</v>
      </c>
      <c r="K102" s="4">
        <v>0.94379999999999997</v>
      </c>
      <c r="L102" s="4">
        <v>6.7827999999999999</v>
      </c>
      <c r="M102" s="4">
        <v>1.0999999999999999E-2</v>
      </c>
      <c r="N102" s="4">
        <v>491.54329999999999</v>
      </c>
      <c r="O102" s="4">
        <v>124.67910000000001</v>
      </c>
      <c r="P102" s="4">
        <v>616.20000000000005</v>
      </c>
      <c r="Q102" s="4">
        <v>427.39819999999997</v>
      </c>
      <c r="R102" s="4">
        <v>108.4088</v>
      </c>
      <c r="S102" s="4">
        <v>535.79999999999995</v>
      </c>
      <c r="T102" s="4">
        <v>0.93359999999999999</v>
      </c>
      <c r="W102" s="4">
        <v>0</v>
      </c>
      <c r="X102" s="4">
        <v>9.5701000000000001</v>
      </c>
      <c r="Y102" s="4">
        <v>11.9</v>
      </c>
      <c r="Z102" s="4">
        <v>805</v>
      </c>
      <c r="AA102" s="4">
        <v>819</v>
      </c>
      <c r="AB102" s="4">
        <v>840</v>
      </c>
      <c r="AC102" s="4">
        <v>37</v>
      </c>
      <c r="AD102" s="4">
        <v>19.41</v>
      </c>
      <c r="AE102" s="4">
        <v>0.45</v>
      </c>
      <c r="AF102" s="4">
        <v>956</v>
      </c>
      <c r="AG102" s="4">
        <v>9</v>
      </c>
      <c r="AH102" s="4">
        <v>26</v>
      </c>
      <c r="AI102" s="4">
        <v>30</v>
      </c>
      <c r="AJ102" s="4">
        <v>191</v>
      </c>
      <c r="AK102" s="4">
        <v>189.8</v>
      </c>
      <c r="AL102" s="4">
        <v>3.7</v>
      </c>
      <c r="AM102" s="4">
        <v>195.9</v>
      </c>
      <c r="AN102" s="4" t="s">
        <v>155</v>
      </c>
      <c r="AO102" s="4">
        <v>2</v>
      </c>
      <c r="AP102" s="5">
        <v>0.87046296296296299</v>
      </c>
      <c r="AQ102" s="4">
        <v>47.164382000000003</v>
      </c>
      <c r="AR102" s="4">
        <v>-88.486470999999995</v>
      </c>
      <c r="AS102" s="4">
        <v>314.8</v>
      </c>
      <c r="AT102" s="4">
        <v>31.1</v>
      </c>
      <c r="AU102" s="4">
        <v>12</v>
      </c>
      <c r="AV102" s="4">
        <v>8</v>
      </c>
      <c r="AW102" s="4" t="s">
        <v>417</v>
      </c>
      <c r="AX102" s="4">
        <v>1.4645999999999999</v>
      </c>
      <c r="AY102" s="4">
        <v>1.2707999999999999</v>
      </c>
      <c r="AZ102" s="4">
        <v>3.3292000000000002</v>
      </c>
      <c r="BA102" s="4">
        <v>13.836</v>
      </c>
      <c r="BB102" s="4">
        <v>29.02</v>
      </c>
      <c r="BC102" s="4">
        <v>2.1</v>
      </c>
      <c r="BD102" s="4">
        <v>5.952</v>
      </c>
      <c r="BE102" s="4">
        <v>3090.32</v>
      </c>
      <c r="BF102" s="4">
        <v>3.2040000000000002</v>
      </c>
      <c r="BG102" s="4">
        <v>23.452999999999999</v>
      </c>
      <c r="BH102" s="4">
        <v>5.9489999999999998</v>
      </c>
      <c r="BI102" s="4">
        <v>29.401</v>
      </c>
      <c r="BJ102" s="4">
        <v>20.391999999999999</v>
      </c>
      <c r="BK102" s="4">
        <v>5.1719999999999997</v>
      </c>
      <c r="BL102" s="4">
        <v>25.565000000000001</v>
      </c>
      <c r="BM102" s="4">
        <v>1.38E-2</v>
      </c>
      <c r="BQ102" s="4">
        <v>3170.3870000000002</v>
      </c>
      <c r="BR102" s="4">
        <v>0.10127700000000001</v>
      </c>
      <c r="BS102" s="4">
        <v>-5</v>
      </c>
      <c r="BT102" s="4">
        <v>1.06</v>
      </c>
      <c r="BU102" s="4">
        <v>2.4749560000000002</v>
      </c>
      <c r="BV102" s="4">
        <v>21.411999999999999</v>
      </c>
      <c r="BW102" s="4">
        <f t="shared" si="15"/>
        <v>0.65388337520000006</v>
      </c>
      <c r="BY102" s="4">
        <f t="shared" si="16"/>
        <v>6551.6246018030724</v>
      </c>
      <c r="BZ102" s="4">
        <f t="shared" si="17"/>
        <v>6.7926315799584014</v>
      </c>
      <c r="CA102" s="4">
        <f t="shared" si="18"/>
        <v>43.232004737363205</v>
      </c>
      <c r="CB102" s="4">
        <f t="shared" si="19"/>
        <v>2.9256652872480002E-2</v>
      </c>
    </row>
    <row r="103" spans="1:80" x14ac:dyDescent="0.25">
      <c r="A103" s="2">
        <v>42801</v>
      </c>
      <c r="B103" s="3">
        <v>0.66212775462962969</v>
      </c>
      <c r="C103" s="4">
        <v>7.4969999999999999</v>
      </c>
      <c r="D103" s="4">
        <v>8.0999999999999996E-3</v>
      </c>
      <c r="E103" s="4">
        <v>80.940100000000001</v>
      </c>
      <c r="F103" s="4">
        <v>520.70000000000005</v>
      </c>
      <c r="G103" s="4">
        <v>129</v>
      </c>
      <c r="H103" s="4">
        <v>5.9</v>
      </c>
      <c r="J103" s="4">
        <v>10.7</v>
      </c>
      <c r="K103" s="4">
        <v>0.94130000000000003</v>
      </c>
      <c r="L103" s="4">
        <v>7.0567000000000002</v>
      </c>
      <c r="M103" s="4">
        <v>7.6E-3</v>
      </c>
      <c r="N103" s="4">
        <v>490.101</v>
      </c>
      <c r="O103" s="4">
        <v>121.407</v>
      </c>
      <c r="P103" s="4">
        <v>611.5</v>
      </c>
      <c r="Q103" s="4">
        <v>426.12860000000001</v>
      </c>
      <c r="R103" s="4">
        <v>105.5598</v>
      </c>
      <c r="S103" s="4">
        <v>531.70000000000005</v>
      </c>
      <c r="T103" s="4">
        <v>5.9431000000000003</v>
      </c>
      <c r="W103" s="4">
        <v>0</v>
      </c>
      <c r="X103" s="4">
        <v>10.072100000000001</v>
      </c>
      <c r="Y103" s="4">
        <v>11.9</v>
      </c>
      <c r="Z103" s="4">
        <v>803</v>
      </c>
      <c r="AA103" s="4">
        <v>817</v>
      </c>
      <c r="AB103" s="4">
        <v>840</v>
      </c>
      <c r="AC103" s="4">
        <v>37</v>
      </c>
      <c r="AD103" s="4">
        <v>19.399999999999999</v>
      </c>
      <c r="AE103" s="4">
        <v>0.45</v>
      </c>
      <c r="AF103" s="4">
        <v>957</v>
      </c>
      <c r="AG103" s="4">
        <v>9</v>
      </c>
      <c r="AH103" s="4">
        <v>26</v>
      </c>
      <c r="AI103" s="4">
        <v>30</v>
      </c>
      <c r="AJ103" s="4">
        <v>191</v>
      </c>
      <c r="AK103" s="4">
        <v>189.2</v>
      </c>
      <c r="AL103" s="4">
        <v>3.5</v>
      </c>
      <c r="AM103" s="4">
        <v>195.6</v>
      </c>
      <c r="AN103" s="4" t="s">
        <v>155</v>
      </c>
      <c r="AO103" s="4">
        <v>2</v>
      </c>
      <c r="AP103" s="5">
        <v>0.87047453703703714</v>
      </c>
      <c r="AQ103" s="4">
        <v>47.164391000000002</v>
      </c>
      <c r="AR103" s="4">
        <v>-88.486645999999993</v>
      </c>
      <c r="AS103" s="4">
        <v>314.5</v>
      </c>
      <c r="AT103" s="4">
        <v>30.2</v>
      </c>
      <c r="AU103" s="4">
        <v>12</v>
      </c>
      <c r="AV103" s="4">
        <v>8</v>
      </c>
      <c r="AW103" s="4" t="s">
        <v>417</v>
      </c>
      <c r="AX103" s="4">
        <v>1.4708000000000001</v>
      </c>
      <c r="AY103" s="4">
        <v>1.4354</v>
      </c>
      <c r="AZ103" s="4">
        <v>3.2353999999999998</v>
      </c>
      <c r="BA103" s="4">
        <v>13.836</v>
      </c>
      <c r="BB103" s="4">
        <v>27.87</v>
      </c>
      <c r="BC103" s="4">
        <v>2.0099999999999998</v>
      </c>
      <c r="BD103" s="4">
        <v>6.234</v>
      </c>
      <c r="BE103" s="4">
        <v>3091.0990000000002</v>
      </c>
      <c r="BF103" s="4">
        <v>2.1240000000000001</v>
      </c>
      <c r="BG103" s="4">
        <v>22.481999999999999</v>
      </c>
      <c r="BH103" s="4">
        <v>5.569</v>
      </c>
      <c r="BI103" s="4">
        <v>28.050999999999998</v>
      </c>
      <c r="BJ103" s="4">
        <v>19.547000000000001</v>
      </c>
      <c r="BK103" s="4">
        <v>4.8419999999999996</v>
      </c>
      <c r="BL103" s="4">
        <v>24.39</v>
      </c>
      <c r="BM103" s="4">
        <v>8.4599999999999995E-2</v>
      </c>
      <c r="BQ103" s="4">
        <v>3207.962</v>
      </c>
      <c r="BR103" s="4">
        <v>0.14122599999999999</v>
      </c>
      <c r="BS103" s="4">
        <v>-5</v>
      </c>
      <c r="BT103" s="4">
        <v>1.0622830000000001</v>
      </c>
      <c r="BU103" s="4">
        <v>3.4512109999999998</v>
      </c>
      <c r="BV103" s="4">
        <v>21.458117000000001</v>
      </c>
      <c r="BW103" s="4">
        <f t="shared" si="15"/>
        <v>0.91180994619999989</v>
      </c>
      <c r="BY103" s="4">
        <f t="shared" si="16"/>
        <v>9138.238670403518</v>
      </c>
      <c r="BZ103" s="4">
        <f t="shared" si="17"/>
        <v>6.2791967956823997</v>
      </c>
      <c r="CA103" s="4">
        <f t="shared" si="18"/>
        <v>57.786939625802205</v>
      </c>
      <c r="CB103" s="4">
        <f t="shared" si="19"/>
        <v>0.25010360118396002</v>
      </c>
    </row>
    <row r="104" spans="1:80" x14ac:dyDescent="0.25">
      <c r="A104" s="2">
        <v>42801</v>
      </c>
      <c r="B104" s="3">
        <v>0.66213932870370373</v>
      </c>
      <c r="C104" s="4">
        <v>7.6109999999999998</v>
      </c>
      <c r="D104" s="4">
        <v>7.0000000000000001E-3</v>
      </c>
      <c r="E104" s="4">
        <v>70</v>
      </c>
      <c r="F104" s="4">
        <v>520.6</v>
      </c>
      <c r="G104" s="4">
        <v>124.9</v>
      </c>
      <c r="H104" s="4">
        <v>-0.5</v>
      </c>
      <c r="J104" s="4">
        <v>10.43</v>
      </c>
      <c r="K104" s="4">
        <v>0.94040000000000001</v>
      </c>
      <c r="L104" s="4">
        <v>7.1577999999999999</v>
      </c>
      <c r="M104" s="4">
        <v>6.6E-3</v>
      </c>
      <c r="N104" s="4">
        <v>489.59210000000002</v>
      </c>
      <c r="O104" s="4">
        <v>117.4198</v>
      </c>
      <c r="P104" s="4">
        <v>607</v>
      </c>
      <c r="Q104" s="4">
        <v>425.6968</v>
      </c>
      <c r="R104" s="4">
        <v>102.0956</v>
      </c>
      <c r="S104" s="4">
        <v>527.79999999999995</v>
      </c>
      <c r="T104" s="4">
        <v>0</v>
      </c>
      <c r="W104" s="4">
        <v>0</v>
      </c>
      <c r="X104" s="4">
        <v>9.8045000000000009</v>
      </c>
      <c r="Y104" s="4">
        <v>11.9</v>
      </c>
      <c r="Z104" s="4">
        <v>804</v>
      </c>
      <c r="AA104" s="4">
        <v>818</v>
      </c>
      <c r="AB104" s="4">
        <v>839</v>
      </c>
      <c r="AC104" s="4">
        <v>37</v>
      </c>
      <c r="AD104" s="4">
        <v>19.41</v>
      </c>
      <c r="AE104" s="4">
        <v>0.45</v>
      </c>
      <c r="AF104" s="4">
        <v>956</v>
      </c>
      <c r="AG104" s="4">
        <v>9</v>
      </c>
      <c r="AH104" s="4">
        <v>26</v>
      </c>
      <c r="AI104" s="4">
        <v>30</v>
      </c>
      <c r="AJ104" s="4">
        <v>191</v>
      </c>
      <c r="AK104" s="4">
        <v>189</v>
      </c>
      <c r="AL104" s="4">
        <v>3.6</v>
      </c>
      <c r="AM104" s="4">
        <v>195.2</v>
      </c>
      <c r="AN104" s="4" t="s">
        <v>155</v>
      </c>
      <c r="AO104" s="4">
        <v>2</v>
      </c>
      <c r="AP104" s="5">
        <v>0.87048611111111107</v>
      </c>
      <c r="AQ104" s="4">
        <v>47.164389</v>
      </c>
      <c r="AR104" s="4">
        <v>-88.486812</v>
      </c>
      <c r="AS104" s="4">
        <v>314.39999999999998</v>
      </c>
      <c r="AT104" s="4">
        <v>29</v>
      </c>
      <c r="AU104" s="4">
        <v>12</v>
      </c>
      <c r="AV104" s="4">
        <v>8</v>
      </c>
      <c r="AW104" s="4" t="s">
        <v>417</v>
      </c>
      <c r="AX104" s="4">
        <v>1.6708000000000001</v>
      </c>
      <c r="AY104" s="4">
        <v>1.6062000000000001</v>
      </c>
      <c r="AZ104" s="4">
        <v>3.4062000000000001</v>
      </c>
      <c r="BA104" s="4">
        <v>13.836</v>
      </c>
      <c r="BB104" s="4">
        <v>27.47</v>
      </c>
      <c r="BC104" s="4">
        <v>1.99</v>
      </c>
      <c r="BD104" s="4">
        <v>6.3330000000000002</v>
      </c>
      <c r="BE104" s="4">
        <v>3091.61</v>
      </c>
      <c r="BF104" s="4">
        <v>1.81</v>
      </c>
      <c r="BG104" s="4">
        <v>22.145</v>
      </c>
      <c r="BH104" s="4">
        <v>5.3109999999999999</v>
      </c>
      <c r="BI104" s="4">
        <v>27.456</v>
      </c>
      <c r="BJ104" s="4">
        <v>19.254999999999999</v>
      </c>
      <c r="BK104" s="4">
        <v>4.6180000000000003</v>
      </c>
      <c r="BL104" s="4">
        <v>23.873000000000001</v>
      </c>
      <c r="BM104" s="4">
        <v>0</v>
      </c>
      <c r="BQ104" s="4">
        <v>3079.1509999999998</v>
      </c>
      <c r="BR104" s="4">
        <v>0.13036500000000001</v>
      </c>
      <c r="BS104" s="4">
        <v>-5</v>
      </c>
      <c r="BT104" s="4">
        <v>1.0629999999999999</v>
      </c>
      <c r="BU104" s="4">
        <v>3.1857950000000002</v>
      </c>
      <c r="BV104" s="4">
        <v>21.4726</v>
      </c>
      <c r="BW104" s="4">
        <f t="shared" si="15"/>
        <v>0.84168703899999997</v>
      </c>
      <c r="BY104" s="4">
        <f t="shared" si="16"/>
        <v>8436.8552834451712</v>
      </c>
      <c r="BZ104" s="4">
        <f t="shared" si="17"/>
        <v>4.939403114570001</v>
      </c>
      <c r="CA104" s="4">
        <f t="shared" si="18"/>
        <v>52.545970702234996</v>
      </c>
      <c r="CB104" s="4">
        <f t="shared" si="19"/>
        <v>0</v>
      </c>
    </row>
    <row r="105" spans="1:80" x14ac:dyDescent="0.25">
      <c r="A105" s="2">
        <v>42801</v>
      </c>
      <c r="B105" s="3">
        <v>0.66215090277777777</v>
      </c>
      <c r="C105" s="4">
        <v>7.694</v>
      </c>
      <c r="D105" s="4">
        <v>6.1000000000000004E-3</v>
      </c>
      <c r="E105" s="4">
        <v>60.827190999999999</v>
      </c>
      <c r="F105" s="4">
        <v>520.70000000000005</v>
      </c>
      <c r="G105" s="4">
        <v>122.5</v>
      </c>
      <c r="H105" s="4">
        <v>-0.1</v>
      </c>
      <c r="J105" s="4">
        <v>10.199999999999999</v>
      </c>
      <c r="K105" s="4">
        <v>0.93979999999999997</v>
      </c>
      <c r="L105" s="4">
        <v>7.2313000000000001</v>
      </c>
      <c r="M105" s="4">
        <v>5.7000000000000002E-3</v>
      </c>
      <c r="N105" s="4">
        <v>489.3723</v>
      </c>
      <c r="O105" s="4">
        <v>115.0889</v>
      </c>
      <c r="P105" s="4">
        <v>604.5</v>
      </c>
      <c r="Q105" s="4">
        <v>425.51060000000001</v>
      </c>
      <c r="R105" s="4">
        <v>100.0701</v>
      </c>
      <c r="S105" s="4">
        <v>525.6</v>
      </c>
      <c r="T105" s="4">
        <v>0</v>
      </c>
      <c r="W105" s="4">
        <v>0</v>
      </c>
      <c r="X105" s="4">
        <v>9.5862999999999996</v>
      </c>
      <c r="Y105" s="4">
        <v>12</v>
      </c>
      <c r="Z105" s="4">
        <v>804</v>
      </c>
      <c r="AA105" s="4">
        <v>818</v>
      </c>
      <c r="AB105" s="4">
        <v>839</v>
      </c>
      <c r="AC105" s="4">
        <v>37</v>
      </c>
      <c r="AD105" s="4">
        <v>19.41</v>
      </c>
      <c r="AE105" s="4">
        <v>0.45</v>
      </c>
      <c r="AF105" s="4">
        <v>956</v>
      </c>
      <c r="AG105" s="4">
        <v>9</v>
      </c>
      <c r="AH105" s="4">
        <v>26</v>
      </c>
      <c r="AI105" s="4">
        <v>30</v>
      </c>
      <c r="AJ105" s="4">
        <v>191</v>
      </c>
      <c r="AK105" s="4">
        <v>189.8</v>
      </c>
      <c r="AL105" s="4">
        <v>3.7</v>
      </c>
      <c r="AM105" s="4">
        <v>195.1</v>
      </c>
      <c r="AN105" s="4" t="s">
        <v>155</v>
      </c>
      <c r="AO105" s="4">
        <v>2</v>
      </c>
      <c r="AP105" s="5">
        <v>0.87049768518518522</v>
      </c>
      <c r="AQ105" s="4">
        <v>47.164374000000002</v>
      </c>
      <c r="AR105" s="4">
        <v>-88.486968000000005</v>
      </c>
      <c r="AS105" s="4">
        <v>314.3</v>
      </c>
      <c r="AT105" s="4">
        <v>27.6</v>
      </c>
      <c r="AU105" s="4">
        <v>12</v>
      </c>
      <c r="AV105" s="4">
        <v>8</v>
      </c>
      <c r="AW105" s="4" t="s">
        <v>417</v>
      </c>
      <c r="AX105" s="4">
        <v>1.8</v>
      </c>
      <c r="AY105" s="4">
        <v>1.8</v>
      </c>
      <c r="AZ105" s="4">
        <v>3.6</v>
      </c>
      <c r="BA105" s="4">
        <v>13.836</v>
      </c>
      <c r="BB105" s="4">
        <v>27.18</v>
      </c>
      <c r="BC105" s="4">
        <v>1.96</v>
      </c>
      <c r="BD105" s="4">
        <v>6.4020000000000001</v>
      </c>
      <c r="BE105" s="4">
        <v>3091.835</v>
      </c>
      <c r="BF105" s="4">
        <v>1.556</v>
      </c>
      <c r="BG105" s="4">
        <v>21.911999999999999</v>
      </c>
      <c r="BH105" s="4">
        <v>5.1529999999999996</v>
      </c>
      <c r="BI105" s="4">
        <v>27.065000000000001</v>
      </c>
      <c r="BJ105" s="4">
        <v>19.052</v>
      </c>
      <c r="BK105" s="4">
        <v>4.4809999999999999</v>
      </c>
      <c r="BL105" s="4">
        <v>23.533000000000001</v>
      </c>
      <c r="BM105" s="4">
        <v>0</v>
      </c>
      <c r="BQ105" s="4">
        <v>2980.2179999999998</v>
      </c>
      <c r="BR105" s="4">
        <v>0.122</v>
      </c>
      <c r="BS105" s="4">
        <v>-5</v>
      </c>
      <c r="BT105" s="4">
        <v>1.064522</v>
      </c>
      <c r="BU105" s="4">
        <v>2.9813749999999999</v>
      </c>
      <c r="BV105" s="4">
        <v>21.503343999999998</v>
      </c>
      <c r="BW105" s="4">
        <f t="shared" si="15"/>
        <v>0.7876792749999999</v>
      </c>
      <c r="BY105" s="4">
        <f t="shared" si="16"/>
        <v>7896.0699063388756</v>
      </c>
      <c r="BZ105" s="4">
        <f t="shared" si="17"/>
        <v>3.9737841036999999</v>
      </c>
      <c r="CA105" s="4">
        <f t="shared" si="18"/>
        <v>48.655870657899996</v>
      </c>
      <c r="CB105" s="4">
        <f t="shared" si="19"/>
        <v>0</v>
      </c>
    </row>
    <row r="106" spans="1:80" x14ac:dyDescent="0.25">
      <c r="A106" s="2">
        <v>42801</v>
      </c>
      <c r="B106" s="3">
        <v>0.66216247685185181</v>
      </c>
      <c r="C106" s="4">
        <v>7.0730000000000004</v>
      </c>
      <c r="D106" s="4">
        <v>5.3E-3</v>
      </c>
      <c r="E106" s="4">
        <v>52.882652999999998</v>
      </c>
      <c r="F106" s="4">
        <v>520.70000000000005</v>
      </c>
      <c r="G106" s="4">
        <v>121.8</v>
      </c>
      <c r="H106" s="4">
        <v>0.1</v>
      </c>
      <c r="J106" s="4">
        <v>10.01</v>
      </c>
      <c r="K106" s="4">
        <v>0.94479999999999997</v>
      </c>
      <c r="L106" s="4">
        <v>6.6829000000000001</v>
      </c>
      <c r="M106" s="4">
        <v>5.0000000000000001E-3</v>
      </c>
      <c r="N106" s="4">
        <v>492.02409999999998</v>
      </c>
      <c r="O106" s="4">
        <v>115.1147</v>
      </c>
      <c r="P106" s="4">
        <v>607.1</v>
      </c>
      <c r="Q106" s="4">
        <v>427.80070000000001</v>
      </c>
      <c r="R106" s="4">
        <v>100.0889</v>
      </c>
      <c r="S106" s="4">
        <v>527.9</v>
      </c>
      <c r="T106" s="4">
        <v>9.3899999999999997E-2</v>
      </c>
      <c r="W106" s="4">
        <v>0</v>
      </c>
      <c r="X106" s="4">
        <v>9.4578000000000007</v>
      </c>
      <c r="Y106" s="4">
        <v>11.9</v>
      </c>
      <c r="Z106" s="4">
        <v>804</v>
      </c>
      <c r="AA106" s="4">
        <v>818</v>
      </c>
      <c r="AB106" s="4">
        <v>840</v>
      </c>
      <c r="AC106" s="4">
        <v>37</v>
      </c>
      <c r="AD106" s="4">
        <v>19.399999999999999</v>
      </c>
      <c r="AE106" s="4">
        <v>0.45</v>
      </c>
      <c r="AF106" s="4">
        <v>957</v>
      </c>
      <c r="AG106" s="4">
        <v>9</v>
      </c>
      <c r="AH106" s="4">
        <v>26</v>
      </c>
      <c r="AI106" s="4">
        <v>30</v>
      </c>
      <c r="AJ106" s="4">
        <v>191</v>
      </c>
      <c r="AK106" s="4">
        <v>189.2</v>
      </c>
      <c r="AL106" s="4">
        <v>3.9</v>
      </c>
      <c r="AM106" s="4">
        <v>195.5</v>
      </c>
      <c r="AN106" s="4" t="s">
        <v>155</v>
      </c>
      <c r="AO106" s="4">
        <v>2</v>
      </c>
      <c r="AP106" s="5">
        <v>0.87050925925925926</v>
      </c>
      <c r="AQ106" s="4">
        <v>47.164349000000001</v>
      </c>
      <c r="AR106" s="4">
        <v>-88.487116</v>
      </c>
      <c r="AS106" s="4">
        <v>314.10000000000002</v>
      </c>
      <c r="AT106" s="4">
        <v>26.6</v>
      </c>
      <c r="AU106" s="4">
        <v>12</v>
      </c>
      <c r="AV106" s="4">
        <v>8</v>
      </c>
      <c r="AW106" s="4" t="s">
        <v>417</v>
      </c>
      <c r="AX106" s="4">
        <v>1.9416</v>
      </c>
      <c r="AY106" s="4">
        <v>1.5167999999999999</v>
      </c>
      <c r="AZ106" s="4">
        <v>3.6354000000000002</v>
      </c>
      <c r="BA106" s="4">
        <v>13.836</v>
      </c>
      <c r="BB106" s="4">
        <v>29.5</v>
      </c>
      <c r="BC106" s="4">
        <v>2.13</v>
      </c>
      <c r="BD106" s="4">
        <v>5.8369999999999997</v>
      </c>
      <c r="BE106" s="4">
        <v>3093.3690000000001</v>
      </c>
      <c r="BF106" s="4">
        <v>1.472</v>
      </c>
      <c r="BG106" s="4">
        <v>23.85</v>
      </c>
      <c r="BH106" s="4">
        <v>5.58</v>
      </c>
      <c r="BI106" s="4">
        <v>29.43</v>
      </c>
      <c r="BJ106" s="4">
        <v>20.736999999999998</v>
      </c>
      <c r="BK106" s="4">
        <v>4.8520000000000003</v>
      </c>
      <c r="BL106" s="4">
        <v>25.588999999999999</v>
      </c>
      <c r="BM106" s="4">
        <v>1.4E-3</v>
      </c>
      <c r="BQ106" s="4">
        <v>3183.1320000000001</v>
      </c>
      <c r="BR106" s="4">
        <v>0.11439000000000001</v>
      </c>
      <c r="BS106" s="4">
        <v>-5</v>
      </c>
      <c r="BT106" s="4">
        <v>1.0642389999999999</v>
      </c>
      <c r="BU106" s="4">
        <v>2.7954059999999998</v>
      </c>
      <c r="BV106" s="4">
        <v>21.497627999999999</v>
      </c>
      <c r="BW106" s="4">
        <f t="shared" si="15"/>
        <v>0.73854626519999989</v>
      </c>
      <c r="BY106" s="4">
        <f t="shared" si="16"/>
        <v>7407.2105903264728</v>
      </c>
      <c r="BZ106" s="4">
        <f t="shared" si="17"/>
        <v>3.5247699155711998</v>
      </c>
      <c r="CA106" s="4">
        <f t="shared" si="18"/>
        <v>49.65567509456519</v>
      </c>
      <c r="CB106" s="4">
        <f t="shared" si="19"/>
        <v>3.3523626914399997E-3</v>
      </c>
    </row>
    <row r="107" spans="1:80" x14ac:dyDescent="0.25">
      <c r="A107" s="2">
        <v>42801</v>
      </c>
      <c r="B107" s="3">
        <v>0.66217405092592596</v>
      </c>
      <c r="C107" s="4">
        <v>6.8220000000000001</v>
      </c>
      <c r="D107" s="4">
        <v>6.1000000000000004E-3</v>
      </c>
      <c r="E107" s="4">
        <v>61.327362000000001</v>
      </c>
      <c r="F107" s="4">
        <v>522.29999999999995</v>
      </c>
      <c r="G107" s="4">
        <v>111.6</v>
      </c>
      <c r="H107" s="4">
        <v>-1.4</v>
      </c>
      <c r="J107" s="4">
        <v>10.210000000000001</v>
      </c>
      <c r="K107" s="4">
        <v>0.94679999999999997</v>
      </c>
      <c r="L107" s="4">
        <v>6.4593999999999996</v>
      </c>
      <c r="M107" s="4">
        <v>5.7999999999999996E-3</v>
      </c>
      <c r="N107" s="4">
        <v>494.51159999999999</v>
      </c>
      <c r="O107" s="4">
        <v>105.7037</v>
      </c>
      <c r="P107" s="4">
        <v>600.20000000000005</v>
      </c>
      <c r="Q107" s="4">
        <v>429.95859999999999</v>
      </c>
      <c r="R107" s="4">
        <v>91.905199999999994</v>
      </c>
      <c r="S107" s="4">
        <v>521.9</v>
      </c>
      <c r="T107" s="4">
        <v>0</v>
      </c>
      <c r="W107" s="4">
        <v>0</v>
      </c>
      <c r="X107" s="4">
        <v>9.6710999999999991</v>
      </c>
      <c r="Y107" s="4">
        <v>11.8</v>
      </c>
      <c r="Z107" s="4">
        <v>805</v>
      </c>
      <c r="AA107" s="4">
        <v>818</v>
      </c>
      <c r="AB107" s="4">
        <v>841</v>
      </c>
      <c r="AC107" s="4">
        <v>37</v>
      </c>
      <c r="AD107" s="4">
        <v>19.39</v>
      </c>
      <c r="AE107" s="4">
        <v>0.45</v>
      </c>
      <c r="AF107" s="4">
        <v>957</v>
      </c>
      <c r="AG107" s="4">
        <v>9</v>
      </c>
      <c r="AH107" s="4">
        <v>26</v>
      </c>
      <c r="AI107" s="4">
        <v>30</v>
      </c>
      <c r="AJ107" s="4">
        <v>191</v>
      </c>
      <c r="AK107" s="4">
        <v>188.2</v>
      </c>
      <c r="AL107" s="4">
        <v>3.7</v>
      </c>
      <c r="AM107" s="4">
        <v>195.9</v>
      </c>
      <c r="AN107" s="4" t="s">
        <v>155</v>
      </c>
      <c r="AO107" s="4">
        <v>2</v>
      </c>
      <c r="AP107" s="5">
        <v>0.8705208333333333</v>
      </c>
      <c r="AQ107" s="4">
        <v>47.164315000000002</v>
      </c>
      <c r="AR107" s="4">
        <v>-88.487252999999995</v>
      </c>
      <c r="AS107" s="4">
        <v>314</v>
      </c>
      <c r="AT107" s="4">
        <v>25.4</v>
      </c>
      <c r="AU107" s="4">
        <v>12</v>
      </c>
      <c r="AV107" s="4">
        <v>8</v>
      </c>
      <c r="AW107" s="4" t="s">
        <v>417</v>
      </c>
      <c r="AX107" s="4">
        <v>2.2353649999999998</v>
      </c>
      <c r="AY107" s="4">
        <v>1</v>
      </c>
      <c r="AZ107" s="4">
        <v>3.523177</v>
      </c>
      <c r="BA107" s="4">
        <v>13.836</v>
      </c>
      <c r="BB107" s="4">
        <v>30.54</v>
      </c>
      <c r="BC107" s="4">
        <v>2.21</v>
      </c>
      <c r="BD107" s="4">
        <v>5.6189999999999998</v>
      </c>
      <c r="BE107" s="4">
        <v>3093.5439999999999</v>
      </c>
      <c r="BF107" s="4">
        <v>1.77</v>
      </c>
      <c r="BG107" s="4">
        <v>24.800999999999998</v>
      </c>
      <c r="BH107" s="4">
        <v>5.3010000000000002</v>
      </c>
      <c r="BI107" s="4">
        <v>30.103000000000002</v>
      </c>
      <c r="BJ107" s="4">
        <v>21.564</v>
      </c>
      <c r="BK107" s="4">
        <v>4.609</v>
      </c>
      <c r="BL107" s="4">
        <v>26.172999999999998</v>
      </c>
      <c r="BM107" s="4">
        <v>0</v>
      </c>
      <c r="BQ107" s="4">
        <v>3367.72</v>
      </c>
      <c r="BR107" s="4">
        <v>0.11960999999999999</v>
      </c>
      <c r="BS107" s="4">
        <v>-5</v>
      </c>
      <c r="BT107" s="4">
        <v>1.060195</v>
      </c>
      <c r="BU107" s="4">
        <v>2.9229690000000002</v>
      </c>
      <c r="BV107" s="4">
        <v>21.415939000000002</v>
      </c>
      <c r="BW107" s="4">
        <f t="shared" si="15"/>
        <v>0.77224840979999998</v>
      </c>
      <c r="BY107" s="4">
        <f t="shared" si="16"/>
        <v>7745.6626295156975</v>
      </c>
      <c r="BZ107" s="4">
        <f t="shared" si="17"/>
        <v>4.4317529843579999</v>
      </c>
      <c r="CA107" s="4">
        <f t="shared" si="18"/>
        <v>53.992271951805606</v>
      </c>
      <c r="CB107" s="4">
        <f t="shared" si="19"/>
        <v>0</v>
      </c>
    </row>
    <row r="108" spans="1:80" x14ac:dyDescent="0.25">
      <c r="A108" s="2">
        <v>42801</v>
      </c>
      <c r="B108" s="3">
        <v>0.662185625</v>
      </c>
      <c r="C108" s="4">
        <v>6.7480000000000002</v>
      </c>
      <c r="D108" s="4">
        <v>6.8999999999999999E-3</v>
      </c>
      <c r="E108" s="4">
        <v>69.470684000000006</v>
      </c>
      <c r="F108" s="4">
        <v>524.1</v>
      </c>
      <c r="G108" s="4">
        <v>111.7</v>
      </c>
      <c r="H108" s="4">
        <v>1.5</v>
      </c>
      <c r="J108" s="4">
        <v>10.87</v>
      </c>
      <c r="K108" s="4">
        <v>0.94730000000000003</v>
      </c>
      <c r="L108" s="4">
        <v>6.3922999999999996</v>
      </c>
      <c r="M108" s="4">
        <v>6.6E-3</v>
      </c>
      <c r="N108" s="4">
        <v>496.49549999999999</v>
      </c>
      <c r="O108" s="4">
        <v>105.7749</v>
      </c>
      <c r="P108" s="4">
        <v>602.29999999999995</v>
      </c>
      <c r="Q108" s="4">
        <v>431.68349999999998</v>
      </c>
      <c r="R108" s="4">
        <v>91.967100000000002</v>
      </c>
      <c r="S108" s="4">
        <v>523.70000000000005</v>
      </c>
      <c r="T108" s="4">
        <v>1.5407999999999999</v>
      </c>
      <c r="W108" s="4">
        <v>0</v>
      </c>
      <c r="X108" s="4">
        <v>10.296099999999999</v>
      </c>
      <c r="Y108" s="4">
        <v>11.9</v>
      </c>
      <c r="Z108" s="4">
        <v>803</v>
      </c>
      <c r="AA108" s="4">
        <v>817</v>
      </c>
      <c r="AB108" s="4">
        <v>839</v>
      </c>
      <c r="AC108" s="4">
        <v>37</v>
      </c>
      <c r="AD108" s="4">
        <v>19.39</v>
      </c>
      <c r="AE108" s="4">
        <v>0.45</v>
      </c>
      <c r="AF108" s="4">
        <v>957</v>
      </c>
      <c r="AG108" s="4">
        <v>9</v>
      </c>
      <c r="AH108" s="4">
        <v>26</v>
      </c>
      <c r="AI108" s="4">
        <v>30</v>
      </c>
      <c r="AJ108" s="4">
        <v>191</v>
      </c>
      <c r="AK108" s="4">
        <v>188.8</v>
      </c>
      <c r="AL108" s="4">
        <v>3.6</v>
      </c>
      <c r="AM108" s="4">
        <v>196</v>
      </c>
      <c r="AN108" s="4" t="s">
        <v>155</v>
      </c>
      <c r="AO108" s="4">
        <v>2</v>
      </c>
      <c r="AP108" s="5">
        <v>0.87053240740740734</v>
      </c>
      <c r="AQ108" s="4">
        <v>47.164281000000003</v>
      </c>
      <c r="AR108" s="4">
        <v>-88.487390000000005</v>
      </c>
      <c r="AS108" s="4">
        <v>314</v>
      </c>
      <c r="AT108" s="4">
        <v>24.7</v>
      </c>
      <c r="AU108" s="4">
        <v>12</v>
      </c>
      <c r="AV108" s="4">
        <v>8</v>
      </c>
      <c r="AW108" s="4" t="s">
        <v>417</v>
      </c>
      <c r="AX108" s="4">
        <v>2.1586590000000001</v>
      </c>
      <c r="AY108" s="4">
        <v>1.106006</v>
      </c>
      <c r="AZ108" s="4">
        <v>3.2706710000000001</v>
      </c>
      <c r="BA108" s="4">
        <v>13.836</v>
      </c>
      <c r="BB108" s="4">
        <v>30.86</v>
      </c>
      <c r="BC108" s="4">
        <v>2.23</v>
      </c>
      <c r="BD108" s="4">
        <v>5.56</v>
      </c>
      <c r="BE108" s="4">
        <v>3093.2640000000001</v>
      </c>
      <c r="BF108" s="4">
        <v>2.0270000000000001</v>
      </c>
      <c r="BG108" s="4">
        <v>25.16</v>
      </c>
      <c r="BH108" s="4">
        <v>5.36</v>
      </c>
      <c r="BI108" s="4">
        <v>30.52</v>
      </c>
      <c r="BJ108" s="4">
        <v>21.876000000000001</v>
      </c>
      <c r="BK108" s="4">
        <v>4.66</v>
      </c>
      <c r="BL108" s="4">
        <v>26.536000000000001</v>
      </c>
      <c r="BM108" s="4">
        <v>2.4199999999999999E-2</v>
      </c>
      <c r="BQ108" s="4">
        <v>3622.6770000000001</v>
      </c>
      <c r="BR108" s="4">
        <v>0.101453</v>
      </c>
      <c r="BS108" s="4">
        <v>-5</v>
      </c>
      <c r="BT108" s="4">
        <v>1.062044</v>
      </c>
      <c r="BU108" s="4">
        <v>2.4792580000000002</v>
      </c>
      <c r="BV108" s="4">
        <v>21.453289000000002</v>
      </c>
      <c r="BW108" s="4">
        <f t="shared" si="15"/>
        <v>0.65501996360000003</v>
      </c>
      <c r="BY108" s="4">
        <f t="shared" si="16"/>
        <v>6569.2649872147404</v>
      </c>
      <c r="BZ108" s="4">
        <f t="shared" si="17"/>
        <v>4.3048055804756009</v>
      </c>
      <c r="CA108" s="4">
        <f t="shared" si="18"/>
        <v>46.458770043652805</v>
      </c>
      <c r="CB108" s="4">
        <f t="shared" si="19"/>
        <v>5.1394324147760004E-2</v>
      </c>
    </row>
    <row r="109" spans="1:80" x14ac:dyDescent="0.25">
      <c r="A109" s="2">
        <v>42801</v>
      </c>
      <c r="B109" s="3">
        <v>0.66219719907407404</v>
      </c>
      <c r="C109" s="4">
        <v>6.4489999999999998</v>
      </c>
      <c r="D109" s="4">
        <v>7.7999999999999996E-3</v>
      </c>
      <c r="E109" s="4">
        <v>77.804674000000006</v>
      </c>
      <c r="F109" s="4">
        <v>524.20000000000005</v>
      </c>
      <c r="G109" s="4">
        <v>111.7</v>
      </c>
      <c r="H109" s="4">
        <v>-1.2</v>
      </c>
      <c r="J109" s="4">
        <v>11.14</v>
      </c>
      <c r="K109" s="4">
        <v>0.94969999999999999</v>
      </c>
      <c r="L109" s="4">
        <v>6.1242999999999999</v>
      </c>
      <c r="M109" s="4">
        <v>7.4000000000000003E-3</v>
      </c>
      <c r="N109" s="4">
        <v>497.8005</v>
      </c>
      <c r="O109" s="4">
        <v>106.1249</v>
      </c>
      <c r="P109" s="4">
        <v>603.9</v>
      </c>
      <c r="Q109" s="4">
        <v>432.81819999999999</v>
      </c>
      <c r="R109" s="4">
        <v>92.271500000000003</v>
      </c>
      <c r="S109" s="4">
        <v>525.1</v>
      </c>
      <c r="T109" s="4">
        <v>0</v>
      </c>
      <c r="W109" s="4">
        <v>0</v>
      </c>
      <c r="X109" s="4">
        <v>10.581300000000001</v>
      </c>
      <c r="Y109" s="4">
        <v>11.8</v>
      </c>
      <c r="Z109" s="4">
        <v>803</v>
      </c>
      <c r="AA109" s="4">
        <v>817</v>
      </c>
      <c r="AB109" s="4">
        <v>838</v>
      </c>
      <c r="AC109" s="4">
        <v>37</v>
      </c>
      <c r="AD109" s="4">
        <v>19.39</v>
      </c>
      <c r="AE109" s="4">
        <v>0.45</v>
      </c>
      <c r="AF109" s="4">
        <v>957</v>
      </c>
      <c r="AG109" s="4">
        <v>9</v>
      </c>
      <c r="AH109" s="4">
        <v>26</v>
      </c>
      <c r="AI109" s="4">
        <v>30</v>
      </c>
      <c r="AJ109" s="4">
        <v>191</v>
      </c>
      <c r="AK109" s="4">
        <v>189.8</v>
      </c>
      <c r="AL109" s="4">
        <v>3.6</v>
      </c>
      <c r="AM109" s="4">
        <v>196</v>
      </c>
      <c r="AN109" s="4" t="s">
        <v>155</v>
      </c>
      <c r="AO109" s="4">
        <v>2</v>
      </c>
      <c r="AP109" s="5">
        <v>0.87054398148148149</v>
      </c>
      <c r="AQ109" s="4">
        <v>47.164251999999998</v>
      </c>
      <c r="AR109" s="4">
        <v>-88.487523999999993</v>
      </c>
      <c r="AS109" s="4">
        <v>314.2</v>
      </c>
      <c r="AT109" s="4">
        <v>24.4</v>
      </c>
      <c r="AU109" s="4">
        <v>12</v>
      </c>
      <c r="AV109" s="4">
        <v>8</v>
      </c>
      <c r="AW109" s="4" t="s">
        <v>417</v>
      </c>
      <c r="AX109" s="4">
        <v>1.9</v>
      </c>
      <c r="AY109" s="4">
        <v>1.3</v>
      </c>
      <c r="AZ109" s="4">
        <v>3.4</v>
      </c>
      <c r="BA109" s="4">
        <v>13.836</v>
      </c>
      <c r="BB109" s="4">
        <v>32.25</v>
      </c>
      <c r="BC109" s="4">
        <v>2.33</v>
      </c>
      <c r="BD109" s="4">
        <v>5.2939999999999996</v>
      </c>
      <c r="BE109" s="4">
        <v>3093.636</v>
      </c>
      <c r="BF109" s="4">
        <v>2.3759999999999999</v>
      </c>
      <c r="BG109" s="4">
        <v>26.332999999999998</v>
      </c>
      <c r="BH109" s="4">
        <v>5.6139999999999999</v>
      </c>
      <c r="BI109" s="4">
        <v>31.946999999999999</v>
      </c>
      <c r="BJ109" s="4">
        <v>22.896000000000001</v>
      </c>
      <c r="BK109" s="4">
        <v>4.8810000000000002</v>
      </c>
      <c r="BL109" s="4">
        <v>27.777000000000001</v>
      </c>
      <c r="BM109" s="4">
        <v>0</v>
      </c>
      <c r="BQ109" s="4">
        <v>3886.4169999999999</v>
      </c>
      <c r="BR109" s="4">
        <v>8.2062999999999997E-2</v>
      </c>
      <c r="BS109" s="4">
        <v>-5</v>
      </c>
      <c r="BT109" s="4">
        <v>1.0614779999999999</v>
      </c>
      <c r="BU109" s="4">
        <v>2.0054150000000002</v>
      </c>
      <c r="BV109" s="4">
        <v>21.441856000000001</v>
      </c>
      <c r="BW109" s="4">
        <f t="shared" si="15"/>
        <v>0.52983064300000005</v>
      </c>
      <c r="BY109" s="4">
        <f t="shared" si="16"/>
        <v>5314.3669917560046</v>
      </c>
      <c r="BZ109" s="4">
        <f t="shared" si="17"/>
        <v>4.081584249864</v>
      </c>
      <c r="CA109" s="4">
        <f t="shared" si="18"/>
        <v>39.331630044144006</v>
      </c>
      <c r="CB109" s="4">
        <f t="shared" si="19"/>
        <v>0</v>
      </c>
    </row>
    <row r="110" spans="1:80" x14ac:dyDescent="0.25">
      <c r="A110" s="2">
        <v>42801</v>
      </c>
      <c r="B110" s="3">
        <v>0.66220877314814819</v>
      </c>
      <c r="C110" s="4">
        <v>5.7290000000000001</v>
      </c>
      <c r="D110" s="4">
        <v>3.7000000000000002E-3</v>
      </c>
      <c r="E110" s="4">
        <v>36.972476999999998</v>
      </c>
      <c r="F110" s="4">
        <v>520.9</v>
      </c>
      <c r="G110" s="4">
        <v>111.8</v>
      </c>
      <c r="H110" s="4">
        <v>0.4</v>
      </c>
      <c r="J110" s="4">
        <v>11.2</v>
      </c>
      <c r="K110" s="4">
        <v>0.9556</v>
      </c>
      <c r="L110" s="4">
        <v>5.4744999999999999</v>
      </c>
      <c r="M110" s="4">
        <v>3.5000000000000001E-3</v>
      </c>
      <c r="N110" s="4">
        <v>497.79129999999998</v>
      </c>
      <c r="O110" s="4">
        <v>106.88079999999999</v>
      </c>
      <c r="P110" s="4">
        <v>604.70000000000005</v>
      </c>
      <c r="Q110" s="4">
        <v>432.81020000000001</v>
      </c>
      <c r="R110" s="4">
        <v>92.928700000000006</v>
      </c>
      <c r="S110" s="4">
        <v>525.70000000000005</v>
      </c>
      <c r="T110" s="4">
        <v>0.44159999999999999</v>
      </c>
      <c r="W110" s="4">
        <v>0</v>
      </c>
      <c r="X110" s="4">
        <v>10.702999999999999</v>
      </c>
      <c r="Y110" s="4">
        <v>11.8</v>
      </c>
      <c r="Z110" s="4">
        <v>804</v>
      </c>
      <c r="AA110" s="4">
        <v>817</v>
      </c>
      <c r="AB110" s="4">
        <v>839</v>
      </c>
      <c r="AC110" s="4">
        <v>37</v>
      </c>
      <c r="AD110" s="4">
        <v>19.39</v>
      </c>
      <c r="AE110" s="4">
        <v>0.45</v>
      </c>
      <c r="AF110" s="4">
        <v>957</v>
      </c>
      <c r="AG110" s="4">
        <v>9</v>
      </c>
      <c r="AH110" s="4">
        <v>26.760999999999999</v>
      </c>
      <c r="AI110" s="4">
        <v>30</v>
      </c>
      <c r="AJ110" s="4">
        <v>191</v>
      </c>
      <c r="AK110" s="4">
        <v>190</v>
      </c>
      <c r="AL110" s="4">
        <v>3.7</v>
      </c>
      <c r="AM110" s="4">
        <v>196</v>
      </c>
      <c r="AN110" s="4" t="s">
        <v>155</v>
      </c>
      <c r="AO110" s="4">
        <v>2</v>
      </c>
      <c r="AP110" s="5">
        <v>0.87055555555555564</v>
      </c>
      <c r="AQ110" s="4">
        <v>47.164228999999999</v>
      </c>
      <c r="AR110" s="4">
        <v>-88.487654000000006</v>
      </c>
      <c r="AS110" s="4">
        <v>314.10000000000002</v>
      </c>
      <c r="AT110" s="4">
        <v>23.6</v>
      </c>
      <c r="AU110" s="4">
        <v>12</v>
      </c>
      <c r="AV110" s="4">
        <v>8</v>
      </c>
      <c r="AW110" s="4" t="s">
        <v>417</v>
      </c>
      <c r="AX110" s="4">
        <v>1.9354</v>
      </c>
      <c r="AY110" s="4">
        <v>1.4061999999999999</v>
      </c>
      <c r="AZ110" s="4">
        <v>3.4354</v>
      </c>
      <c r="BA110" s="4">
        <v>13.836</v>
      </c>
      <c r="BB110" s="4">
        <v>36.21</v>
      </c>
      <c r="BC110" s="4">
        <v>2.62</v>
      </c>
      <c r="BD110" s="4">
        <v>4.6440000000000001</v>
      </c>
      <c r="BE110" s="4">
        <v>3097.7629999999999</v>
      </c>
      <c r="BF110" s="4">
        <v>1.272</v>
      </c>
      <c r="BG110" s="4">
        <v>29.498000000000001</v>
      </c>
      <c r="BH110" s="4">
        <v>6.3330000000000002</v>
      </c>
      <c r="BI110" s="4">
        <v>35.831000000000003</v>
      </c>
      <c r="BJ110" s="4">
        <v>25.646999999999998</v>
      </c>
      <c r="BK110" s="4">
        <v>5.5069999999999997</v>
      </c>
      <c r="BL110" s="4">
        <v>31.154</v>
      </c>
      <c r="BM110" s="4">
        <v>8.0999999999999996E-3</v>
      </c>
      <c r="BQ110" s="4">
        <v>4403.6170000000002</v>
      </c>
      <c r="BR110" s="4">
        <v>9.9307999999999994E-2</v>
      </c>
      <c r="BS110" s="4">
        <v>-5</v>
      </c>
      <c r="BT110" s="4">
        <v>1.061761</v>
      </c>
      <c r="BU110" s="4">
        <v>2.4268390000000002</v>
      </c>
      <c r="BV110" s="4">
        <v>21.447572000000001</v>
      </c>
      <c r="BW110" s="4">
        <f t="shared" si="15"/>
        <v>0.64117086379999999</v>
      </c>
      <c r="BY110" s="4">
        <f t="shared" si="16"/>
        <v>6439.7235475870866</v>
      </c>
      <c r="BZ110" s="4">
        <f t="shared" si="17"/>
        <v>2.6442721255728006</v>
      </c>
      <c r="CA110" s="4">
        <f t="shared" si="18"/>
        <v>53.3157603809478</v>
      </c>
      <c r="CB110" s="4">
        <f t="shared" si="19"/>
        <v>1.6838525327940002E-2</v>
      </c>
    </row>
    <row r="111" spans="1:80" x14ac:dyDescent="0.25">
      <c r="A111" s="2">
        <v>42801</v>
      </c>
      <c r="B111" s="3">
        <v>0.66222034722222223</v>
      </c>
      <c r="C111" s="4">
        <v>4.9219999999999997</v>
      </c>
      <c r="D111" s="4">
        <v>5.1999999999999998E-3</v>
      </c>
      <c r="E111" s="4">
        <v>52.03125</v>
      </c>
      <c r="F111" s="4">
        <v>495.2</v>
      </c>
      <c r="G111" s="4">
        <v>112</v>
      </c>
      <c r="H111" s="4">
        <v>0.7</v>
      </c>
      <c r="J111" s="4">
        <v>11.87</v>
      </c>
      <c r="K111" s="4">
        <v>0.96230000000000004</v>
      </c>
      <c r="L111" s="4">
        <v>4.7362000000000002</v>
      </c>
      <c r="M111" s="4">
        <v>5.0000000000000001E-3</v>
      </c>
      <c r="N111" s="4">
        <v>476.49849999999998</v>
      </c>
      <c r="O111" s="4">
        <v>107.8182</v>
      </c>
      <c r="P111" s="4">
        <v>584.29999999999995</v>
      </c>
      <c r="Q111" s="4">
        <v>414.29689999999999</v>
      </c>
      <c r="R111" s="4">
        <v>93.743700000000004</v>
      </c>
      <c r="S111" s="4">
        <v>508</v>
      </c>
      <c r="T111" s="4">
        <v>0.72350000000000003</v>
      </c>
      <c r="W111" s="4">
        <v>0</v>
      </c>
      <c r="X111" s="4">
        <v>11.426</v>
      </c>
      <c r="Y111" s="4">
        <v>11.8</v>
      </c>
      <c r="Z111" s="4">
        <v>803</v>
      </c>
      <c r="AA111" s="4">
        <v>816</v>
      </c>
      <c r="AB111" s="4">
        <v>838</v>
      </c>
      <c r="AC111" s="4">
        <v>37</v>
      </c>
      <c r="AD111" s="4">
        <v>19.39</v>
      </c>
      <c r="AE111" s="4">
        <v>0.45</v>
      </c>
      <c r="AF111" s="4">
        <v>957</v>
      </c>
      <c r="AG111" s="4">
        <v>9</v>
      </c>
      <c r="AH111" s="4">
        <v>27</v>
      </c>
      <c r="AI111" s="4">
        <v>30</v>
      </c>
      <c r="AJ111" s="4">
        <v>191</v>
      </c>
      <c r="AK111" s="4">
        <v>189.2</v>
      </c>
      <c r="AL111" s="4">
        <v>3.8</v>
      </c>
      <c r="AM111" s="4">
        <v>196</v>
      </c>
      <c r="AN111" s="4" t="s">
        <v>155</v>
      </c>
      <c r="AO111" s="4">
        <v>2</v>
      </c>
      <c r="AP111" s="5">
        <v>0.87056712962962957</v>
      </c>
      <c r="AQ111" s="4">
        <v>47.164206999999998</v>
      </c>
      <c r="AR111" s="4">
        <v>-88.487780999999998</v>
      </c>
      <c r="AS111" s="4">
        <v>314.10000000000002</v>
      </c>
      <c r="AT111" s="4">
        <v>22.8</v>
      </c>
      <c r="AU111" s="4">
        <v>12</v>
      </c>
      <c r="AV111" s="4">
        <v>8</v>
      </c>
      <c r="AW111" s="4" t="s">
        <v>417</v>
      </c>
      <c r="AX111" s="4">
        <v>2.1061999999999999</v>
      </c>
      <c r="AY111" s="4">
        <v>1.3875999999999999</v>
      </c>
      <c r="AZ111" s="4">
        <v>3.5708000000000002</v>
      </c>
      <c r="BA111" s="4">
        <v>13.836</v>
      </c>
      <c r="BB111" s="4">
        <v>41.99</v>
      </c>
      <c r="BC111" s="4">
        <v>3.03</v>
      </c>
      <c r="BD111" s="4">
        <v>3.92</v>
      </c>
      <c r="BE111" s="4">
        <v>3099.9940000000001</v>
      </c>
      <c r="BF111" s="4">
        <v>2.0859999999999999</v>
      </c>
      <c r="BG111" s="4">
        <v>32.661000000000001</v>
      </c>
      <c r="BH111" s="4">
        <v>7.39</v>
      </c>
      <c r="BI111" s="4">
        <v>40.051000000000002</v>
      </c>
      <c r="BJ111" s="4">
        <v>28.396999999999998</v>
      </c>
      <c r="BK111" s="4">
        <v>6.4260000000000002</v>
      </c>
      <c r="BL111" s="4">
        <v>34.823</v>
      </c>
      <c r="BM111" s="4">
        <v>1.54E-2</v>
      </c>
      <c r="BQ111" s="4">
        <v>5437.81</v>
      </c>
      <c r="BR111" s="4">
        <v>8.0911999999999998E-2</v>
      </c>
      <c r="BS111" s="4">
        <v>-5</v>
      </c>
      <c r="BT111" s="4">
        <v>1.06124</v>
      </c>
      <c r="BU111" s="4">
        <v>1.97729</v>
      </c>
      <c r="BV111" s="4">
        <v>21.437042999999999</v>
      </c>
      <c r="BW111" s="4">
        <f t="shared" si="15"/>
        <v>0.52240001800000002</v>
      </c>
      <c r="BY111" s="4">
        <f t="shared" si="16"/>
        <v>5250.6043409203166</v>
      </c>
      <c r="BZ111" s="4">
        <f t="shared" si="17"/>
        <v>3.5331554368039999</v>
      </c>
      <c r="CA111" s="4">
        <f t="shared" si="18"/>
        <v>48.097322597758001</v>
      </c>
      <c r="CB111" s="4">
        <f t="shared" si="19"/>
        <v>2.60836978556E-2</v>
      </c>
    </row>
    <row r="112" spans="1:80" x14ac:dyDescent="0.25">
      <c r="A112" s="2">
        <v>42801</v>
      </c>
      <c r="B112" s="3">
        <v>0.66223192129629627</v>
      </c>
      <c r="C112" s="4">
        <v>5.3250000000000002</v>
      </c>
      <c r="D112" s="4">
        <v>9.7000000000000003E-3</v>
      </c>
      <c r="E112" s="4">
        <v>96.780651000000006</v>
      </c>
      <c r="F112" s="4">
        <v>474.8</v>
      </c>
      <c r="G112" s="4">
        <v>112.2</v>
      </c>
      <c r="H112" s="4">
        <v>-0.7</v>
      </c>
      <c r="J112" s="4">
        <v>13.23</v>
      </c>
      <c r="K112" s="4">
        <v>0.95899999999999996</v>
      </c>
      <c r="L112" s="4">
        <v>5.1069000000000004</v>
      </c>
      <c r="M112" s="4">
        <v>9.2999999999999992E-3</v>
      </c>
      <c r="N112" s="4">
        <v>455.29840000000002</v>
      </c>
      <c r="O112" s="4">
        <v>107.6383</v>
      </c>
      <c r="P112" s="4">
        <v>562.9</v>
      </c>
      <c r="Q112" s="4">
        <v>395.86419999999998</v>
      </c>
      <c r="R112" s="4">
        <v>93.587299999999999</v>
      </c>
      <c r="S112" s="4">
        <v>489.5</v>
      </c>
      <c r="T112" s="4">
        <v>0</v>
      </c>
      <c r="W112" s="4">
        <v>0</v>
      </c>
      <c r="X112" s="4">
        <v>12.688800000000001</v>
      </c>
      <c r="Y112" s="4">
        <v>11.8</v>
      </c>
      <c r="Z112" s="4">
        <v>803</v>
      </c>
      <c r="AA112" s="4">
        <v>816</v>
      </c>
      <c r="AB112" s="4">
        <v>838</v>
      </c>
      <c r="AC112" s="4">
        <v>37</v>
      </c>
      <c r="AD112" s="4">
        <v>19.39</v>
      </c>
      <c r="AE112" s="4">
        <v>0.45</v>
      </c>
      <c r="AF112" s="4">
        <v>957</v>
      </c>
      <c r="AG112" s="4">
        <v>9</v>
      </c>
      <c r="AH112" s="4">
        <v>27</v>
      </c>
      <c r="AI112" s="4">
        <v>30</v>
      </c>
      <c r="AJ112" s="4">
        <v>191</v>
      </c>
      <c r="AK112" s="4">
        <v>189.8</v>
      </c>
      <c r="AL112" s="4">
        <v>3.9</v>
      </c>
      <c r="AM112" s="4">
        <v>196</v>
      </c>
      <c r="AN112" s="4" t="s">
        <v>155</v>
      </c>
      <c r="AO112" s="4">
        <v>2</v>
      </c>
      <c r="AP112" s="5">
        <v>0.87057870370370372</v>
      </c>
      <c r="AQ112" s="4">
        <v>47.164180999999999</v>
      </c>
      <c r="AR112" s="4">
        <v>-88.487904999999998</v>
      </c>
      <c r="AS112" s="4">
        <v>314.10000000000002</v>
      </c>
      <c r="AT112" s="4">
        <v>22.3</v>
      </c>
      <c r="AU112" s="4">
        <v>12</v>
      </c>
      <c r="AV112" s="4">
        <v>8</v>
      </c>
      <c r="AW112" s="4" t="s">
        <v>417</v>
      </c>
      <c r="AX112" s="4">
        <v>2.2999999999999998</v>
      </c>
      <c r="AY112" s="4">
        <v>1</v>
      </c>
      <c r="AZ112" s="4">
        <v>3.7</v>
      </c>
      <c r="BA112" s="4">
        <v>13.836</v>
      </c>
      <c r="BB112" s="4">
        <v>38.840000000000003</v>
      </c>
      <c r="BC112" s="4">
        <v>2.81</v>
      </c>
      <c r="BD112" s="4">
        <v>4.2789999999999999</v>
      </c>
      <c r="BE112" s="4">
        <v>3095.7669999999998</v>
      </c>
      <c r="BF112" s="4">
        <v>3.581</v>
      </c>
      <c r="BG112" s="4">
        <v>28.902999999999999</v>
      </c>
      <c r="BH112" s="4">
        <v>6.8330000000000002</v>
      </c>
      <c r="BI112" s="4">
        <v>35.735999999999997</v>
      </c>
      <c r="BJ112" s="4">
        <v>25.13</v>
      </c>
      <c r="BK112" s="4">
        <v>5.9409999999999998</v>
      </c>
      <c r="BL112" s="4">
        <v>31.071000000000002</v>
      </c>
      <c r="BM112" s="4">
        <v>0</v>
      </c>
      <c r="BQ112" s="4">
        <v>5592.8590000000004</v>
      </c>
      <c r="BR112" s="4">
        <v>6.0828E-2</v>
      </c>
      <c r="BS112" s="4">
        <v>-5</v>
      </c>
      <c r="BT112" s="4">
        <v>1.061761</v>
      </c>
      <c r="BU112" s="4">
        <v>1.48648</v>
      </c>
      <c r="BV112" s="4">
        <v>21.447566999999999</v>
      </c>
      <c r="BW112" s="4">
        <f t="shared" si="15"/>
        <v>0.39272801600000001</v>
      </c>
      <c r="BY112" s="4">
        <f t="shared" si="16"/>
        <v>3941.8982224550559</v>
      </c>
      <c r="BZ112" s="4">
        <f t="shared" si="17"/>
        <v>4.559754508208</v>
      </c>
      <c r="CA112" s="4">
        <f t="shared" si="18"/>
        <v>31.998500639840003</v>
      </c>
      <c r="CB112" s="4">
        <f t="shared" si="19"/>
        <v>0</v>
      </c>
    </row>
    <row r="113" spans="1:80" x14ac:dyDescent="0.25">
      <c r="A113" s="2">
        <v>42801</v>
      </c>
      <c r="B113" s="3">
        <v>0.66224349537037031</v>
      </c>
      <c r="C113" s="4">
        <v>5.5110000000000001</v>
      </c>
      <c r="D113" s="4">
        <v>8.8999999999999999E-3</v>
      </c>
      <c r="E113" s="4">
        <v>88.501603000000003</v>
      </c>
      <c r="F113" s="4">
        <v>472.6</v>
      </c>
      <c r="G113" s="4">
        <v>114.6</v>
      </c>
      <c r="H113" s="4">
        <v>1</v>
      </c>
      <c r="J113" s="4">
        <v>13.56</v>
      </c>
      <c r="K113" s="4">
        <v>0.95750000000000002</v>
      </c>
      <c r="L113" s="4">
        <v>5.2760999999999996</v>
      </c>
      <c r="M113" s="4">
        <v>8.5000000000000006E-3</v>
      </c>
      <c r="N113" s="4">
        <v>452.49810000000002</v>
      </c>
      <c r="O113" s="4">
        <v>109.7255</v>
      </c>
      <c r="P113" s="4">
        <v>562.20000000000005</v>
      </c>
      <c r="Q113" s="4">
        <v>393.42950000000002</v>
      </c>
      <c r="R113" s="4">
        <v>95.402100000000004</v>
      </c>
      <c r="S113" s="4">
        <v>488.8</v>
      </c>
      <c r="T113" s="4">
        <v>1</v>
      </c>
      <c r="W113" s="4">
        <v>0</v>
      </c>
      <c r="X113" s="4">
        <v>12.9787</v>
      </c>
      <c r="Y113" s="4">
        <v>11.9</v>
      </c>
      <c r="Z113" s="4">
        <v>803</v>
      </c>
      <c r="AA113" s="4">
        <v>816</v>
      </c>
      <c r="AB113" s="4">
        <v>838</v>
      </c>
      <c r="AC113" s="4">
        <v>37</v>
      </c>
      <c r="AD113" s="4">
        <v>19.39</v>
      </c>
      <c r="AE113" s="4">
        <v>0.45</v>
      </c>
      <c r="AF113" s="4">
        <v>957</v>
      </c>
      <c r="AG113" s="4">
        <v>9</v>
      </c>
      <c r="AH113" s="4">
        <v>27</v>
      </c>
      <c r="AI113" s="4">
        <v>30</v>
      </c>
      <c r="AJ113" s="4">
        <v>191</v>
      </c>
      <c r="AK113" s="4">
        <v>190</v>
      </c>
      <c r="AL113" s="4">
        <v>3.9</v>
      </c>
      <c r="AM113" s="4">
        <v>195.9</v>
      </c>
      <c r="AN113" s="4" t="s">
        <v>155</v>
      </c>
      <c r="AO113" s="4">
        <v>2</v>
      </c>
      <c r="AP113" s="5">
        <v>0.87059027777777775</v>
      </c>
      <c r="AQ113" s="4">
        <v>47.164163000000002</v>
      </c>
      <c r="AR113" s="4">
        <v>-88.488026000000005</v>
      </c>
      <c r="AS113" s="4">
        <v>314.2</v>
      </c>
      <c r="AT113" s="4">
        <v>21.1</v>
      </c>
      <c r="AU113" s="4">
        <v>12</v>
      </c>
      <c r="AV113" s="4">
        <v>8</v>
      </c>
      <c r="AW113" s="4" t="s">
        <v>417</v>
      </c>
      <c r="AX113" s="4">
        <v>1.9819819999999999</v>
      </c>
      <c r="AY113" s="4">
        <v>1.0706709999999999</v>
      </c>
      <c r="AZ113" s="4">
        <v>3.523323</v>
      </c>
      <c r="BA113" s="4">
        <v>13.836</v>
      </c>
      <c r="BB113" s="4">
        <v>37.58</v>
      </c>
      <c r="BC113" s="4">
        <v>2.72</v>
      </c>
      <c r="BD113" s="4">
        <v>4.4420000000000002</v>
      </c>
      <c r="BE113" s="4">
        <v>3095.587</v>
      </c>
      <c r="BF113" s="4">
        <v>3.1640000000000001</v>
      </c>
      <c r="BG113" s="4">
        <v>27.802</v>
      </c>
      <c r="BH113" s="4">
        <v>6.742</v>
      </c>
      <c r="BI113" s="4">
        <v>34.543999999999997</v>
      </c>
      <c r="BJ113" s="4">
        <v>24.172999999999998</v>
      </c>
      <c r="BK113" s="4">
        <v>5.8620000000000001</v>
      </c>
      <c r="BL113" s="4">
        <v>30.035</v>
      </c>
      <c r="BM113" s="4">
        <v>1.9099999999999999E-2</v>
      </c>
      <c r="BQ113" s="4">
        <v>5536.7839999999997</v>
      </c>
      <c r="BR113" s="4">
        <v>6.6131999999999996E-2</v>
      </c>
      <c r="BS113" s="4">
        <v>-5</v>
      </c>
      <c r="BT113" s="4">
        <v>1.0650440000000001</v>
      </c>
      <c r="BU113" s="4">
        <v>1.616101</v>
      </c>
      <c r="BV113" s="4">
        <v>21.513888999999999</v>
      </c>
      <c r="BW113" s="4">
        <f t="shared" si="15"/>
        <v>0.42697388419999999</v>
      </c>
      <c r="BY113" s="4">
        <f t="shared" si="16"/>
        <v>4285.3824155694438</v>
      </c>
      <c r="BZ113" s="4">
        <f t="shared" si="17"/>
        <v>4.3800900969223999</v>
      </c>
      <c r="CA113" s="4">
        <f t="shared" si="18"/>
        <v>33.463943714571798</v>
      </c>
      <c r="CB113" s="4">
        <f t="shared" si="19"/>
        <v>2.6441125427060001E-2</v>
      </c>
    </row>
    <row r="114" spans="1:80" x14ac:dyDescent="0.25">
      <c r="A114" s="2">
        <v>42801</v>
      </c>
      <c r="B114" s="3">
        <v>0.66225506944444446</v>
      </c>
      <c r="C114" s="4">
        <v>5.55</v>
      </c>
      <c r="D114" s="4">
        <v>8.0000000000000002E-3</v>
      </c>
      <c r="E114" s="4">
        <v>80.488782</v>
      </c>
      <c r="F114" s="4">
        <v>473.3</v>
      </c>
      <c r="G114" s="4">
        <v>121.7</v>
      </c>
      <c r="H114" s="4">
        <v>-0.3</v>
      </c>
      <c r="J114" s="4">
        <v>13.23</v>
      </c>
      <c r="K114" s="4">
        <v>0.95720000000000005</v>
      </c>
      <c r="L114" s="4">
        <v>5.3122999999999996</v>
      </c>
      <c r="M114" s="4">
        <v>7.7000000000000002E-3</v>
      </c>
      <c r="N114" s="4">
        <v>453.07209999999998</v>
      </c>
      <c r="O114" s="4">
        <v>116.48309999999999</v>
      </c>
      <c r="P114" s="4">
        <v>569.6</v>
      </c>
      <c r="Q114" s="4">
        <v>393.55840000000001</v>
      </c>
      <c r="R114" s="4">
        <v>101.1824</v>
      </c>
      <c r="S114" s="4">
        <v>494.7</v>
      </c>
      <c r="T114" s="4">
        <v>0</v>
      </c>
      <c r="W114" s="4">
        <v>0</v>
      </c>
      <c r="X114" s="4">
        <v>12.6631</v>
      </c>
      <c r="Y114" s="4">
        <v>11.8</v>
      </c>
      <c r="Z114" s="4">
        <v>803</v>
      </c>
      <c r="AA114" s="4">
        <v>816</v>
      </c>
      <c r="AB114" s="4">
        <v>838</v>
      </c>
      <c r="AC114" s="4">
        <v>36.200000000000003</v>
      </c>
      <c r="AD114" s="4">
        <v>18.989999999999998</v>
      </c>
      <c r="AE114" s="4">
        <v>0.44</v>
      </c>
      <c r="AF114" s="4">
        <v>957</v>
      </c>
      <c r="AG114" s="4">
        <v>9</v>
      </c>
      <c r="AH114" s="4">
        <v>27</v>
      </c>
      <c r="AI114" s="4">
        <v>30</v>
      </c>
      <c r="AJ114" s="4">
        <v>191</v>
      </c>
      <c r="AK114" s="4">
        <v>190</v>
      </c>
      <c r="AL114" s="4">
        <v>3.7</v>
      </c>
      <c r="AM114" s="4">
        <v>195.6</v>
      </c>
      <c r="AN114" s="4" t="s">
        <v>155</v>
      </c>
      <c r="AO114" s="4">
        <v>2</v>
      </c>
      <c r="AP114" s="5">
        <v>0.8706018518518519</v>
      </c>
      <c r="AQ114" s="4">
        <v>47.164158999999998</v>
      </c>
      <c r="AR114" s="4">
        <v>-88.488134000000002</v>
      </c>
      <c r="AS114" s="4">
        <v>314.10000000000002</v>
      </c>
      <c r="AT114" s="4">
        <v>18.600000000000001</v>
      </c>
      <c r="AU114" s="4">
        <v>12</v>
      </c>
      <c r="AV114" s="4">
        <v>8</v>
      </c>
      <c r="AW114" s="4" t="s">
        <v>417</v>
      </c>
      <c r="AX114" s="4">
        <v>1.4708000000000001</v>
      </c>
      <c r="AY114" s="4">
        <v>1.1292</v>
      </c>
      <c r="AZ114" s="4">
        <v>3.2</v>
      </c>
      <c r="BA114" s="4">
        <v>13.836</v>
      </c>
      <c r="BB114" s="4">
        <v>37.32</v>
      </c>
      <c r="BC114" s="4">
        <v>2.7</v>
      </c>
      <c r="BD114" s="4">
        <v>4.4749999999999996</v>
      </c>
      <c r="BE114" s="4">
        <v>3095.973</v>
      </c>
      <c r="BF114" s="4">
        <v>2.8580000000000001</v>
      </c>
      <c r="BG114" s="4">
        <v>27.652000000000001</v>
      </c>
      <c r="BH114" s="4">
        <v>7.109</v>
      </c>
      <c r="BI114" s="4">
        <v>34.761000000000003</v>
      </c>
      <c r="BJ114" s="4">
        <v>24.018999999999998</v>
      </c>
      <c r="BK114" s="4">
        <v>6.1749999999999998</v>
      </c>
      <c r="BL114" s="4">
        <v>30.195</v>
      </c>
      <c r="BM114" s="4">
        <v>0</v>
      </c>
      <c r="BQ114" s="4">
        <v>5366.0789999999997</v>
      </c>
      <c r="BR114" s="4">
        <v>8.4220000000000003E-2</v>
      </c>
      <c r="BS114" s="4">
        <v>-5</v>
      </c>
      <c r="BT114" s="4">
        <v>1.064478</v>
      </c>
      <c r="BU114" s="4">
        <v>2.0581269999999998</v>
      </c>
      <c r="BV114" s="4">
        <v>21.502455999999999</v>
      </c>
      <c r="BW114" s="4">
        <f t="shared" si="15"/>
        <v>0.54375715339999997</v>
      </c>
      <c r="BY114" s="4">
        <f t="shared" si="16"/>
        <v>5458.1743562943184</v>
      </c>
      <c r="BZ114" s="4">
        <f t="shared" si="17"/>
        <v>5.0386299590755996</v>
      </c>
      <c r="CA114" s="4">
        <f t="shared" si="18"/>
        <v>42.345294956975792</v>
      </c>
      <c r="CB114" s="4">
        <f t="shared" si="19"/>
        <v>0</v>
      </c>
    </row>
    <row r="115" spans="1:80" x14ac:dyDescent="0.25">
      <c r="A115" s="2">
        <v>42801</v>
      </c>
      <c r="B115" s="3">
        <v>0.66226664351851849</v>
      </c>
      <c r="C115" s="4">
        <v>5.5449999999999999</v>
      </c>
      <c r="D115" s="4">
        <v>8.0000000000000002E-3</v>
      </c>
      <c r="E115" s="4">
        <v>80</v>
      </c>
      <c r="F115" s="4">
        <v>477.2</v>
      </c>
      <c r="G115" s="4">
        <v>130.6</v>
      </c>
      <c r="H115" s="4">
        <v>-0.5</v>
      </c>
      <c r="J115" s="4">
        <v>13</v>
      </c>
      <c r="K115" s="4">
        <v>0.95720000000000005</v>
      </c>
      <c r="L115" s="4">
        <v>5.3083</v>
      </c>
      <c r="M115" s="4">
        <v>7.7000000000000002E-3</v>
      </c>
      <c r="N115" s="4">
        <v>456.7808</v>
      </c>
      <c r="O115" s="4">
        <v>125.0159</v>
      </c>
      <c r="P115" s="4">
        <v>581.79999999999995</v>
      </c>
      <c r="Q115" s="4">
        <v>396.66300000000001</v>
      </c>
      <c r="R115" s="4">
        <v>108.56229999999999</v>
      </c>
      <c r="S115" s="4">
        <v>505.2</v>
      </c>
      <c r="T115" s="4">
        <v>0</v>
      </c>
      <c r="W115" s="4">
        <v>0</v>
      </c>
      <c r="X115" s="4">
        <v>12.4442</v>
      </c>
      <c r="Y115" s="4">
        <v>11.8</v>
      </c>
      <c r="Z115" s="4">
        <v>803</v>
      </c>
      <c r="AA115" s="4">
        <v>816</v>
      </c>
      <c r="AB115" s="4">
        <v>839</v>
      </c>
      <c r="AC115" s="4">
        <v>36</v>
      </c>
      <c r="AD115" s="4">
        <v>18.87</v>
      </c>
      <c r="AE115" s="4">
        <v>0.43</v>
      </c>
      <c r="AF115" s="4">
        <v>957</v>
      </c>
      <c r="AG115" s="4">
        <v>9</v>
      </c>
      <c r="AH115" s="4">
        <v>27</v>
      </c>
      <c r="AI115" s="4">
        <v>30</v>
      </c>
      <c r="AJ115" s="4">
        <v>191</v>
      </c>
      <c r="AK115" s="4">
        <v>189.2</v>
      </c>
      <c r="AL115" s="4">
        <v>3.8</v>
      </c>
      <c r="AM115" s="4">
        <v>195.2</v>
      </c>
      <c r="AN115" s="4" t="s">
        <v>155</v>
      </c>
      <c r="AO115" s="4">
        <v>2</v>
      </c>
      <c r="AP115" s="5">
        <v>0.87061342592592583</v>
      </c>
      <c r="AQ115" s="4">
        <v>47.164164</v>
      </c>
      <c r="AR115" s="4">
        <v>-88.488236999999998</v>
      </c>
      <c r="AS115" s="4">
        <v>314.2</v>
      </c>
      <c r="AT115" s="4">
        <v>18</v>
      </c>
      <c r="AU115" s="4">
        <v>12</v>
      </c>
      <c r="AV115" s="4">
        <v>8</v>
      </c>
      <c r="AW115" s="4" t="s">
        <v>417</v>
      </c>
      <c r="AX115" s="4">
        <v>1.7061999999999999</v>
      </c>
      <c r="AY115" s="4">
        <v>1</v>
      </c>
      <c r="AZ115" s="4">
        <v>3.2353999999999998</v>
      </c>
      <c r="BA115" s="4">
        <v>13.836</v>
      </c>
      <c r="BB115" s="4">
        <v>37.35</v>
      </c>
      <c r="BC115" s="4">
        <v>2.7</v>
      </c>
      <c r="BD115" s="4">
        <v>4.4669999999999996</v>
      </c>
      <c r="BE115" s="4">
        <v>3096.0149999999999</v>
      </c>
      <c r="BF115" s="4">
        <v>2.843</v>
      </c>
      <c r="BG115" s="4">
        <v>27.899000000000001</v>
      </c>
      <c r="BH115" s="4">
        <v>7.6360000000000001</v>
      </c>
      <c r="BI115" s="4">
        <v>35.534999999999997</v>
      </c>
      <c r="BJ115" s="4">
        <v>24.227</v>
      </c>
      <c r="BK115" s="4">
        <v>6.6310000000000002</v>
      </c>
      <c r="BL115" s="4">
        <v>30.858000000000001</v>
      </c>
      <c r="BM115" s="4">
        <v>0</v>
      </c>
      <c r="BQ115" s="4">
        <v>5277.2860000000001</v>
      </c>
      <c r="BR115" s="4">
        <v>8.8999999999999996E-2</v>
      </c>
      <c r="BS115" s="4">
        <v>-5</v>
      </c>
      <c r="BT115" s="4">
        <v>1.0655220000000001</v>
      </c>
      <c r="BU115" s="4">
        <v>2.174938</v>
      </c>
      <c r="BV115" s="4">
        <v>21.523544000000001</v>
      </c>
      <c r="BW115" s="4">
        <f t="shared" si="15"/>
        <v>0.57461861959999994</v>
      </c>
      <c r="BY115" s="4">
        <f t="shared" si="16"/>
        <v>5768.0365996951623</v>
      </c>
      <c r="BZ115" s="4">
        <f t="shared" si="17"/>
        <v>5.2966565255444005</v>
      </c>
      <c r="CA115" s="4">
        <f t="shared" si="18"/>
        <v>45.136158158411604</v>
      </c>
      <c r="CB115" s="4">
        <f t="shared" si="19"/>
        <v>0</v>
      </c>
    </row>
    <row r="116" spans="1:80" x14ac:dyDescent="0.25">
      <c r="A116" s="2">
        <v>42801</v>
      </c>
      <c r="B116" s="3">
        <v>0.66227821759259264</v>
      </c>
      <c r="C116" s="4">
        <v>5.5250000000000004</v>
      </c>
      <c r="D116" s="4">
        <v>7.4000000000000003E-3</v>
      </c>
      <c r="E116" s="4">
        <v>73.853211000000002</v>
      </c>
      <c r="F116" s="4">
        <v>478.2</v>
      </c>
      <c r="G116" s="4">
        <v>130.6</v>
      </c>
      <c r="H116" s="4">
        <v>0.7</v>
      </c>
      <c r="J116" s="4">
        <v>13</v>
      </c>
      <c r="K116" s="4">
        <v>0.95740000000000003</v>
      </c>
      <c r="L116" s="4">
        <v>5.29</v>
      </c>
      <c r="M116" s="4">
        <v>7.1000000000000004E-3</v>
      </c>
      <c r="N116" s="4">
        <v>457.82249999999999</v>
      </c>
      <c r="O116" s="4">
        <v>125.0347</v>
      </c>
      <c r="P116" s="4">
        <v>582.9</v>
      </c>
      <c r="Q116" s="4">
        <v>397.5675</v>
      </c>
      <c r="R116" s="4">
        <v>108.5787</v>
      </c>
      <c r="S116" s="4">
        <v>506.1</v>
      </c>
      <c r="T116" s="4">
        <v>0.65</v>
      </c>
      <c r="W116" s="4">
        <v>0</v>
      </c>
      <c r="X116" s="4">
        <v>12.446</v>
      </c>
      <c r="Y116" s="4">
        <v>11.9</v>
      </c>
      <c r="Z116" s="4">
        <v>802</v>
      </c>
      <c r="AA116" s="4">
        <v>817</v>
      </c>
      <c r="AB116" s="4">
        <v>838</v>
      </c>
      <c r="AC116" s="4">
        <v>36</v>
      </c>
      <c r="AD116" s="4">
        <v>18.87</v>
      </c>
      <c r="AE116" s="4">
        <v>0.43</v>
      </c>
      <c r="AF116" s="4">
        <v>957</v>
      </c>
      <c r="AG116" s="4">
        <v>9</v>
      </c>
      <c r="AH116" s="4">
        <v>27</v>
      </c>
      <c r="AI116" s="4">
        <v>30</v>
      </c>
      <c r="AJ116" s="4">
        <v>191</v>
      </c>
      <c r="AK116" s="4">
        <v>189</v>
      </c>
      <c r="AL116" s="4">
        <v>3.7</v>
      </c>
      <c r="AM116" s="4">
        <v>195</v>
      </c>
      <c r="AN116" s="4" t="s">
        <v>155</v>
      </c>
      <c r="AO116" s="4">
        <v>2</v>
      </c>
      <c r="AP116" s="5">
        <v>0.87062499999999998</v>
      </c>
      <c r="AQ116" s="4">
        <v>47.164177000000002</v>
      </c>
      <c r="AR116" s="4">
        <v>-88.488332</v>
      </c>
      <c r="AS116" s="4">
        <v>314.3</v>
      </c>
      <c r="AT116" s="4">
        <v>17.100000000000001</v>
      </c>
      <c r="AU116" s="4">
        <v>12</v>
      </c>
      <c r="AV116" s="4">
        <v>8</v>
      </c>
      <c r="AW116" s="4" t="s">
        <v>417</v>
      </c>
      <c r="AX116" s="4">
        <v>1.9</v>
      </c>
      <c r="AY116" s="4">
        <v>1.0708</v>
      </c>
      <c r="AZ116" s="4">
        <v>3.3</v>
      </c>
      <c r="BA116" s="4">
        <v>13.836</v>
      </c>
      <c r="BB116" s="4">
        <v>37.49</v>
      </c>
      <c r="BC116" s="4">
        <v>2.71</v>
      </c>
      <c r="BD116" s="4">
        <v>4.4509999999999996</v>
      </c>
      <c r="BE116" s="4">
        <v>3096.3879999999999</v>
      </c>
      <c r="BF116" s="4">
        <v>2.6339999999999999</v>
      </c>
      <c r="BG116" s="4">
        <v>28.062999999999999</v>
      </c>
      <c r="BH116" s="4">
        <v>7.6639999999999997</v>
      </c>
      <c r="BI116" s="4">
        <v>35.726999999999997</v>
      </c>
      <c r="BJ116" s="4">
        <v>24.37</v>
      </c>
      <c r="BK116" s="4">
        <v>6.6559999999999997</v>
      </c>
      <c r="BL116" s="4">
        <v>31.024999999999999</v>
      </c>
      <c r="BM116" s="4">
        <v>1.24E-2</v>
      </c>
      <c r="BQ116" s="4">
        <v>5297.0309999999999</v>
      </c>
      <c r="BR116" s="4">
        <v>6.4647999999999997E-2</v>
      </c>
      <c r="BS116" s="4">
        <v>-5</v>
      </c>
      <c r="BT116" s="4">
        <v>1.0667610000000001</v>
      </c>
      <c r="BU116" s="4">
        <v>1.5798350000000001</v>
      </c>
      <c r="BV116" s="4">
        <v>21.548572</v>
      </c>
      <c r="BW116" s="4">
        <f t="shared" si="15"/>
        <v>0.41739240700000002</v>
      </c>
      <c r="BY116" s="4">
        <f t="shared" si="16"/>
        <v>4190.3005776804685</v>
      </c>
      <c r="BZ116" s="4">
        <f t="shared" si="17"/>
        <v>3.5645570650739997</v>
      </c>
      <c r="CA116" s="4">
        <f t="shared" si="18"/>
        <v>32.979595928570006</v>
      </c>
      <c r="CB116" s="4">
        <f t="shared" si="19"/>
        <v>1.6780754596400001E-2</v>
      </c>
    </row>
    <row r="117" spans="1:80" x14ac:dyDescent="0.25">
      <c r="A117" s="2">
        <v>42801</v>
      </c>
      <c r="B117" s="3">
        <v>0.66228979166666668</v>
      </c>
      <c r="C117" s="4">
        <v>5.49</v>
      </c>
      <c r="D117" s="4">
        <v>7.0000000000000001E-3</v>
      </c>
      <c r="E117" s="4">
        <v>70</v>
      </c>
      <c r="F117" s="4">
        <v>474.2</v>
      </c>
      <c r="G117" s="4">
        <v>130.69999999999999</v>
      </c>
      <c r="H117" s="4">
        <v>-1.8</v>
      </c>
      <c r="J117" s="4">
        <v>13</v>
      </c>
      <c r="K117" s="4">
        <v>0.9577</v>
      </c>
      <c r="L117" s="4">
        <v>5.2576000000000001</v>
      </c>
      <c r="M117" s="4">
        <v>6.7000000000000002E-3</v>
      </c>
      <c r="N117" s="4">
        <v>454.13389999999998</v>
      </c>
      <c r="O117" s="4">
        <v>125.2092</v>
      </c>
      <c r="P117" s="4">
        <v>579.29999999999995</v>
      </c>
      <c r="Q117" s="4">
        <v>394.36439999999999</v>
      </c>
      <c r="R117" s="4">
        <v>108.7302</v>
      </c>
      <c r="S117" s="4">
        <v>503.1</v>
      </c>
      <c r="T117" s="4">
        <v>0</v>
      </c>
      <c r="W117" s="4">
        <v>0</v>
      </c>
      <c r="X117" s="4">
        <v>12.4497</v>
      </c>
      <c r="Y117" s="4">
        <v>11.8</v>
      </c>
      <c r="Z117" s="4">
        <v>803</v>
      </c>
      <c r="AA117" s="4">
        <v>817</v>
      </c>
      <c r="AB117" s="4">
        <v>838</v>
      </c>
      <c r="AC117" s="4">
        <v>36</v>
      </c>
      <c r="AD117" s="4">
        <v>18.87</v>
      </c>
      <c r="AE117" s="4">
        <v>0.43</v>
      </c>
      <c r="AF117" s="4">
        <v>957</v>
      </c>
      <c r="AG117" s="4">
        <v>9</v>
      </c>
      <c r="AH117" s="4">
        <v>27</v>
      </c>
      <c r="AI117" s="4">
        <v>30</v>
      </c>
      <c r="AJ117" s="4">
        <v>190.2</v>
      </c>
      <c r="AK117" s="4">
        <v>189</v>
      </c>
      <c r="AL117" s="4">
        <v>3.7</v>
      </c>
      <c r="AM117" s="4">
        <v>195</v>
      </c>
      <c r="AN117" s="4" t="s">
        <v>155</v>
      </c>
      <c r="AO117" s="4">
        <v>2</v>
      </c>
      <c r="AP117" s="5">
        <v>0.87063657407407413</v>
      </c>
      <c r="AQ117" s="4">
        <v>47.164200000000001</v>
      </c>
      <c r="AR117" s="4">
        <v>-88.488421000000002</v>
      </c>
      <c r="AS117" s="4">
        <v>314.60000000000002</v>
      </c>
      <c r="AT117" s="4">
        <v>16.399999999999999</v>
      </c>
      <c r="AU117" s="4">
        <v>12</v>
      </c>
      <c r="AV117" s="4">
        <v>8</v>
      </c>
      <c r="AW117" s="4" t="s">
        <v>417</v>
      </c>
      <c r="AX117" s="4">
        <v>1.9</v>
      </c>
      <c r="AY117" s="4">
        <v>1.3062</v>
      </c>
      <c r="AZ117" s="4">
        <v>3.3708</v>
      </c>
      <c r="BA117" s="4">
        <v>13.836</v>
      </c>
      <c r="BB117" s="4">
        <v>37.729999999999997</v>
      </c>
      <c r="BC117" s="4">
        <v>2.73</v>
      </c>
      <c r="BD117" s="4">
        <v>4.42</v>
      </c>
      <c r="BE117" s="4">
        <v>3096.7629999999999</v>
      </c>
      <c r="BF117" s="4">
        <v>2.5129999999999999</v>
      </c>
      <c r="BG117" s="4">
        <v>28.012</v>
      </c>
      <c r="BH117" s="4">
        <v>7.7229999999999999</v>
      </c>
      <c r="BI117" s="4">
        <v>35.734999999999999</v>
      </c>
      <c r="BJ117" s="4">
        <v>24.324999999999999</v>
      </c>
      <c r="BK117" s="4">
        <v>6.7069999999999999</v>
      </c>
      <c r="BL117" s="4">
        <v>31.032</v>
      </c>
      <c r="BM117" s="4">
        <v>0</v>
      </c>
      <c r="BQ117" s="4">
        <v>5331.8459999999995</v>
      </c>
      <c r="BR117" s="4">
        <v>6.9176000000000001E-2</v>
      </c>
      <c r="BS117" s="4">
        <v>-5</v>
      </c>
      <c r="BT117" s="4">
        <v>1.0662389999999999</v>
      </c>
      <c r="BU117" s="4">
        <v>1.6904889999999999</v>
      </c>
      <c r="BV117" s="4">
        <v>21.538028000000001</v>
      </c>
      <c r="BW117" s="4">
        <f t="shared" si="15"/>
        <v>0.44662719379999993</v>
      </c>
      <c r="BY117" s="4">
        <f t="shared" si="16"/>
        <v>4484.3385080358566</v>
      </c>
      <c r="BZ117" s="4">
        <f t="shared" si="17"/>
        <v>3.6390071409061995</v>
      </c>
      <c r="CA117" s="4">
        <f t="shared" si="18"/>
        <v>35.224372742754994</v>
      </c>
      <c r="CB117" s="4">
        <f t="shared" si="19"/>
        <v>0</v>
      </c>
    </row>
    <row r="118" spans="1:80" x14ac:dyDescent="0.25">
      <c r="A118" s="2">
        <v>42801</v>
      </c>
      <c r="B118" s="3">
        <v>0.66230136574074072</v>
      </c>
      <c r="C118" s="4">
        <v>5.49</v>
      </c>
      <c r="D118" s="4">
        <v>7.0000000000000001E-3</v>
      </c>
      <c r="E118" s="4">
        <v>70</v>
      </c>
      <c r="F118" s="4">
        <v>468.8</v>
      </c>
      <c r="G118" s="4">
        <v>130.9</v>
      </c>
      <c r="H118" s="4">
        <v>2.2999999999999998</v>
      </c>
      <c r="J118" s="4">
        <v>13.1</v>
      </c>
      <c r="K118" s="4">
        <v>0.9577</v>
      </c>
      <c r="L118" s="4">
        <v>5.2576000000000001</v>
      </c>
      <c r="M118" s="4">
        <v>6.7000000000000002E-3</v>
      </c>
      <c r="N118" s="4">
        <v>448.9853</v>
      </c>
      <c r="O118" s="4">
        <v>125.3164</v>
      </c>
      <c r="P118" s="4">
        <v>574.29999999999995</v>
      </c>
      <c r="Q118" s="4">
        <v>389.89339999999999</v>
      </c>
      <c r="R118" s="4">
        <v>108.8232</v>
      </c>
      <c r="S118" s="4">
        <v>498.7</v>
      </c>
      <c r="T118" s="4">
        <v>2.286</v>
      </c>
      <c r="W118" s="4">
        <v>0</v>
      </c>
      <c r="X118" s="4">
        <v>12.545400000000001</v>
      </c>
      <c r="Y118" s="4">
        <v>11.9</v>
      </c>
      <c r="Z118" s="4">
        <v>802</v>
      </c>
      <c r="AA118" s="4">
        <v>816</v>
      </c>
      <c r="AB118" s="4">
        <v>838</v>
      </c>
      <c r="AC118" s="4">
        <v>36</v>
      </c>
      <c r="AD118" s="4">
        <v>18.87</v>
      </c>
      <c r="AE118" s="4">
        <v>0.43</v>
      </c>
      <c r="AF118" s="4">
        <v>957</v>
      </c>
      <c r="AG118" s="4">
        <v>9</v>
      </c>
      <c r="AH118" s="4">
        <v>27</v>
      </c>
      <c r="AI118" s="4">
        <v>30</v>
      </c>
      <c r="AJ118" s="4">
        <v>190.8</v>
      </c>
      <c r="AK118" s="4">
        <v>188.2</v>
      </c>
      <c r="AL118" s="4">
        <v>3.7</v>
      </c>
      <c r="AM118" s="4">
        <v>195</v>
      </c>
      <c r="AN118" s="4" t="s">
        <v>155</v>
      </c>
      <c r="AO118" s="4">
        <v>2</v>
      </c>
      <c r="AP118" s="5">
        <v>0.87064814814814817</v>
      </c>
      <c r="AQ118" s="4">
        <v>47.164219000000003</v>
      </c>
      <c r="AR118" s="4">
        <v>-88.488508999999993</v>
      </c>
      <c r="AS118" s="4">
        <v>314.8</v>
      </c>
      <c r="AT118" s="4">
        <v>16</v>
      </c>
      <c r="AU118" s="4">
        <v>12</v>
      </c>
      <c r="AV118" s="4">
        <v>8</v>
      </c>
      <c r="AW118" s="4" t="s">
        <v>417</v>
      </c>
      <c r="AX118" s="4">
        <v>1.7230000000000001</v>
      </c>
      <c r="AY118" s="4">
        <v>1.5354000000000001</v>
      </c>
      <c r="AZ118" s="4">
        <v>3.3938000000000001</v>
      </c>
      <c r="BA118" s="4">
        <v>13.836</v>
      </c>
      <c r="BB118" s="4">
        <v>37.72</v>
      </c>
      <c r="BC118" s="4">
        <v>2.73</v>
      </c>
      <c r="BD118" s="4">
        <v>4.42</v>
      </c>
      <c r="BE118" s="4">
        <v>3096.627</v>
      </c>
      <c r="BF118" s="4">
        <v>2.5129999999999999</v>
      </c>
      <c r="BG118" s="4">
        <v>27.693000000000001</v>
      </c>
      <c r="BH118" s="4">
        <v>7.7290000000000001</v>
      </c>
      <c r="BI118" s="4">
        <v>35.421999999999997</v>
      </c>
      <c r="BJ118" s="4">
        <v>24.047999999999998</v>
      </c>
      <c r="BK118" s="4">
        <v>6.7119999999999997</v>
      </c>
      <c r="BL118" s="4">
        <v>30.76</v>
      </c>
      <c r="BM118" s="4">
        <v>4.3700000000000003E-2</v>
      </c>
      <c r="BQ118" s="4">
        <v>5372.625</v>
      </c>
      <c r="BR118" s="4">
        <v>7.4522000000000005E-2</v>
      </c>
      <c r="BS118" s="4">
        <v>-5</v>
      </c>
      <c r="BT118" s="4">
        <v>1.0675220000000001</v>
      </c>
      <c r="BU118" s="4">
        <v>1.821132</v>
      </c>
      <c r="BV118" s="4">
        <v>21.563943999999999</v>
      </c>
      <c r="BW118" s="4">
        <f t="shared" si="15"/>
        <v>0.48114307439999998</v>
      </c>
      <c r="BY118" s="4">
        <f t="shared" si="16"/>
        <v>4830.6813625430423</v>
      </c>
      <c r="BZ118" s="4">
        <f t="shared" si="17"/>
        <v>3.9202339397255996</v>
      </c>
      <c r="CA118" s="4">
        <f t="shared" si="18"/>
        <v>37.514439229017597</v>
      </c>
      <c r="CB118" s="4">
        <f t="shared" si="19"/>
        <v>6.8171199031440005E-2</v>
      </c>
    </row>
    <row r="119" spans="1:80" x14ac:dyDescent="0.25">
      <c r="A119" s="2">
        <v>42801</v>
      </c>
      <c r="B119" s="3">
        <v>0.66231293981481476</v>
      </c>
      <c r="C119" s="4">
        <v>6.4180000000000001</v>
      </c>
      <c r="D119" s="4">
        <v>7.6E-3</v>
      </c>
      <c r="E119" s="4">
        <v>75.671392999999995</v>
      </c>
      <c r="F119" s="4">
        <v>463.7</v>
      </c>
      <c r="G119" s="4">
        <v>130.80000000000001</v>
      </c>
      <c r="H119" s="4">
        <v>-0.3</v>
      </c>
      <c r="J119" s="4">
        <v>13.1</v>
      </c>
      <c r="K119" s="4">
        <v>0.95009999999999994</v>
      </c>
      <c r="L119" s="4">
        <v>6.0978000000000003</v>
      </c>
      <c r="M119" s="4">
        <v>7.1999999999999998E-3</v>
      </c>
      <c r="N119" s="4">
        <v>440.57429999999999</v>
      </c>
      <c r="O119" s="4">
        <v>124.27670000000001</v>
      </c>
      <c r="P119" s="4">
        <v>564.9</v>
      </c>
      <c r="Q119" s="4">
        <v>382.60289999999998</v>
      </c>
      <c r="R119" s="4">
        <v>107.9242</v>
      </c>
      <c r="S119" s="4">
        <v>490.5</v>
      </c>
      <c r="T119" s="4">
        <v>0</v>
      </c>
      <c r="W119" s="4">
        <v>0</v>
      </c>
      <c r="X119" s="4">
        <v>12.4467</v>
      </c>
      <c r="Y119" s="4">
        <v>11.8</v>
      </c>
      <c r="Z119" s="4">
        <v>803</v>
      </c>
      <c r="AA119" s="4">
        <v>816</v>
      </c>
      <c r="AB119" s="4">
        <v>837</v>
      </c>
      <c r="AC119" s="4">
        <v>36</v>
      </c>
      <c r="AD119" s="4">
        <v>18.88</v>
      </c>
      <c r="AE119" s="4">
        <v>0.43</v>
      </c>
      <c r="AF119" s="4">
        <v>956</v>
      </c>
      <c r="AG119" s="4">
        <v>9</v>
      </c>
      <c r="AH119" s="4">
        <v>27</v>
      </c>
      <c r="AI119" s="4">
        <v>30</v>
      </c>
      <c r="AJ119" s="4">
        <v>190.2</v>
      </c>
      <c r="AK119" s="4">
        <v>188.8</v>
      </c>
      <c r="AL119" s="4">
        <v>3.7</v>
      </c>
      <c r="AM119" s="4">
        <v>195.2</v>
      </c>
      <c r="AN119" s="4" t="s">
        <v>155</v>
      </c>
      <c r="AO119" s="4">
        <v>2</v>
      </c>
      <c r="AP119" s="5">
        <v>0.87065972222222221</v>
      </c>
      <c r="AQ119" s="4">
        <v>47.164237999999997</v>
      </c>
      <c r="AR119" s="4">
        <v>-88.488598999999994</v>
      </c>
      <c r="AS119" s="4">
        <v>315</v>
      </c>
      <c r="AT119" s="4">
        <v>15.9</v>
      </c>
      <c r="AU119" s="4">
        <v>12</v>
      </c>
      <c r="AV119" s="4">
        <v>8</v>
      </c>
      <c r="AW119" s="4" t="s">
        <v>417</v>
      </c>
      <c r="AX119" s="4">
        <v>1.4</v>
      </c>
      <c r="AY119" s="4">
        <v>1.6708000000000001</v>
      </c>
      <c r="AZ119" s="4">
        <v>3.2</v>
      </c>
      <c r="BA119" s="4">
        <v>13.836</v>
      </c>
      <c r="BB119" s="4">
        <v>32.4</v>
      </c>
      <c r="BC119" s="4">
        <v>2.34</v>
      </c>
      <c r="BD119" s="4">
        <v>5.2489999999999997</v>
      </c>
      <c r="BE119" s="4">
        <v>3093.8119999999999</v>
      </c>
      <c r="BF119" s="4">
        <v>2.3220000000000001</v>
      </c>
      <c r="BG119" s="4">
        <v>23.408999999999999</v>
      </c>
      <c r="BH119" s="4">
        <v>6.6029999999999998</v>
      </c>
      <c r="BI119" s="4">
        <v>30.012</v>
      </c>
      <c r="BJ119" s="4">
        <v>20.329000000000001</v>
      </c>
      <c r="BK119" s="4">
        <v>5.734</v>
      </c>
      <c r="BL119" s="4">
        <v>26.062999999999999</v>
      </c>
      <c r="BM119" s="4">
        <v>0</v>
      </c>
      <c r="BQ119" s="4">
        <v>4591.6980000000003</v>
      </c>
      <c r="BR119" s="4">
        <v>5.8257999999999997E-2</v>
      </c>
      <c r="BS119" s="4">
        <v>-5</v>
      </c>
      <c r="BT119" s="4">
        <v>1.067239</v>
      </c>
      <c r="BU119" s="4">
        <v>1.4236800000000001</v>
      </c>
      <c r="BV119" s="4">
        <v>21.558228</v>
      </c>
      <c r="BW119" s="4">
        <f t="shared" si="15"/>
        <v>0.376136256</v>
      </c>
      <c r="BY119" s="4">
        <f t="shared" si="16"/>
        <v>3772.9788765058561</v>
      </c>
      <c r="BZ119" s="4">
        <f t="shared" si="17"/>
        <v>2.8317353967360006</v>
      </c>
      <c r="CA119" s="4">
        <f t="shared" si="18"/>
        <v>24.791709250752003</v>
      </c>
      <c r="CB119" s="4">
        <f t="shared" si="19"/>
        <v>0</v>
      </c>
    </row>
    <row r="120" spans="1:80" x14ac:dyDescent="0.25">
      <c r="A120" s="2">
        <v>42801</v>
      </c>
      <c r="B120" s="3">
        <v>0.66232451388888891</v>
      </c>
      <c r="C120" s="4">
        <v>7.47</v>
      </c>
      <c r="D120" s="4">
        <v>1.09E-2</v>
      </c>
      <c r="E120" s="4">
        <v>109.032527</v>
      </c>
      <c r="F120" s="4">
        <v>461.4</v>
      </c>
      <c r="G120" s="4">
        <v>130.80000000000001</v>
      </c>
      <c r="H120" s="4">
        <v>-1.2</v>
      </c>
      <c r="J120" s="4">
        <v>12.82</v>
      </c>
      <c r="K120" s="4">
        <v>0.94169999999999998</v>
      </c>
      <c r="L120" s="4">
        <v>7.0347999999999997</v>
      </c>
      <c r="M120" s="4">
        <v>1.03E-2</v>
      </c>
      <c r="N120" s="4">
        <v>434.47</v>
      </c>
      <c r="O120" s="4">
        <v>123.17740000000001</v>
      </c>
      <c r="P120" s="4">
        <v>557.6</v>
      </c>
      <c r="Q120" s="4">
        <v>377.30610000000001</v>
      </c>
      <c r="R120" s="4">
        <v>106.97069999999999</v>
      </c>
      <c r="S120" s="4">
        <v>484.3</v>
      </c>
      <c r="T120" s="4">
        <v>0</v>
      </c>
      <c r="W120" s="4">
        <v>0</v>
      </c>
      <c r="X120" s="4">
        <v>12.0762</v>
      </c>
      <c r="Y120" s="4">
        <v>11.8</v>
      </c>
      <c r="Z120" s="4">
        <v>804</v>
      </c>
      <c r="AA120" s="4">
        <v>817</v>
      </c>
      <c r="AB120" s="4">
        <v>838</v>
      </c>
      <c r="AC120" s="4">
        <v>36</v>
      </c>
      <c r="AD120" s="4">
        <v>18.89</v>
      </c>
      <c r="AE120" s="4">
        <v>0.43</v>
      </c>
      <c r="AF120" s="4">
        <v>956</v>
      </c>
      <c r="AG120" s="4">
        <v>9</v>
      </c>
      <c r="AH120" s="4">
        <v>27</v>
      </c>
      <c r="AI120" s="4">
        <v>30</v>
      </c>
      <c r="AJ120" s="4">
        <v>190</v>
      </c>
      <c r="AK120" s="4">
        <v>189.8</v>
      </c>
      <c r="AL120" s="4">
        <v>3.8</v>
      </c>
      <c r="AM120" s="4">
        <v>195.6</v>
      </c>
      <c r="AN120" s="4" t="s">
        <v>155</v>
      </c>
      <c r="AO120" s="4">
        <v>2</v>
      </c>
      <c r="AP120" s="5">
        <v>0.87067129629629625</v>
      </c>
      <c r="AQ120" s="4">
        <v>47.164254</v>
      </c>
      <c r="AR120" s="4">
        <v>-88.488690000000005</v>
      </c>
      <c r="AS120" s="4">
        <v>315.10000000000002</v>
      </c>
      <c r="AT120" s="4">
        <v>15.9</v>
      </c>
      <c r="AU120" s="4">
        <v>12</v>
      </c>
      <c r="AV120" s="4">
        <v>8</v>
      </c>
      <c r="AW120" s="4" t="s">
        <v>417</v>
      </c>
      <c r="AX120" s="4">
        <v>1.4</v>
      </c>
      <c r="AY120" s="4">
        <v>1.8353999999999999</v>
      </c>
      <c r="AZ120" s="4">
        <v>3.2</v>
      </c>
      <c r="BA120" s="4">
        <v>13.836</v>
      </c>
      <c r="BB120" s="4">
        <v>27.95</v>
      </c>
      <c r="BC120" s="4">
        <v>2.02</v>
      </c>
      <c r="BD120" s="4">
        <v>6.1879999999999997</v>
      </c>
      <c r="BE120" s="4">
        <v>3090.2379999999998</v>
      </c>
      <c r="BF120" s="4">
        <v>2.871</v>
      </c>
      <c r="BG120" s="4">
        <v>19.986999999999998</v>
      </c>
      <c r="BH120" s="4">
        <v>5.6660000000000004</v>
      </c>
      <c r="BI120" s="4">
        <v>25.652999999999999</v>
      </c>
      <c r="BJ120" s="4">
        <v>17.356999999999999</v>
      </c>
      <c r="BK120" s="4">
        <v>4.9210000000000003</v>
      </c>
      <c r="BL120" s="4">
        <v>22.277999999999999</v>
      </c>
      <c r="BM120" s="4">
        <v>0</v>
      </c>
      <c r="BQ120" s="4">
        <v>3857.1779999999999</v>
      </c>
      <c r="BR120" s="4">
        <v>9.1050000000000006E-2</v>
      </c>
      <c r="BS120" s="4">
        <v>-5</v>
      </c>
      <c r="BT120" s="4">
        <v>1.0662389999999999</v>
      </c>
      <c r="BU120" s="4">
        <v>2.225034</v>
      </c>
      <c r="BV120" s="4">
        <v>21.538028000000001</v>
      </c>
      <c r="BW120" s="4">
        <f t="shared" si="15"/>
        <v>0.58785398280000001</v>
      </c>
      <c r="BY120" s="4">
        <f t="shared" si="16"/>
        <v>5889.8827638576067</v>
      </c>
      <c r="BZ120" s="4">
        <f t="shared" si="17"/>
        <v>5.4720230011524</v>
      </c>
      <c r="CA120" s="4">
        <f t="shared" si="18"/>
        <v>33.0818193072108</v>
      </c>
      <c r="CB120" s="4">
        <f t="shared" si="19"/>
        <v>0</v>
      </c>
    </row>
    <row r="121" spans="1:80" x14ac:dyDescent="0.25">
      <c r="A121" s="2">
        <v>42801</v>
      </c>
      <c r="B121" s="3">
        <v>0.66233608796296295</v>
      </c>
      <c r="C121" s="4">
        <v>7.97</v>
      </c>
      <c r="D121" s="4">
        <v>7.9000000000000008E-3</v>
      </c>
      <c r="E121" s="4">
        <v>78.601455000000001</v>
      </c>
      <c r="F121" s="4">
        <v>466.5</v>
      </c>
      <c r="G121" s="4">
        <v>134.5</v>
      </c>
      <c r="H121" s="4">
        <v>1.6</v>
      </c>
      <c r="J121" s="4">
        <v>11.33</v>
      </c>
      <c r="K121" s="4">
        <v>0.93779999999999997</v>
      </c>
      <c r="L121" s="4">
        <v>7.4741</v>
      </c>
      <c r="M121" s="4">
        <v>7.4000000000000003E-3</v>
      </c>
      <c r="N121" s="4">
        <v>437.48849999999999</v>
      </c>
      <c r="O121" s="4">
        <v>126.1724</v>
      </c>
      <c r="P121" s="4">
        <v>563.70000000000005</v>
      </c>
      <c r="Q121" s="4">
        <v>379.92739999999998</v>
      </c>
      <c r="R121" s="4">
        <v>109.57170000000001</v>
      </c>
      <c r="S121" s="4">
        <v>489.5</v>
      </c>
      <c r="T121" s="4">
        <v>1.5584</v>
      </c>
      <c r="W121" s="4">
        <v>0</v>
      </c>
      <c r="X121" s="4">
        <v>10.6241</v>
      </c>
      <c r="Y121" s="4">
        <v>11.9</v>
      </c>
      <c r="Z121" s="4">
        <v>803</v>
      </c>
      <c r="AA121" s="4">
        <v>817</v>
      </c>
      <c r="AB121" s="4">
        <v>838</v>
      </c>
      <c r="AC121" s="4">
        <v>36</v>
      </c>
      <c r="AD121" s="4">
        <v>18.89</v>
      </c>
      <c r="AE121" s="4">
        <v>0.43</v>
      </c>
      <c r="AF121" s="4">
        <v>956</v>
      </c>
      <c r="AG121" s="4">
        <v>9</v>
      </c>
      <c r="AH121" s="4">
        <v>27</v>
      </c>
      <c r="AI121" s="4">
        <v>30</v>
      </c>
      <c r="AJ121" s="4">
        <v>190.8</v>
      </c>
      <c r="AK121" s="4">
        <v>190</v>
      </c>
      <c r="AL121" s="4">
        <v>3.7</v>
      </c>
      <c r="AM121" s="4">
        <v>195.9</v>
      </c>
      <c r="AN121" s="4" t="s">
        <v>155</v>
      </c>
      <c r="AO121" s="4">
        <v>2</v>
      </c>
      <c r="AP121" s="5">
        <v>0.8706828703703704</v>
      </c>
      <c r="AQ121" s="4">
        <v>47.164265</v>
      </c>
      <c r="AR121" s="4">
        <v>-88.488784999999993</v>
      </c>
      <c r="AS121" s="4">
        <v>315.10000000000002</v>
      </c>
      <c r="AT121" s="4">
        <v>16.3</v>
      </c>
      <c r="AU121" s="4">
        <v>12</v>
      </c>
      <c r="AV121" s="4">
        <v>7</v>
      </c>
      <c r="AW121" s="4" t="s">
        <v>426</v>
      </c>
      <c r="AX121" s="4">
        <v>1.4354</v>
      </c>
      <c r="AY121" s="4">
        <v>1.9354</v>
      </c>
      <c r="AZ121" s="4">
        <v>3.2353999999999998</v>
      </c>
      <c r="BA121" s="4">
        <v>13.836</v>
      </c>
      <c r="BB121" s="4">
        <v>26.27</v>
      </c>
      <c r="BC121" s="4">
        <v>1.9</v>
      </c>
      <c r="BD121" s="4">
        <v>6.6349999999999998</v>
      </c>
      <c r="BE121" s="4">
        <v>3090.6089999999999</v>
      </c>
      <c r="BF121" s="4">
        <v>1.94</v>
      </c>
      <c r="BG121" s="4">
        <v>18.945</v>
      </c>
      <c r="BH121" s="4">
        <v>5.4640000000000004</v>
      </c>
      <c r="BI121" s="4">
        <v>24.408000000000001</v>
      </c>
      <c r="BJ121" s="4">
        <v>16.452000000000002</v>
      </c>
      <c r="BK121" s="4">
        <v>4.7450000000000001</v>
      </c>
      <c r="BL121" s="4">
        <v>21.196999999999999</v>
      </c>
      <c r="BM121" s="4">
        <v>2.0899999999999998E-2</v>
      </c>
      <c r="BQ121" s="4">
        <v>3194.3110000000001</v>
      </c>
      <c r="BR121" s="4">
        <v>0.100717</v>
      </c>
      <c r="BS121" s="4">
        <v>-5</v>
      </c>
      <c r="BT121" s="4">
        <v>1.0690440000000001</v>
      </c>
      <c r="BU121" s="4">
        <v>2.4612720000000001</v>
      </c>
      <c r="BV121" s="4">
        <v>21.594688999999999</v>
      </c>
      <c r="BW121" s="4">
        <f t="shared" si="15"/>
        <v>0.65026806240000001</v>
      </c>
      <c r="BY121" s="4">
        <f t="shared" si="16"/>
        <v>6516.0100594554769</v>
      </c>
      <c r="BZ121" s="4">
        <f t="shared" si="17"/>
        <v>4.0901516546880003</v>
      </c>
      <c r="CA121" s="4">
        <f t="shared" si="18"/>
        <v>34.686172692230407</v>
      </c>
      <c r="CB121" s="4">
        <f t="shared" si="19"/>
        <v>4.4064004939680004E-2</v>
      </c>
    </row>
    <row r="122" spans="1:80" x14ac:dyDescent="0.25">
      <c r="A122" s="2">
        <v>42801</v>
      </c>
      <c r="B122" s="3">
        <v>0.6623476620370371</v>
      </c>
      <c r="C122" s="4">
        <v>7.9249999999999998</v>
      </c>
      <c r="D122" s="4">
        <v>7.0000000000000001E-3</v>
      </c>
      <c r="E122" s="4">
        <v>70</v>
      </c>
      <c r="F122" s="4">
        <v>473.6</v>
      </c>
      <c r="G122" s="4">
        <v>136.30000000000001</v>
      </c>
      <c r="H122" s="4">
        <v>-1.5</v>
      </c>
      <c r="J122" s="4">
        <v>10.050000000000001</v>
      </c>
      <c r="K122" s="4">
        <v>0.93810000000000004</v>
      </c>
      <c r="L122" s="4">
        <v>7.4349999999999996</v>
      </c>
      <c r="M122" s="4">
        <v>6.6E-3</v>
      </c>
      <c r="N122" s="4">
        <v>444.31939999999997</v>
      </c>
      <c r="O122" s="4">
        <v>127.8878</v>
      </c>
      <c r="P122" s="4">
        <v>572.20000000000005</v>
      </c>
      <c r="Q122" s="4">
        <v>385.85950000000003</v>
      </c>
      <c r="R122" s="4">
        <v>111.06140000000001</v>
      </c>
      <c r="S122" s="4">
        <v>496.9</v>
      </c>
      <c r="T122" s="4">
        <v>0</v>
      </c>
      <c r="W122" s="4">
        <v>0</v>
      </c>
      <c r="X122" s="4">
        <v>9.4252000000000002</v>
      </c>
      <c r="Y122" s="4">
        <v>11.8</v>
      </c>
      <c r="Z122" s="4">
        <v>804</v>
      </c>
      <c r="AA122" s="4">
        <v>818</v>
      </c>
      <c r="AB122" s="4">
        <v>838</v>
      </c>
      <c r="AC122" s="4">
        <v>36</v>
      </c>
      <c r="AD122" s="4">
        <v>18.89</v>
      </c>
      <c r="AE122" s="4">
        <v>0.43</v>
      </c>
      <c r="AF122" s="4">
        <v>956</v>
      </c>
      <c r="AG122" s="4">
        <v>9</v>
      </c>
      <c r="AH122" s="4">
        <v>27</v>
      </c>
      <c r="AI122" s="4">
        <v>30</v>
      </c>
      <c r="AJ122" s="4">
        <v>190.2</v>
      </c>
      <c r="AK122" s="4">
        <v>189.2</v>
      </c>
      <c r="AL122" s="4">
        <v>3.7</v>
      </c>
      <c r="AM122" s="4">
        <v>195.7</v>
      </c>
      <c r="AN122" s="4" t="s">
        <v>155</v>
      </c>
      <c r="AO122" s="4">
        <v>2</v>
      </c>
      <c r="AP122" s="5">
        <v>0.87069444444444455</v>
      </c>
      <c r="AQ122" s="4">
        <v>47.164270999999999</v>
      </c>
      <c r="AR122" s="4">
        <v>-88.488883999999999</v>
      </c>
      <c r="AS122" s="4">
        <v>315.2</v>
      </c>
      <c r="AT122" s="4">
        <v>16.899999999999999</v>
      </c>
      <c r="AU122" s="4">
        <v>12</v>
      </c>
      <c r="AV122" s="4">
        <v>7</v>
      </c>
      <c r="AW122" s="4" t="s">
        <v>426</v>
      </c>
      <c r="AX122" s="4">
        <v>1.3584000000000001</v>
      </c>
      <c r="AY122" s="4">
        <v>2.0354000000000001</v>
      </c>
      <c r="AZ122" s="4">
        <v>3.0876000000000001</v>
      </c>
      <c r="BA122" s="4">
        <v>13.836</v>
      </c>
      <c r="BB122" s="4">
        <v>26.41</v>
      </c>
      <c r="BC122" s="4">
        <v>1.91</v>
      </c>
      <c r="BD122" s="4">
        <v>6.5949999999999998</v>
      </c>
      <c r="BE122" s="4">
        <v>3091.0810000000001</v>
      </c>
      <c r="BF122" s="4">
        <v>1.738</v>
      </c>
      <c r="BG122" s="4">
        <v>19.344999999999999</v>
      </c>
      <c r="BH122" s="4">
        <v>5.5679999999999996</v>
      </c>
      <c r="BI122" s="4">
        <v>24.913</v>
      </c>
      <c r="BJ122" s="4">
        <v>16.8</v>
      </c>
      <c r="BK122" s="4">
        <v>4.835</v>
      </c>
      <c r="BL122" s="4">
        <v>21.635000000000002</v>
      </c>
      <c r="BM122" s="4">
        <v>0</v>
      </c>
      <c r="BQ122" s="4">
        <v>2849.19</v>
      </c>
      <c r="BR122" s="4">
        <v>0.100761</v>
      </c>
      <c r="BS122" s="4">
        <v>-5</v>
      </c>
      <c r="BT122" s="4">
        <v>1.067717</v>
      </c>
      <c r="BU122" s="4">
        <v>2.4623469999999998</v>
      </c>
      <c r="BV122" s="4">
        <v>21.567882999999998</v>
      </c>
      <c r="BW122" s="4">
        <f t="shared" si="15"/>
        <v>0.65055207739999998</v>
      </c>
      <c r="BY122" s="4">
        <f t="shared" si="16"/>
        <v>6519.8515956198562</v>
      </c>
      <c r="BZ122" s="4">
        <f t="shared" si="17"/>
        <v>3.6658703130676003</v>
      </c>
      <c r="CA122" s="4">
        <f t="shared" si="18"/>
        <v>35.435340195360006</v>
      </c>
      <c r="CB122" s="4">
        <f t="shared" si="19"/>
        <v>0</v>
      </c>
    </row>
    <row r="123" spans="1:80" x14ac:dyDescent="0.25">
      <c r="A123" s="2">
        <v>42801</v>
      </c>
      <c r="B123" s="3">
        <v>0.66235923611111114</v>
      </c>
      <c r="C123" s="4">
        <v>7.8029999999999999</v>
      </c>
      <c r="D123" s="4">
        <v>7.4999999999999997E-3</v>
      </c>
      <c r="E123" s="4">
        <v>74.616625999999997</v>
      </c>
      <c r="F123" s="4">
        <v>477.8</v>
      </c>
      <c r="G123" s="4">
        <v>144.6</v>
      </c>
      <c r="H123" s="4">
        <v>0</v>
      </c>
      <c r="J123" s="4">
        <v>9.77</v>
      </c>
      <c r="K123" s="4">
        <v>0.93910000000000005</v>
      </c>
      <c r="L123" s="4">
        <v>7.3277999999999999</v>
      </c>
      <c r="M123" s="4">
        <v>7.0000000000000001E-3</v>
      </c>
      <c r="N123" s="4">
        <v>448.69319999999999</v>
      </c>
      <c r="O123" s="4">
        <v>135.7912</v>
      </c>
      <c r="P123" s="4">
        <v>584.5</v>
      </c>
      <c r="Q123" s="4">
        <v>389.64409999999998</v>
      </c>
      <c r="R123" s="4">
        <v>117.9208</v>
      </c>
      <c r="S123" s="4">
        <v>507.6</v>
      </c>
      <c r="T123" s="4">
        <v>0</v>
      </c>
      <c r="W123" s="4">
        <v>0</v>
      </c>
      <c r="X123" s="4">
        <v>9.1710999999999991</v>
      </c>
      <c r="Y123" s="4">
        <v>11.9</v>
      </c>
      <c r="Z123" s="4">
        <v>804</v>
      </c>
      <c r="AA123" s="4">
        <v>818</v>
      </c>
      <c r="AB123" s="4">
        <v>839</v>
      </c>
      <c r="AC123" s="4">
        <v>36</v>
      </c>
      <c r="AD123" s="4">
        <v>18.87</v>
      </c>
      <c r="AE123" s="4">
        <v>0.43</v>
      </c>
      <c r="AF123" s="4">
        <v>957</v>
      </c>
      <c r="AG123" s="4">
        <v>9</v>
      </c>
      <c r="AH123" s="4">
        <v>27</v>
      </c>
      <c r="AI123" s="4">
        <v>30</v>
      </c>
      <c r="AJ123" s="4">
        <v>190</v>
      </c>
      <c r="AK123" s="4">
        <v>189</v>
      </c>
      <c r="AL123" s="4">
        <v>3.7</v>
      </c>
      <c r="AM123" s="4">
        <v>195.3</v>
      </c>
      <c r="AN123" s="4" t="s">
        <v>155</v>
      </c>
      <c r="AO123" s="4">
        <v>2</v>
      </c>
      <c r="AP123" s="5">
        <v>0.87070601851851848</v>
      </c>
      <c r="AQ123" s="4">
        <v>47.164271999999997</v>
      </c>
      <c r="AR123" s="4">
        <v>-88.488985999999997</v>
      </c>
      <c r="AS123" s="4">
        <v>315.3</v>
      </c>
      <c r="AT123" s="4">
        <v>17.3</v>
      </c>
      <c r="AU123" s="4">
        <v>12</v>
      </c>
      <c r="AV123" s="4">
        <v>8</v>
      </c>
      <c r="AW123" s="4" t="s">
        <v>417</v>
      </c>
      <c r="AX123" s="4">
        <v>1.1000000000000001</v>
      </c>
      <c r="AY123" s="4">
        <v>2.1</v>
      </c>
      <c r="AZ123" s="4">
        <v>2.7</v>
      </c>
      <c r="BA123" s="4">
        <v>13.836</v>
      </c>
      <c r="BB123" s="4">
        <v>26.81</v>
      </c>
      <c r="BC123" s="4">
        <v>1.94</v>
      </c>
      <c r="BD123" s="4">
        <v>6.4870000000000001</v>
      </c>
      <c r="BE123" s="4">
        <v>3091.098</v>
      </c>
      <c r="BF123" s="4">
        <v>1.881</v>
      </c>
      <c r="BG123" s="4">
        <v>19.821000000000002</v>
      </c>
      <c r="BH123" s="4">
        <v>5.9989999999999997</v>
      </c>
      <c r="BI123" s="4">
        <v>25.82</v>
      </c>
      <c r="BJ123" s="4">
        <v>17.213000000000001</v>
      </c>
      <c r="BK123" s="4">
        <v>5.2089999999999996</v>
      </c>
      <c r="BL123" s="4">
        <v>22.422000000000001</v>
      </c>
      <c r="BM123" s="4">
        <v>0</v>
      </c>
      <c r="BQ123" s="4">
        <v>2812.924</v>
      </c>
      <c r="BR123" s="4">
        <v>0.12459099999999999</v>
      </c>
      <c r="BS123" s="4">
        <v>-5</v>
      </c>
      <c r="BT123" s="4">
        <v>1.068522</v>
      </c>
      <c r="BU123" s="4">
        <v>3.0446930000000001</v>
      </c>
      <c r="BV123" s="4">
        <v>21.584143999999998</v>
      </c>
      <c r="BW123" s="4">
        <f t="shared" si="15"/>
        <v>0.80440789059999995</v>
      </c>
      <c r="BY123" s="4">
        <f t="shared" si="16"/>
        <v>8061.8433098001333</v>
      </c>
      <c r="BZ123" s="4">
        <f t="shared" si="17"/>
        <v>4.9058060487678006</v>
      </c>
      <c r="CA123" s="4">
        <f t="shared" si="18"/>
        <v>44.892950301669401</v>
      </c>
      <c r="CB123" s="4">
        <f t="shared" si="19"/>
        <v>0</v>
      </c>
    </row>
    <row r="124" spans="1:80" x14ac:dyDescent="0.25">
      <c r="A124" s="2">
        <v>42801</v>
      </c>
      <c r="B124" s="3">
        <v>0.66237081018518518</v>
      </c>
      <c r="C124" s="4">
        <v>7.7519999999999998</v>
      </c>
      <c r="D124" s="4">
        <v>7.7000000000000002E-3</v>
      </c>
      <c r="E124" s="4">
        <v>77.126833000000005</v>
      </c>
      <c r="F124" s="4">
        <v>477.8</v>
      </c>
      <c r="G124" s="4">
        <v>147.69999999999999</v>
      </c>
      <c r="H124" s="4">
        <v>-0.7</v>
      </c>
      <c r="J124" s="4">
        <v>9.6999999999999993</v>
      </c>
      <c r="K124" s="4">
        <v>0.93959999999999999</v>
      </c>
      <c r="L124" s="4">
        <v>7.2843999999999998</v>
      </c>
      <c r="M124" s="4">
        <v>7.1999999999999998E-3</v>
      </c>
      <c r="N124" s="4">
        <v>448.91480000000001</v>
      </c>
      <c r="O124" s="4">
        <v>138.78809999999999</v>
      </c>
      <c r="P124" s="4">
        <v>587.70000000000005</v>
      </c>
      <c r="Q124" s="4">
        <v>389.4665</v>
      </c>
      <c r="R124" s="4">
        <v>120.4088</v>
      </c>
      <c r="S124" s="4">
        <v>509.9</v>
      </c>
      <c r="T124" s="4">
        <v>0</v>
      </c>
      <c r="W124" s="4">
        <v>0</v>
      </c>
      <c r="X124" s="4">
        <v>9.1143999999999998</v>
      </c>
      <c r="Y124" s="4">
        <v>11.8</v>
      </c>
      <c r="Z124" s="4">
        <v>805</v>
      </c>
      <c r="AA124" s="4">
        <v>817</v>
      </c>
      <c r="AB124" s="4">
        <v>840</v>
      </c>
      <c r="AC124" s="4">
        <v>35.200000000000003</v>
      </c>
      <c r="AD124" s="4">
        <v>18.47</v>
      </c>
      <c r="AE124" s="4">
        <v>0.42</v>
      </c>
      <c r="AF124" s="4">
        <v>957</v>
      </c>
      <c r="AG124" s="4">
        <v>9</v>
      </c>
      <c r="AH124" s="4">
        <v>27</v>
      </c>
      <c r="AI124" s="4">
        <v>30</v>
      </c>
      <c r="AJ124" s="4">
        <v>190</v>
      </c>
      <c r="AK124" s="4">
        <v>189</v>
      </c>
      <c r="AL124" s="4">
        <v>3.9</v>
      </c>
      <c r="AM124" s="4">
        <v>195.1</v>
      </c>
      <c r="AN124" s="4" t="s">
        <v>155</v>
      </c>
      <c r="AO124" s="4">
        <v>2</v>
      </c>
      <c r="AP124" s="5">
        <v>0.87071759259259263</v>
      </c>
      <c r="AQ124" s="4">
        <v>47.164262999999998</v>
      </c>
      <c r="AR124" s="4">
        <v>-88.489093999999994</v>
      </c>
      <c r="AS124" s="4">
        <v>315.3</v>
      </c>
      <c r="AT124" s="4">
        <v>18.7</v>
      </c>
      <c r="AU124" s="4">
        <v>12</v>
      </c>
      <c r="AV124" s="4">
        <v>8</v>
      </c>
      <c r="AW124" s="4" t="s">
        <v>417</v>
      </c>
      <c r="AX124" s="4">
        <v>1.1354</v>
      </c>
      <c r="AY124" s="4">
        <v>2.1</v>
      </c>
      <c r="AZ124" s="4">
        <v>2.7353999999999998</v>
      </c>
      <c r="BA124" s="4">
        <v>13.836</v>
      </c>
      <c r="BB124" s="4">
        <v>26.98</v>
      </c>
      <c r="BC124" s="4">
        <v>1.95</v>
      </c>
      <c r="BD124" s="4">
        <v>6.4249999999999998</v>
      </c>
      <c r="BE124" s="4">
        <v>3091.08</v>
      </c>
      <c r="BF124" s="4">
        <v>1.9570000000000001</v>
      </c>
      <c r="BG124" s="4">
        <v>19.949000000000002</v>
      </c>
      <c r="BH124" s="4">
        <v>6.1669999999999998</v>
      </c>
      <c r="BI124" s="4">
        <v>26.116</v>
      </c>
      <c r="BJ124" s="4">
        <v>17.306999999999999</v>
      </c>
      <c r="BK124" s="4">
        <v>5.351</v>
      </c>
      <c r="BL124" s="4">
        <v>22.658000000000001</v>
      </c>
      <c r="BM124" s="4">
        <v>0</v>
      </c>
      <c r="BQ124" s="4">
        <v>2812.1930000000002</v>
      </c>
      <c r="BR124" s="4">
        <v>0.14341499999999999</v>
      </c>
      <c r="BS124" s="4">
        <v>-5</v>
      </c>
      <c r="BT124" s="4">
        <v>1.0674779999999999</v>
      </c>
      <c r="BU124" s="4">
        <v>3.5047039999999998</v>
      </c>
      <c r="BV124" s="4">
        <v>21.563056</v>
      </c>
      <c r="BW124" s="4">
        <f t="shared" si="15"/>
        <v>0.92594279679999991</v>
      </c>
      <c r="BY124" s="4">
        <f t="shared" si="16"/>
        <v>9279.8222891781115</v>
      </c>
      <c r="BZ124" s="4">
        <f t="shared" si="17"/>
        <v>5.8751673266048003</v>
      </c>
      <c r="CA124" s="4">
        <f t="shared" si="18"/>
        <v>51.957854328844796</v>
      </c>
      <c r="CB124" s="4">
        <f t="shared" si="19"/>
        <v>0</v>
      </c>
    </row>
    <row r="125" spans="1:80" x14ac:dyDescent="0.25">
      <c r="A125" s="2">
        <v>42801</v>
      </c>
      <c r="B125" s="3">
        <v>0.66238238425925922</v>
      </c>
      <c r="C125" s="4">
        <v>7.75</v>
      </c>
      <c r="D125" s="4">
        <v>7.0000000000000001E-3</v>
      </c>
      <c r="E125" s="4">
        <v>70</v>
      </c>
      <c r="F125" s="4">
        <v>476.3</v>
      </c>
      <c r="G125" s="4">
        <v>151.69999999999999</v>
      </c>
      <c r="H125" s="4">
        <v>-0.8</v>
      </c>
      <c r="J125" s="4">
        <v>9.9</v>
      </c>
      <c r="K125" s="4">
        <v>0.93959999999999999</v>
      </c>
      <c r="L125" s="4">
        <v>7.2821999999999996</v>
      </c>
      <c r="M125" s="4">
        <v>6.6E-3</v>
      </c>
      <c r="N125" s="4">
        <v>447.54790000000003</v>
      </c>
      <c r="O125" s="4">
        <v>142.54259999999999</v>
      </c>
      <c r="P125" s="4">
        <v>590.1</v>
      </c>
      <c r="Q125" s="4">
        <v>388.16629999999998</v>
      </c>
      <c r="R125" s="4">
        <v>123.6297</v>
      </c>
      <c r="S125" s="4">
        <v>511.8</v>
      </c>
      <c r="T125" s="4">
        <v>0</v>
      </c>
      <c r="W125" s="4">
        <v>0</v>
      </c>
      <c r="X125" s="4">
        <v>9.3024000000000004</v>
      </c>
      <c r="Y125" s="4">
        <v>11.8</v>
      </c>
      <c r="Z125" s="4">
        <v>806</v>
      </c>
      <c r="AA125" s="4">
        <v>819</v>
      </c>
      <c r="AB125" s="4">
        <v>842</v>
      </c>
      <c r="AC125" s="4">
        <v>35</v>
      </c>
      <c r="AD125" s="4">
        <v>18.34</v>
      </c>
      <c r="AE125" s="4">
        <v>0.42</v>
      </c>
      <c r="AF125" s="4">
        <v>957</v>
      </c>
      <c r="AG125" s="4">
        <v>9</v>
      </c>
      <c r="AH125" s="4">
        <v>27</v>
      </c>
      <c r="AI125" s="4">
        <v>30</v>
      </c>
      <c r="AJ125" s="4">
        <v>190</v>
      </c>
      <c r="AK125" s="4">
        <v>189</v>
      </c>
      <c r="AL125" s="4">
        <v>3.7</v>
      </c>
      <c r="AM125" s="4">
        <v>195.4</v>
      </c>
      <c r="AN125" s="4" t="s">
        <v>155</v>
      </c>
      <c r="AO125" s="4">
        <v>2</v>
      </c>
      <c r="AP125" s="5">
        <v>0.87072916666666667</v>
      </c>
      <c r="AQ125" s="4">
        <v>47.164233000000003</v>
      </c>
      <c r="AR125" s="4">
        <v>-88.489215999999999</v>
      </c>
      <c r="AS125" s="4">
        <v>315.39999999999998</v>
      </c>
      <c r="AT125" s="4">
        <v>21.6</v>
      </c>
      <c r="AU125" s="4">
        <v>12</v>
      </c>
      <c r="AV125" s="4">
        <v>8</v>
      </c>
      <c r="AW125" s="4" t="s">
        <v>417</v>
      </c>
      <c r="AX125" s="4">
        <v>1.2</v>
      </c>
      <c r="AY125" s="4">
        <v>2.1354000000000002</v>
      </c>
      <c r="AZ125" s="4">
        <v>2.8</v>
      </c>
      <c r="BA125" s="4">
        <v>13.836</v>
      </c>
      <c r="BB125" s="4">
        <v>26.99</v>
      </c>
      <c r="BC125" s="4">
        <v>1.95</v>
      </c>
      <c r="BD125" s="4">
        <v>6.4240000000000004</v>
      </c>
      <c r="BE125" s="4">
        <v>3091.37</v>
      </c>
      <c r="BF125" s="4">
        <v>1.7769999999999999</v>
      </c>
      <c r="BG125" s="4">
        <v>19.896000000000001</v>
      </c>
      <c r="BH125" s="4">
        <v>6.3369999999999997</v>
      </c>
      <c r="BI125" s="4">
        <v>26.233000000000001</v>
      </c>
      <c r="BJ125" s="4">
        <v>17.256</v>
      </c>
      <c r="BK125" s="4">
        <v>5.4960000000000004</v>
      </c>
      <c r="BL125" s="4">
        <v>22.751999999999999</v>
      </c>
      <c r="BM125" s="4">
        <v>0</v>
      </c>
      <c r="BQ125" s="4">
        <v>2871.33</v>
      </c>
      <c r="BR125" s="4">
        <v>0.133302</v>
      </c>
      <c r="BS125" s="4">
        <v>-5</v>
      </c>
      <c r="BT125" s="4">
        <v>1.0669999999999999</v>
      </c>
      <c r="BU125" s="4">
        <v>3.257568</v>
      </c>
      <c r="BV125" s="4">
        <v>21.5534</v>
      </c>
      <c r="BW125" s="4">
        <f t="shared" si="15"/>
        <v>0.8606494656</v>
      </c>
      <c r="BY125" s="4">
        <f t="shared" si="16"/>
        <v>8626.2600866578559</v>
      </c>
      <c r="BZ125" s="4">
        <f t="shared" si="17"/>
        <v>4.9585989946176001</v>
      </c>
      <c r="CA125" s="4">
        <f t="shared" si="18"/>
        <v>48.151707513292806</v>
      </c>
      <c r="CB125" s="4">
        <f t="shared" si="19"/>
        <v>0</v>
      </c>
    </row>
    <row r="126" spans="1:80" x14ac:dyDescent="0.25">
      <c r="A126" s="2">
        <v>42801</v>
      </c>
      <c r="B126" s="3">
        <v>0.66239395833333337</v>
      </c>
      <c r="C126" s="4">
        <v>8.1280000000000001</v>
      </c>
      <c r="D126" s="4">
        <v>7.0000000000000001E-3</v>
      </c>
      <c r="E126" s="4">
        <v>70</v>
      </c>
      <c r="F126" s="4">
        <v>466.9</v>
      </c>
      <c r="G126" s="4">
        <v>159.4</v>
      </c>
      <c r="H126" s="4">
        <v>1.5</v>
      </c>
      <c r="J126" s="4">
        <v>9.99</v>
      </c>
      <c r="K126" s="4">
        <v>0.93659999999999999</v>
      </c>
      <c r="L126" s="4">
        <v>7.6124999999999998</v>
      </c>
      <c r="M126" s="4">
        <v>6.6E-3</v>
      </c>
      <c r="N126" s="4">
        <v>437.30650000000003</v>
      </c>
      <c r="O126" s="4">
        <v>149.28309999999999</v>
      </c>
      <c r="P126" s="4">
        <v>586.6</v>
      </c>
      <c r="Q126" s="4">
        <v>379.28370000000001</v>
      </c>
      <c r="R126" s="4">
        <v>129.4759</v>
      </c>
      <c r="S126" s="4">
        <v>508.8</v>
      </c>
      <c r="T126" s="4">
        <v>1.5083</v>
      </c>
      <c r="W126" s="4">
        <v>0</v>
      </c>
      <c r="X126" s="4">
        <v>9.3575999999999997</v>
      </c>
      <c r="Y126" s="4">
        <v>11.9</v>
      </c>
      <c r="Z126" s="4">
        <v>804</v>
      </c>
      <c r="AA126" s="4">
        <v>818</v>
      </c>
      <c r="AB126" s="4">
        <v>840</v>
      </c>
      <c r="AC126" s="4">
        <v>35</v>
      </c>
      <c r="AD126" s="4">
        <v>18.34</v>
      </c>
      <c r="AE126" s="4">
        <v>0.42</v>
      </c>
      <c r="AF126" s="4">
        <v>957</v>
      </c>
      <c r="AG126" s="4">
        <v>9</v>
      </c>
      <c r="AH126" s="4">
        <v>27</v>
      </c>
      <c r="AI126" s="4">
        <v>30</v>
      </c>
      <c r="AJ126" s="4">
        <v>190</v>
      </c>
      <c r="AK126" s="4">
        <v>189</v>
      </c>
      <c r="AL126" s="4">
        <v>3.6</v>
      </c>
      <c r="AM126" s="4">
        <v>195.8</v>
      </c>
      <c r="AN126" s="4" t="s">
        <v>155</v>
      </c>
      <c r="AO126" s="4">
        <v>2</v>
      </c>
      <c r="AP126" s="5">
        <v>0.8707407407407407</v>
      </c>
      <c r="AQ126" s="4">
        <v>47.164197999999999</v>
      </c>
      <c r="AR126" s="4">
        <v>-88.489339000000001</v>
      </c>
      <c r="AS126" s="4">
        <v>315.39999999999998</v>
      </c>
      <c r="AT126" s="4">
        <v>22.5</v>
      </c>
      <c r="AU126" s="4">
        <v>12</v>
      </c>
      <c r="AV126" s="4">
        <v>8</v>
      </c>
      <c r="AW126" s="4" t="s">
        <v>417</v>
      </c>
      <c r="AX126" s="4">
        <v>1.1292</v>
      </c>
      <c r="AY126" s="4">
        <v>2.2000000000000002</v>
      </c>
      <c r="AZ126" s="4">
        <v>2.6583999999999999</v>
      </c>
      <c r="BA126" s="4">
        <v>13.836</v>
      </c>
      <c r="BB126" s="4">
        <v>25.78</v>
      </c>
      <c r="BC126" s="4">
        <v>1.86</v>
      </c>
      <c r="BD126" s="4">
        <v>6.7679999999999998</v>
      </c>
      <c r="BE126" s="4">
        <v>3090.7020000000002</v>
      </c>
      <c r="BF126" s="4">
        <v>1.694</v>
      </c>
      <c r="BG126" s="4">
        <v>18.593</v>
      </c>
      <c r="BH126" s="4">
        <v>6.3470000000000004</v>
      </c>
      <c r="BI126" s="4">
        <v>24.94</v>
      </c>
      <c r="BJ126" s="4">
        <v>16.126000000000001</v>
      </c>
      <c r="BK126" s="4">
        <v>5.5049999999999999</v>
      </c>
      <c r="BL126" s="4">
        <v>21.631</v>
      </c>
      <c r="BM126" s="4">
        <v>1.9900000000000001E-2</v>
      </c>
      <c r="BQ126" s="4">
        <v>2762.4470000000001</v>
      </c>
      <c r="BR126" s="4">
        <v>0.120629</v>
      </c>
      <c r="BS126" s="4">
        <v>-5</v>
      </c>
      <c r="BT126" s="4">
        <v>1.069283</v>
      </c>
      <c r="BU126" s="4">
        <v>2.9478710000000001</v>
      </c>
      <c r="BV126" s="4">
        <v>21.599516999999999</v>
      </c>
      <c r="BW126" s="4">
        <f t="shared" si="15"/>
        <v>0.77882751819999996</v>
      </c>
      <c r="BY126" s="4">
        <f t="shared" si="16"/>
        <v>7804.4747153756189</v>
      </c>
      <c r="BZ126" s="4">
        <f t="shared" si="17"/>
        <v>4.2775978298283999</v>
      </c>
      <c r="CA126" s="4">
        <f t="shared" si="18"/>
        <v>40.720509211223607</v>
      </c>
      <c r="CB126" s="4">
        <f t="shared" si="19"/>
        <v>5.0250411342140006E-2</v>
      </c>
    </row>
    <row r="127" spans="1:80" x14ac:dyDescent="0.25">
      <c r="A127" s="2">
        <v>42801</v>
      </c>
      <c r="B127" s="3">
        <v>0.6624055324074074</v>
      </c>
      <c r="C127" s="4">
        <v>8.2260000000000009</v>
      </c>
      <c r="D127" s="4">
        <v>3.8999999999999998E-3</v>
      </c>
      <c r="E127" s="4">
        <v>38.631922000000003</v>
      </c>
      <c r="F127" s="4">
        <v>455.4</v>
      </c>
      <c r="G127" s="4">
        <v>163.30000000000001</v>
      </c>
      <c r="H127" s="4">
        <v>-0.9</v>
      </c>
      <c r="J127" s="4">
        <v>9.9600000000000009</v>
      </c>
      <c r="K127" s="4">
        <v>0.93579999999999997</v>
      </c>
      <c r="L127" s="4">
        <v>7.6974</v>
      </c>
      <c r="M127" s="4">
        <v>3.5999999999999999E-3</v>
      </c>
      <c r="N127" s="4">
        <v>426.202</v>
      </c>
      <c r="O127" s="4">
        <v>152.8554</v>
      </c>
      <c r="P127" s="4">
        <v>579.1</v>
      </c>
      <c r="Q127" s="4">
        <v>369.65260000000001</v>
      </c>
      <c r="R127" s="4">
        <v>132.57419999999999</v>
      </c>
      <c r="S127" s="4">
        <v>502.2</v>
      </c>
      <c r="T127" s="4">
        <v>0</v>
      </c>
      <c r="W127" s="4">
        <v>0</v>
      </c>
      <c r="X127" s="4">
        <v>9.3192000000000004</v>
      </c>
      <c r="Y127" s="4">
        <v>11.8</v>
      </c>
      <c r="Z127" s="4">
        <v>804</v>
      </c>
      <c r="AA127" s="4">
        <v>818</v>
      </c>
      <c r="AB127" s="4">
        <v>841</v>
      </c>
      <c r="AC127" s="4">
        <v>35</v>
      </c>
      <c r="AD127" s="4">
        <v>18.34</v>
      </c>
      <c r="AE127" s="4">
        <v>0.42</v>
      </c>
      <c r="AF127" s="4">
        <v>957</v>
      </c>
      <c r="AG127" s="4">
        <v>9</v>
      </c>
      <c r="AH127" s="4">
        <v>27</v>
      </c>
      <c r="AI127" s="4">
        <v>30</v>
      </c>
      <c r="AJ127" s="4">
        <v>190</v>
      </c>
      <c r="AK127" s="4">
        <v>188.2</v>
      </c>
      <c r="AL127" s="4">
        <v>3.4</v>
      </c>
      <c r="AM127" s="4">
        <v>195.9</v>
      </c>
      <c r="AN127" s="4" t="s">
        <v>155</v>
      </c>
      <c r="AO127" s="4">
        <v>2</v>
      </c>
      <c r="AP127" s="5">
        <v>0.87075231481481474</v>
      </c>
      <c r="AQ127" s="4">
        <v>47.164155999999998</v>
      </c>
      <c r="AR127" s="4">
        <v>-88.489462000000003</v>
      </c>
      <c r="AS127" s="4">
        <v>315.39999999999998</v>
      </c>
      <c r="AT127" s="4">
        <v>22.9</v>
      </c>
      <c r="AU127" s="4">
        <v>12</v>
      </c>
      <c r="AV127" s="4">
        <v>8</v>
      </c>
      <c r="AW127" s="4" t="s">
        <v>417</v>
      </c>
      <c r="AX127" s="4">
        <v>1.0354000000000001</v>
      </c>
      <c r="AY127" s="4">
        <v>2.2353999999999998</v>
      </c>
      <c r="AZ127" s="4">
        <v>2.4354</v>
      </c>
      <c r="BA127" s="4">
        <v>13.836</v>
      </c>
      <c r="BB127" s="4">
        <v>25.49</v>
      </c>
      <c r="BC127" s="4">
        <v>1.84</v>
      </c>
      <c r="BD127" s="4">
        <v>6.8620000000000001</v>
      </c>
      <c r="BE127" s="4">
        <v>3091.8</v>
      </c>
      <c r="BF127" s="4">
        <v>0.92400000000000004</v>
      </c>
      <c r="BG127" s="4">
        <v>17.927</v>
      </c>
      <c r="BH127" s="4">
        <v>6.43</v>
      </c>
      <c r="BI127" s="4">
        <v>24.356999999999999</v>
      </c>
      <c r="BJ127" s="4">
        <v>15.548999999999999</v>
      </c>
      <c r="BK127" s="4">
        <v>5.5759999999999996</v>
      </c>
      <c r="BL127" s="4">
        <v>21.125</v>
      </c>
      <c r="BM127" s="4">
        <v>0</v>
      </c>
      <c r="BQ127" s="4">
        <v>2721.7040000000002</v>
      </c>
      <c r="BR127" s="4">
        <v>0.168936</v>
      </c>
      <c r="BS127" s="4">
        <v>-5</v>
      </c>
      <c r="BT127" s="4">
        <v>1.06924</v>
      </c>
      <c r="BU127" s="4">
        <v>4.1283750000000001</v>
      </c>
      <c r="BV127" s="4">
        <v>21.598642999999999</v>
      </c>
      <c r="BW127" s="4">
        <f t="shared" si="15"/>
        <v>1.0907166749999999</v>
      </c>
      <c r="BY127" s="4">
        <f t="shared" si="16"/>
        <v>10933.736476095002</v>
      </c>
      <c r="BZ127" s="4">
        <f t="shared" si="17"/>
        <v>3.2676022071000004</v>
      </c>
      <c r="CA127" s="4">
        <f t="shared" si="18"/>
        <v>54.986955322725002</v>
      </c>
      <c r="CB127" s="4">
        <f t="shared" si="19"/>
        <v>0</v>
      </c>
    </row>
    <row r="128" spans="1:80" x14ac:dyDescent="0.25">
      <c r="A128" s="2">
        <v>42801</v>
      </c>
      <c r="B128" s="3">
        <v>0.66241710648148155</v>
      </c>
      <c r="C128" s="4">
        <v>8.25</v>
      </c>
      <c r="D128" s="4">
        <v>5.4000000000000003E-3</v>
      </c>
      <c r="E128" s="4">
        <v>54.479599999999998</v>
      </c>
      <c r="F128" s="4">
        <v>449.4</v>
      </c>
      <c r="G128" s="4">
        <v>163.5</v>
      </c>
      <c r="H128" s="4">
        <v>0.5</v>
      </c>
      <c r="J128" s="4">
        <v>9.41</v>
      </c>
      <c r="K128" s="4">
        <v>0.93559999999999999</v>
      </c>
      <c r="L128" s="4">
        <v>7.7186000000000003</v>
      </c>
      <c r="M128" s="4">
        <v>5.1000000000000004E-3</v>
      </c>
      <c r="N128" s="4">
        <v>420.45010000000002</v>
      </c>
      <c r="O128" s="4">
        <v>152.9759</v>
      </c>
      <c r="P128" s="4">
        <v>573.4</v>
      </c>
      <c r="Q128" s="4">
        <v>364.66379999999998</v>
      </c>
      <c r="R128" s="4">
        <v>132.67869999999999</v>
      </c>
      <c r="S128" s="4">
        <v>497.3</v>
      </c>
      <c r="T128" s="4">
        <v>0.49159999999999998</v>
      </c>
      <c r="W128" s="4">
        <v>0</v>
      </c>
      <c r="X128" s="4">
        <v>8.8030000000000008</v>
      </c>
      <c r="Y128" s="4">
        <v>11.9</v>
      </c>
      <c r="Z128" s="4">
        <v>804</v>
      </c>
      <c r="AA128" s="4">
        <v>818</v>
      </c>
      <c r="AB128" s="4">
        <v>840</v>
      </c>
      <c r="AC128" s="4">
        <v>35</v>
      </c>
      <c r="AD128" s="4">
        <v>18.34</v>
      </c>
      <c r="AE128" s="4">
        <v>0.42</v>
      </c>
      <c r="AF128" s="4">
        <v>957</v>
      </c>
      <c r="AG128" s="4">
        <v>9</v>
      </c>
      <c r="AH128" s="4">
        <v>27</v>
      </c>
      <c r="AI128" s="4">
        <v>30</v>
      </c>
      <c r="AJ128" s="4">
        <v>190</v>
      </c>
      <c r="AK128" s="4">
        <v>188.8</v>
      </c>
      <c r="AL128" s="4">
        <v>3.6</v>
      </c>
      <c r="AM128" s="4">
        <v>195.5</v>
      </c>
      <c r="AN128" s="4" t="s">
        <v>155</v>
      </c>
      <c r="AO128" s="4">
        <v>2</v>
      </c>
      <c r="AP128" s="5">
        <v>0.87076388888888889</v>
      </c>
      <c r="AQ128" s="4">
        <v>47.164109000000003</v>
      </c>
      <c r="AR128" s="4">
        <v>-88.489583999999994</v>
      </c>
      <c r="AS128" s="4">
        <v>315.2</v>
      </c>
      <c r="AT128" s="4">
        <v>23.2</v>
      </c>
      <c r="AU128" s="4">
        <v>12</v>
      </c>
      <c r="AV128" s="4">
        <v>8</v>
      </c>
      <c r="AW128" s="4" t="s">
        <v>417</v>
      </c>
      <c r="AX128" s="4">
        <v>1.0646</v>
      </c>
      <c r="AY128" s="4">
        <v>2.2646000000000002</v>
      </c>
      <c r="AZ128" s="4">
        <v>2.4645999999999999</v>
      </c>
      <c r="BA128" s="4">
        <v>13.836</v>
      </c>
      <c r="BB128" s="4">
        <v>25.42</v>
      </c>
      <c r="BC128" s="4">
        <v>1.84</v>
      </c>
      <c r="BD128" s="4">
        <v>6.88</v>
      </c>
      <c r="BE128" s="4">
        <v>3091.1439999999998</v>
      </c>
      <c r="BF128" s="4">
        <v>1.2989999999999999</v>
      </c>
      <c r="BG128" s="4">
        <v>17.632999999999999</v>
      </c>
      <c r="BH128" s="4">
        <v>6.4160000000000004</v>
      </c>
      <c r="BI128" s="4">
        <v>24.048999999999999</v>
      </c>
      <c r="BJ128" s="4">
        <v>15.294</v>
      </c>
      <c r="BK128" s="4">
        <v>5.5640000000000001</v>
      </c>
      <c r="BL128" s="4">
        <v>20.858000000000001</v>
      </c>
      <c r="BM128" s="4">
        <v>6.4000000000000003E-3</v>
      </c>
      <c r="BQ128" s="4">
        <v>2563.337</v>
      </c>
      <c r="BR128" s="4">
        <v>0.17815300000000001</v>
      </c>
      <c r="BS128" s="4">
        <v>-5</v>
      </c>
      <c r="BT128" s="4">
        <v>1.0712820000000001</v>
      </c>
      <c r="BU128" s="4">
        <v>4.353618</v>
      </c>
      <c r="BV128" s="4">
        <v>21.639901999999999</v>
      </c>
      <c r="BW128" s="4">
        <f t="shared" si="15"/>
        <v>1.1502258755999999</v>
      </c>
      <c r="BY128" s="4">
        <f t="shared" si="16"/>
        <v>11527.831692192547</v>
      </c>
      <c r="BZ128" s="4">
        <f t="shared" si="17"/>
        <v>4.8443726232611999</v>
      </c>
      <c r="CA128" s="4">
        <f t="shared" si="18"/>
        <v>57.036054580567203</v>
      </c>
      <c r="CB128" s="4">
        <f t="shared" si="19"/>
        <v>2.3867578744320002E-2</v>
      </c>
    </row>
    <row r="129" spans="1:80" x14ac:dyDescent="0.25">
      <c r="A129" s="2">
        <v>42801</v>
      </c>
      <c r="B129" s="3">
        <v>0.66242868055555559</v>
      </c>
      <c r="C129" s="4">
        <v>8.673</v>
      </c>
      <c r="D129" s="4">
        <v>5.7000000000000002E-3</v>
      </c>
      <c r="E129" s="4">
        <v>56.672212999999999</v>
      </c>
      <c r="F129" s="4">
        <v>441.3</v>
      </c>
      <c r="G129" s="4">
        <v>163.6</v>
      </c>
      <c r="H129" s="4">
        <v>-0.5</v>
      </c>
      <c r="J129" s="4">
        <v>9.36</v>
      </c>
      <c r="K129" s="4">
        <v>0.93240000000000001</v>
      </c>
      <c r="L129" s="4">
        <v>8.0867000000000004</v>
      </c>
      <c r="M129" s="4">
        <v>5.3E-3</v>
      </c>
      <c r="N129" s="4">
        <v>411.4975</v>
      </c>
      <c r="O129" s="4">
        <v>152.53309999999999</v>
      </c>
      <c r="P129" s="4">
        <v>564</v>
      </c>
      <c r="Q129" s="4">
        <v>356.89909999999998</v>
      </c>
      <c r="R129" s="4">
        <v>132.29470000000001</v>
      </c>
      <c r="S129" s="4">
        <v>489.2</v>
      </c>
      <c r="T129" s="4">
        <v>0</v>
      </c>
      <c r="W129" s="4">
        <v>0</v>
      </c>
      <c r="X129" s="4">
        <v>8.7280999999999995</v>
      </c>
      <c r="Y129" s="4">
        <v>11.8</v>
      </c>
      <c r="Z129" s="4">
        <v>805</v>
      </c>
      <c r="AA129" s="4">
        <v>818</v>
      </c>
      <c r="AB129" s="4">
        <v>841</v>
      </c>
      <c r="AC129" s="4">
        <v>35</v>
      </c>
      <c r="AD129" s="4">
        <v>18.34</v>
      </c>
      <c r="AE129" s="4">
        <v>0.42</v>
      </c>
      <c r="AF129" s="4">
        <v>957</v>
      </c>
      <c r="AG129" s="4">
        <v>9</v>
      </c>
      <c r="AH129" s="4">
        <v>27</v>
      </c>
      <c r="AI129" s="4">
        <v>30</v>
      </c>
      <c r="AJ129" s="4">
        <v>190</v>
      </c>
      <c r="AK129" s="4">
        <v>189</v>
      </c>
      <c r="AL129" s="4">
        <v>3.8</v>
      </c>
      <c r="AM129" s="4">
        <v>195.1</v>
      </c>
      <c r="AN129" s="4" t="s">
        <v>155</v>
      </c>
      <c r="AO129" s="4">
        <v>2</v>
      </c>
      <c r="AP129" s="5">
        <v>0.87077546296296304</v>
      </c>
      <c r="AQ129" s="4">
        <v>47.164051000000001</v>
      </c>
      <c r="AR129" s="4">
        <v>-88.489699999999999</v>
      </c>
      <c r="AS129" s="4">
        <v>314.89999999999998</v>
      </c>
      <c r="AT129" s="4">
        <v>23.8</v>
      </c>
      <c r="AU129" s="4">
        <v>12</v>
      </c>
      <c r="AV129" s="4">
        <v>8</v>
      </c>
      <c r="AW129" s="4" t="s">
        <v>417</v>
      </c>
      <c r="AX129" s="4">
        <v>1</v>
      </c>
      <c r="AY129" s="4">
        <v>2.2000000000000002</v>
      </c>
      <c r="AZ129" s="4">
        <v>2.4</v>
      </c>
      <c r="BA129" s="4">
        <v>13.836</v>
      </c>
      <c r="BB129" s="4">
        <v>24.22</v>
      </c>
      <c r="BC129" s="4">
        <v>1.75</v>
      </c>
      <c r="BD129" s="4">
        <v>7.2480000000000002</v>
      </c>
      <c r="BE129" s="4">
        <v>3090.4560000000001</v>
      </c>
      <c r="BF129" s="4">
        <v>1.2849999999999999</v>
      </c>
      <c r="BG129" s="4">
        <v>16.469000000000001</v>
      </c>
      <c r="BH129" s="4">
        <v>6.1050000000000004</v>
      </c>
      <c r="BI129" s="4">
        <v>22.573</v>
      </c>
      <c r="BJ129" s="4">
        <v>14.284000000000001</v>
      </c>
      <c r="BK129" s="4">
        <v>5.2949999999999999</v>
      </c>
      <c r="BL129" s="4">
        <v>19.577999999999999</v>
      </c>
      <c r="BM129" s="4">
        <v>0</v>
      </c>
      <c r="BQ129" s="4">
        <v>2425.326</v>
      </c>
      <c r="BR129" s="4">
        <v>0.15925800000000001</v>
      </c>
      <c r="BS129" s="4">
        <v>-5</v>
      </c>
      <c r="BT129" s="4">
        <v>1.0720000000000001</v>
      </c>
      <c r="BU129" s="4">
        <v>3.891867</v>
      </c>
      <c r="BV129" s="4">
        <v>21.654399999999999</v>
      </c>
      <c r="BW129" s="4">
        <f t="shared" si="15"/>
        <v>1.0282312614</v>
      </c>
      <c r="BY129" s="4">
        <f t="shared" si="16"/>
        <v>10302.879611710125</v>
      </c>
      <c r="BZ129" s="4">
        <f t="shared" si="17"/>
        <v>4.2838986547770004</v>
      </c>
      <c r="CA129" s="4">
        <f t="shared" si="18"/>
        <v>47.619617420104809</v>
      </c>
      <c r="CB129" s="4">
        <f t="shared" si="19"/>
        <v>0</v>
      </c>
    </row>
    <row r="130" spans="1:80" x14ac:dyDescent="0.25">
      <c r="A130" s="2">
        <v>42801</v>
      </c>
      <c r="B130" s="3">
        <v>0.66244025462962963</v>
      </c>
      <c r="C130" s="4">
        <v>8.6890000000000001</v>
      </c>
      <c r="D130" s="4">
        <v>4.0000000000000001E-3</v>
      </c>
      <c r="E130" s="4">
        <v>40</v>
      </c>
      <c r="F130" s="4">
        <v>432.8</v>
      </c>
      <c r="G130" s="4">
        <v>180.5</v>
      </c>
      <c r="H130" s="4">
        <v>-2.7</v>
      </c>
      <c r="J130" s="4">
        <v>8.93</v>
      </c>
      <c r="K130" s="4">
        <v>0.93220000000000003</v>
      </c>
      <c r="L130" s="4">
        <v>8.1000999999999994</v>
      </c>
      <c r="M130" s="4">
        <v>3.7000000000000002E-3</v>
      </c>
      <c r="N130" s="4">
        <v>403.49040000000002</v>
      </c>
      <c r="O130" s="4">
        <v>168.2261</v>
      </c>
      <c r="P130" s="4">
        <v>571.70000000000005</v>
      </c>
      <c r="Q130" s="4">
        <v>349.95429999999999</v>
      </c>
      <c r="R130" s="4">
        <v>145.90549999999999</v>
      </c>
      <c r="S130" s="4">
        <v>495.9</v>
      </c>
      <c r="T130" s="4">
        <v>0</v>
      </c>
      <c r="W130" s="4">
        <v>0</v>
      </c>
      <c r="X130" s="4">
        <v>8.327</v>
      </c>
      <c r="Y130" s="4">
        <v>11.8</v>
      </c>
      <c r="Z130" s="4">
        <v>805</v>
      </c>
      <c r="AA130" s="4">
        <v>819</v>
      </c>
      <c r="AB130" s="4">
        <v>841</v>
      </c>
      <c r="AC130" s="4">
        <v>35</v>
      </c>
      <c r="AD130" s="4">
        <v>18.34</v>
      </c>
      <c r="AE130" s="4">
        <v>0.42</v>
      </c>
      <c r="AF130" s="4">
        <v>957</v>
      </c>
      <c r="AG130" s="4">
        <v>9</v>
      </c>
      <c r="AH130" s="4">
        <v>27</v>
      </c>
      <c r="AI130" s="4">
        <v>30</v>
      </c>
      <c r="AJ130" s="4">
        <v>190</v>
      </c>
      <c r="AK130" s="4">
        <v>188.2</v>
      </c>
      <c r="AL130" s="4">
        <v>3.6</v>
      </c>
      <c r="AM130" s="4">
        <v>195</v>
      </c>
      <c r="AN130" s="4" t="s">
        <v>155</v>
      </c>
      <c r="AO130" s="4">
        <v>2</v>
      </c>
      <c r="AP130" s="5">
        <v>0.87078703703703697</v>
      </c>
      <c r="AQ130" s="4">
        <v>47.163983999999999</v>
      </c>
      <c r="AR130" s="4">
        <v>-88.489811000000003</v>
      </c>
      <c r="AS130" s="4">
        <v>314.5</v>
      </c>
      <c r="AT130" s="4">
        <v>24.4</v>
      </c>
      <c r="AU130" s="4">
        <v>12</v>
      </c>
      <c r="AV130" s="4">
        <v>8</v>
      </c>
      <c r="AW130" s="4" t="s">
        <v>417</v>
      </c>
      <c r="AX130" s="4">
        <v>1.0708</v>
      </c>
      <c r="AY130" s="4">
        <v>2.2707999999999999</v>
      </c>
      <c r="AZ130" s="4">
        <v>2.5062000000000002</v>
      </c>
      <c r="BA130" s="4">
        <v>13.836</v>
      </c>
      <c r="BB130" s="4">
        <v>24.18</v>
      </c>
      <c r="BC130" s="4">
        <v>1.75</v>
      </c>
      <c r="BD130" s="4">
        <v>7.27</v>
      </c>
      <c r="BE130" s="4">
        <v>3091.03</v>
      </c>
      <c r="BF130" s="4">
        <v>0.90600000000000003</v>
      </c>
      <c r="BG130" s="4">
        <v>16.123999999999999</v>
      </c>
      <c r="BH130" s="4">
        <v>6.7229999999999999</v>
      </c>
      <c r="BI130" s="4">
        <v>22.847000000000001</v>
      </c>
      <c r="BJ130" s="4">
        <v>13.984999999999999</v>
      </c>
      <c r="BK130" s="4">
        <v>5.8310000000000004</v>
      </c>
      <c r="BL130" s="4">
        <v>19.815999999999999</v>
      </c>
      <c r="BM130" s="4">
        <v>0</v>
      </c>
      <c r="BQ130" s="4">
        <v>2310.46</v>
      </c>
      <c r="BR130" s="4">
        <v>0.15704399999999999</v>
      </c>
      <c r="BS130" s="4">
        <v>-5</v>
      </c>
      <c r="BT130" s="4">
        <v>1.0720000000000001</v>
      </c>
      <c r="BU130" s="4">
        <v>3.8377629999999998</v>
      </c>
      <c r="BV130" s="4">
        <v>21.654399999999999</v>
      </c>
      <c r="BW130" s="4">
        <f t="shared" si="15"/>
        <v>1.0139369845999999</v>
      </c>
      <c r="BY130" s="4">
        <f t="shared" si="16"/>
        <v>10161.537908741375</v>
      </c>
      <c r="BZ130" s="4">
        <f t="shared" si="17"/>
        <v>2.9784095739347998</v>
      </c>
      <c r="CA130" s="4">
        <f t="shared" si="18"/>
        <v>45.974677584412994</v>
      </c>
      <c r="CB130" s="4">
        <f t="shared" si="19"/>
        <v>0</v>
      </c>
    </row>
    <row r="131" spans="1:80" x14ac:dyDescent="0.25">
      <c r="A131" s="2">
        <v>42801</v>
      </c>
      <c r="B131" s="3">
        <v>0.66245182870370367</v>
      </c>
      <c r="C131" s="4">
        <v>9.4600000000000009</v>
      </c>
      <c r="D131" s="4">
        <v>4.3E-3</v>
      </c>
      <c r="E131" s="4">
        <v>42.669943000000004</v>
      </c>
      <c r="F131" s="4">
        <v>432.5</v>
      </c>
      <c r="G131" s="4">
        <v>180.3</v>
      </c>
      <c r="H131" s="4">
        <v>0</v>
      </c>
      <c r="J131" s="4">
        <v>8.66</v>
      </c>
      <c r="K131" s="4">
        <v>0.92620000000000002</v>
      </c>
      <c r="L131" s="4">
        <v>8.7615999999999996</v>
      </c>
      <c r="M131" s="4">
        <v>4.0000000000000001E-3</v>
      </c>
      <c r="N131" s="4">
        <v>400.58580000000001</v>
      </c>
      <c r="O131" s="4">
        <v>166.9957</v>
      </c>
      <c r="P131" s="4">
        <v>567.6</v>
      </c>
      <c r="Q131" s="4">
        <v>347.43520000000001</v>
      </c>
      <c r="R131" s="4">
        <v>144.8383</v>
      </c>
      <c r="S131" s="4">
        <v>492.3</v>
      </c>
      <c r="T131" s="4">
        <v>0</v>
      </c>
      <c r="W131" s="4">
        <v>0</v>
      </c>
      <c r="X131" s="4">
        <v>8.0229999999999997</v>
      </c>
      <c r="Y131" s="4">
        <v>11.8</v>
      </c>
      <c r="Z131" s="4">
        <v>805</v>
      </c>
      <c r="AA131" s="4">
        <v>818</v>
      </c>
      <c r="AB131" s="4">
        <v>841</v>
      </c>
      <c r="AC131" s="4">
        <v>35</v>
      </c>
      <c r="AD131" s="4">
        <v>18.34</v>
      </c>
      <c r="AE131" s="4">
        <v>0.42</v>
      </c>
      <c r="AF131" s="4">
        <v>957</v>
      </c>
      <c r="AG131" s="4">
        <v>9</v>
      </c>
      <c r="AH131" s="4">
        <v>27</v>
      </c>
      <c r="AI131" s="4">
        <v>30</v>
      </c>
      <c r="AJ131" s="4">
        <v>190</v>
      </c>
      <c r="AK131" s="4">
        <v>188.8</v>
      </c>
      <c r="AL131" s="4">
        <v>3.4</v>
      </c>
      <c r="AM131" s="4">
        <v>195</v>
      </c>
      <c r="AN131" s="4" t="s">
        <v>155</v>
      </c>
      <c r="AO131" s="4">
        <v>2</v>
      </c>
      <c r="AP131" s="5">
        <v>0.87079861111111112</v>
      </c>
      <c r="AQ131" s="4">
        <v>47.163916999999998</v>
      </c>
      <c r="AR131" s="4">
        <v>-88.489925999999997</v>
      </c>
      <c r="AS131" s="4">
        <v>313.89999999999998</v>
      </c>
      <c r="AT131" s="4">
        <v>24.8</v>
      </c>
      <c r="AU131" s="4">
        <v>12</v>
      </c>
      <c r="AV131" s="4">
        <v>8</v>
      </c>
      <c r="AW131" s="4" t="s">
        <v>417</v>
      </c>
      <c r="AX131" s="4">
        <v>1.2</v>
      </c>
      <c r="AY131" s="4">
        <v>2.4</v>
      </c>
      <c r="AZ131" s="4">
        <v>2.7</v>
      </c>
      <c r="BA131" s="4">
        <v>13.836</v>
      </c>
      <c r="BB131" s="4">
        <v>22.28</v>
      </c>
      <c r="BC131" s="4">
        <v>1.61</v>
      </c>
      <c r="BD131" s="4">
        <v>7.9669999999999996</v>
      </c>
      <c r="BE131" s="4">
        <v>3089.9070000000002</v>
      </c>
      <c r="BF131" s="4">
        <v>0.88700000000000001</v>
      </c>
      <c r="BG131" s="4">
        <v>14.794</v>
      </c>
      <c r="BH131" s="4">
        <v>6.1669999999999998</v>
      </c>
      <c r="BI131" s="4">
        <v>20.962</v>
      </c>
      <c r="BJ131" s="4">
        <v>12.831</v>
      </c>
      <c r="BK131" s="4">
        <v>5.3490000000000002</v>
      </c>
      <c r="BL131" s="4">
        <v>18.18</v>
      </c>
      <c r="BM131" s="4">
        <v>0</v>
      </c>
      <c r="BQ131" s="4">
        <v>2057.297</v>
      </c>
      <c r="BR131" s="4">
        <v>0.143541</v>
      </c>
      <c r="BS131" s="4">
        <v>-5</v>
      </c>
      <c r="BT131" s="4">
        <v>1.0735220000000001</v>
      </c>
      <c r="BU131" s="4">
        <v>3.507784</v>
      </c>
      <c r="BV131" s="4">
        <v>21.685144000000001</v>
      </c>
      <c r="BW131" s="4">
        <f t="shared" si="15"/>
        <v>0.92675653279999992</v>
      </c>
      <c r="BY131" s="4">
        <f t="shared" si="16"/>
        <v>9284.4529794929822</v>
      </c>
      <c r="BZ131" s="4">
        <f t="shared" si="17"/>
        <v>2.6652290158928</v>
      </c>
      <c r="CA131" s="4">
        <f t="shared" si="18"/>
        <v>38.554175313326397</v>
      </c>
      <c r="CB131" s="4">
        <f t="shared" si="19"/>
        <v>0</v>
      </c>
    </row>
    <row r="132" spans="1:80" x14ac:dyDescent="0.25">
      <c r="A132" s="2">
        <v>42801</v>
      </c>
      <c r="B132" s="3">
        <v>0.66246340277777771</v>
      </c>
      <c r="C132" s="4">
        <v>10.004</v>
      </c>
      <c r="D132" s="4">
        <v>5.8999999999999999E-3</v>
      </c>
      <c r="E132" s="4">
        <v>59.049959000000001</v>
      </c>
      <c r="F132" s="4">
        <v>431.6</v>
      </c>
      <c r="G132" s="4">
        <v>180.3</v>
      </c>
      <c r="H132" s="4">
        <v>-3</v>
      </c>
      <c r="J132" s="4">
        <v>8.43</v>
      </c>
      <c r="K132" s="4">
        <v>0.92210000000000003</v>
      </c>
      <c r="L132" s="4">
        <v>9.2242999999999995</v>
      </c>
      <c r="M132" s="4">
        <v>5.4000000000000003E-3</v>
      </c>
      <c r="N132" s="4">
        <v>397.95319999999998</v>
      </c>
      <c r="O132" s="4">
        <v>166.2543</v>
      </c>
      <c r="P132" s="4">
        <v>564.20000000000005</v>
      </c>
      <c r="Q132" s="4">
        <v>345.15179999999998</v>
      </c>
      <c r="R132" s="4">
        <v>144.1953</v>
      </c>
      <c r="S132" s="4">
        <v>489.3</v>
      </c>
      <c r="T132" s="4">
        <v>0</v>
      </c>
      <c r="W132" s="4">
        <v>0</v>
      </c>
      <c r="X132" s="4">
        <v>7.7724000000000002</v>
      </c>
      <c r="Y132" s="4">
        <v>11.8</v>
      </c>
      <c r="Z132" s="4">
        <v>805</v>
      </c>
      <c r="AA132" s="4">
        <v>819</v>
      </c>
      <c r="AB132" s="4">
        <v>842</v>
      </c>
      <c r="AC132" s="4">
        <v>35</v>
      </c>
      <c r="AD132" s="4">
        <v>18.34</v>
      </c>
      <c r="AE132" s="4">
        <v>0.42</v>
      </c>
      <c r="AF132" s="4">
        <v>957</v>
      </c>
      <c r="AG132" s="4">
        <v>9</v>
      </c>
      <c r="AH132" s="4">
        <v>27</v>
      </c>
      <c r="AI132" s="4">
        <v>30</v>
      </c>
      <c r="AJ132" s="4">
        <v>190</v>
      </c>
      <c r="AK132" s="4">
        <v>188.2</v>
      </c>
      <c r="AL132" s="4">
        <v>3.6</v>
      </c>
      <c r="AM132" s="4">
        <v>195</v>
      </c>
      <c r="AN132" s="4" t="s">
        <v>155</v>
      </c>
      <c r="AO132" s="4">
        <v>2</v>
      </c>
      <c r="AP132" s="5">
        <v>0.87081018518518516</v>
      </c>
      <c r="AQ132" s="4">
        <v>47.163853000000003</v>
      </c>
      <c r="AR132" s="4">
        <v>-88.490053000000003</v>
      </c>
      <c r="AS132" s="4">
        <v>313.60000000000002</v>
      </c>
      <c r="AT132" s="4">
        <v>25.5</v>
      </c>
      <c r="AU132" s="4">
        <v>12</v>
      </c>
      <c r="AV132" s="4">
        <v>8</v>
      </c>
      <c r="AW132" s="4" t="s">
        <v>417</v>
      </c>
      <c r="AX132" s="4">
        <v>1.1646000000000001</v>
      </c>
      <c r="AY132" s="4">
        <v>2.3292000000000002</v>
      </c>
      <c r="AZ132" s="4">
        <v>2.6292</v>
      </c>
      <c r="BA132" s="4">
        <v>13.836</v>
      </c>
      <c r="BB132" s="4">
        <v>21.11</v>
      </c>
      <c r="BC132" s="4">
        <v>1.53</v>
      </c>
      <c r="BD132" s="4">
        <v>8.4480000000000004</v>
      </c>
      <c r="BE132" s="4">
        <v>3088.768</v>
      </c>
      <c r="BF132" s="4">
        <v>1.1599999999999999</v>
      </c>
      <c r="BG132" s="4">
        <v>13.955</v>
      </c>
      <c r="BH132" s="4">
        <v>5.83</v>
      </c>
      <c r="BI132" s="4">
        <v>19.785</v>
      </c>
      <c r="BJ132" s="4">
        <v>12.103</v>
      </c>
      <c r="BK132" s="4">
        <v>5.056</v>
      </c>
      <c r="BL132" s="4">
        <v>17.16</v>
      </c>
      <c r="BM132" s="4">
        <v>0</v>
      </c>
      <c r="BQ132" s="4">
        <v>1892.3810000000001</v>
      </c>
      <c r="BR132" s="4">
        <v>0.203685</v>
      </c>
      <c r="BS132" s="4">
        <v>-5</v>
      </c>
      <c r="BT132" s="4">
        <v>1.072478</v>
      </c>
      <c r="BU132" s="4">
        <v>4.9775520000000002</v>
      </c>
      <c r="BV132" s="4">
        <v>21.664055999999999</v>
      </c>
      <c r="BW132" s="4">
        <f t="shared" si="15"/>
        <v>1.3150692384</v>
      </c>
      <c r="BY132" s="4">
        <f t="shared" si="16"/>
        <v>13169.799557562779</v>
      </c>
      <c r="BZ132" s="4">
        <f t="shared" si="17"/>
        <v>4.945974410112</v>
      </c>
      <c r="CA132" s="4">
        <f t="shared" si="18"/>
        <v>51.604420935849603</v>
      </c>
      <c r="CB132" s="4">
        <f t="shared" si="19"/>
        <v>0</v>
      </c>
    </row>
    <row r="133" spans="1:80" x14ac:dyDescent="0.25">
      <c r="A133" s="2">
        <v>42801</v>
      </c>
      <c r="B133" s="3">
        <v>0.66247497685185186</v>
      </c>
      <c r="C133" s="4">
        <v>10.210000000000001</v>
      </c>
      <c r="D133" s="4">
        <v>4.4000000000000003E-3</v>
      </c>
      <c r="E133" s="4">
        <v>43.924914999999999</v>
      </c>
      <c r="F133" s="4">
        <v>412.9</v>
      </c>
      <c r="G133" s="4">
        <v>180.3</v>
      </c>
      <c r="H133" s="4">
        <v>-1.5</v>
      </c>
      <c r="J133" s="4">
        <v>7.23</v>
      </c>
      <c r="K133" s="4">
        <v>0.92059999999999997</v>
      </c>
      <c r="L133" s="4">
        <v>9.3989999999999991</v>
      </c>
      <c r="M133" s="4">
        <v>4.0000000000000001E-3</v>
      </c>
      <c r="N133" s="4">
        <v>380.1157</v>
      </c>
      <c r="O133" s="4">
        <v>165.9777</v>
      </c>
      <c r="P133" s="4">
        <v>546.1</v>
      </c>
      <c r="Q133" s="4">
        <v>329.68110000000001</v>
      </c>
      <c r="R133" s="4">
        <v>143.9554</v>
      </c>
      <c r="S133" s="4">
        <v>473.6</v>
      </c>
      <c r="T133" s="4">
        <v>0</v>
      </c>
      <c r="W133" s="4">
        <v>0</v>
      </c>
      <c r="X133" s="4">
        <v>6.6520000000000001</v>
      </c>
      <c r="Y133" s="4">
        <v>11.8</v>
      </c>
      <c r="Z133" s="4">
        <v>807</v>
      </c>
      <c r="AA133" s="4">
        <v>821</v>
      </c>
      <c r="AB133" s="4">
        <v>843</v>
      </c>
      <c r="AC133" s="4">
        <v>35</v>
      </c>
      <c r="AD133" s="4">
        <v>18.34</v>
      </c>
      <c r="AE133" s="4">
        <v>0.42</v>
      </c>
      <c r="AF133" s="4">
        <v>957</v>
      </c>
      <c r="AG133" s="4">
        <v>9</v>
      </c>
      <c r="AH133" s="4">
        <v>27.760999999999999</v>
      </c>
      <c r="AI133" s="4">
        <v>30</v>
      </c>
      <c r="AJ133" s="4">
        <v>190</v>
      </c>
      <c r="AK133" s="4">
        <v>187.2</v>
      </c>
      <c r="AL133" s="4">
        <v>3.6</v>
      </c>
      <c r="AM133" s="4">
        <v>195</v>
      </c>
      <c r="AN133" s="4" t="s">
        <v>155</v>
      </c>
      <c r="AO133" s="4">
        <v>2</v>
      </c>
      <c r="AP133" s="5">
        <v>0.87082175925925931</v>
      </c>
      <c r="AQ133" s="4">
        <v>47.163795999999998</v>
      </c>
      <c r="AR133" s="4">
        <v>-88.490189000000001</v>
      </c>
      <c r="AS133" s="4">
        <v>313.5</v>
      </c>
      <c r="AT133" s="4">
        <v>26.1</v>
      </c>
      <c r="AU133" s="4">
        <v>12</v>
      </c>
      <c r="AV133" s="4">
        <v>8</v>
      </c>
      <c r="AW133" s="4" t="s">
        <v>417</v>
      </c>
      <c r="AX133" s="4">
        <v>1.1354</v>
      </c>
      <c r="AY133" s="4">
        <v>2.2707999999999999</v>
      </c>
      <c r="AZ133" s="4">
        <v>2.5708000000000002</v>
      </c>
      <c r="BA133" s="4">
        <v>13.836</v>
      </c>
      <c r="BB133" s="4">
        <v>20.71</v>
      </c>
      <c r="BC133" s="4">
        <v>1.5</v>
      </c>
      <c r="BD133" s="4">
        <v>8.6289999999999996</v>
      </c>
      <c r="BE133" s="4">
        <v>3089.0149999999999</v>
      </c>
      <c r="BF133" s="4">
        <v>0.84599999999999997</v>
      </c>
      <c r="BG133" s="4">
        <v>13.083</v>
      </c>
      <c r="BH133" s="4">
        <v>5.7130000000000001</v>
      </c>
      <c r="BI133" s="4">
        <v>18.795000000000002</v>
      </c>
      <c r="BJ133" s="4">
        <v>11.347</v>
      </c>
      <c r="BK133" s="4">
        <v>4.9550000000000001</v>
      </c>
      <c r="BL133" s="4">
        <v>16.300999999999998</v>
      </c>
      <c r="BM133" s="4">
        <v>0</v>
      </c>
      <c r="BQ133" s="4">
        <v>1589.6210000000001</v>
      </c>
      <c r="BR133" s="4">
        <v>0.24074200000000001</v>
      </c>
      <c r="BS133" s="4">
        <v>-5</v>
      </c>
      <c r="BT133" s="4">
        <v>1.0712390000000001</v>
      </c>
      <c r="BU133" s="4">
        <v>5.8831329999999999</v>
      </c>
      <c r="BV133" s="4">
        <v>21.639028</v>
      </c>
      <c r="BW133" s="4">
        <f t="shared" si="15"/>
        <v>1.5543237385999999</v>
      </c>
      <c r="BY133" s="4">
        <f t="shared" si="16"/>
        <v>15567.065539550118</v>
      </c>
      <c r="BZ133" s="4">
        <f t="shared" si="17"/>
        <v>4.2634100017188006</v>
      </c>
      <c r="CA133" s="4">
        <f t="shared" si="18"/>
        <v>57.183112635346596</v>
      </c>
      <c r="CB133" s="4">
        <f t="shared" si="19"/>
        <v>0</v>
      </c>
    </row>
    <row r="134" spans="1:80" x14ac:dyDescent="0.25">
      <c r="A134" s="2">
        <v>42801</v>
      </c>
      <c r="B134" s="3">
        <v>0.6624865509259259</v>
      </c>
      <c r="C134" s="4">
        <v>10.31</v>
      </c>
      <c r="D134" s="4">
        <v>4.0000000000000001E-3</v>
      </c>
      <c r="E134" s="4">
        <v>40</v>
      </c>
      <c r="F134" s="4">
        <v>407.6</v>
      </c>
      <c r="G134" s="4">
        <v>180.3</v>
      </c>
      <c r="H134" s="4">
        <v>-0.6</v>
      </c>
      <c r="J134" s="4">
        <v>6.63</v>
      </c>
      <c r="K134" s="4">
        <v>0.91969999999999996</v>
      </c>
      <c r="L134" s="4">
        <v>9.4823000000000004</v>
      </c>
      <c r="M134" s="4">
        <v>3.7000000000000002E-3</v>
      </c>
      <c r="N134" s="4">
        <v>374.84199999999998</v>
      </c>
      <c r="O134" s="4">
        <v>165.82740000000001</v>
      </c>
      <c r="P134" s="4">
        <v>540.70000000000005</v>
      </c>
      <c r="Q134" s="4">
        <v>325.41230000000002</v>
      </c>
      <c r="R134" s="4">
        <v>143.96010000000001</v>
      </c>
      <c r="S134" s="4">
        <v>469.4</v>
      </c>
      <c r="T134" s="4">
        <v>0</v>
      </c>
      <c r="W134" s="4">
        <v>0</v>
      </c>
      <c r="X134" s="4">
        <v>6.0971000000000002</v>
      </c>
      <c r="Y134" s="4">
        <v>11.8</v>
      </c>
      <c r="Z134" s="4">
        <v>807</v>
      </c>
      <c r="AA134" s="4">
        <v>820</v>
      </c>
      <c r="AB134" s="4">
        <v>844</v>
      </c>
      <c r="AC134" s="4">
        <v>35.799999999999997</v>
      </c>
      <c r="AD134" s="4">
        <v>18.739999999999998</v>
      </c>
      <c r="AE134" s="4">
        <v>0.43</v>
      </c>
      <c r="AF134" s="4">
        <v>957</v>
      </c>
      <c r="AG134" s="4">
        <v>9</v>
      </c>
      <c r="AH134" s="4">
        <v>28</v>
      </c>
      <c r="AI134" s="4">
        <v>30</v>
      </c>
      <c r="AJ134" s="4">
        <v>190</v>
      </c>
      <c r="AK134" s="4">
        <v>187</v>
      </c>
      <c r="AL134" s="4">
        <v>3.6</v>
      </c>
      <c r="AM134" s="4">
        <v>195</v>
      </c>
      <c r="AN134" s="4" t="s">
        <v>155</v>
      </c>
      <c r="AO134" s="4">
        <v>2</v>
      </c>
      <c r="AP134" s="5">
        <v>0.87083333333333324</v>
      </c>
      <c r="AQ134" s="4">
        <v>47.16375</v>
      </c>
      <c r="AR134" s="4">
        <v>-88.490335999999999</v>
      </c>
      <c r="AS134" s="4">
        <v>313.39999999999998</v>
      </c>
      <c r="AT134" s="4">
        <v>26.5</v>
      </c>
      <c r="AU134" s="4">
        <v>12</v>
      </c>
      <c r="AV134" s="4">
        <v>8</v>
      </c>
      <c r="AW134" s="4" t="s">
        <v>417</v>
      </c>
      <c r="AX134" s="4">
        <v>1.2707999999999999</v>
      </c>
      <c r="AY134" s="4">
        <v>1.9044000000000001</v>
      </c>
      <c r="AZ134" s="4">
        <v>2.7353999999999998</v>
      </c>
      <c r="BA134" s="4">
        <v>13.836</v>
      </c>
      <c r="BB134" s="4">
        <v>20.52</v>
      </c>
      <c r="BC134" s="4">
        <v>1.48</v>
      </c>
      <c r="BD134" s="4">
        <v>8.7270000000000003</v>
      </c>
      <c r="BE134" s="4">
        <v>3089.03</v>
      </c>
      <c r="BF134" s="4">
        <v>0.76300000000000001</v>
      </c>
      <c r="BG134" s="4">
        <v>12.788</v>
      </c>
      <c r="BH134" s="4">
        <v>5.657</v>
      </c>
      <c r="BI134" s="4">
        <v>18.445</v>
      </c>
      <c r="BJ134" s="4">
        <v>11.101000000000001</v>
      </c>
      <c r="BK134" s="4">
        <v>4.9109999999999996</v>
      </c>
      <c r="BL134" s="4">
        <v>16.013000000000002</v>
      </c>
      <c r="BM134" s="4">
        <v>0</v>
      </c>
      <c r="BQ134" s="4">
        <v>1444.2170000000001</v>
      </c>
      <c r="BR134" s="4">
        <v>0.26578600000000002</v>
      </c>
      <c r="BS134" s="4">
        <v>-5</v>
      </c>
      <c r="BT134" s="4">
        <v>1.071761</v>
      </c>
      <c r="BU134" s="4">
        <v>6.4951449999999999</v>
      </c>
      <c r="BV134" s="4">
        <v>21.649571999999999</v>
      </c>
      <c r="BW134" s="4">
        <f t="shared" si="15"/>
        <v>1.7160173089999999</v>
      </c>
      <c r="BY134" s="4">
        <f t="shared" si="16"/>
        <v>17186.563500659213</v>
      </c>
      <c r="BZ134" s="4">
        <f t="shared" si="17"/>
        <v>4.2451345409410006</v>
      </c>
      <c r="CA134" s="4">
        <f t="shared" si="18"/>
        <v>61.763091138907001</v>
      </c>
      <c r="CB134" s="4">
        <f t="shared" si="19"/>
        <v>0</v>
      </c>
    </row>
    <row r="135" spans="1:80" x14ac:dyDescent="0.25">
      <c r="A135" s="2">
        <v>42801</v>
      </c>
      <c r="B135" s="3">
        <v>0.66249812500000005</v>
      </c>
      <c r="C135" s="4">
        <v>10.319000000000001</v>
      </c>
      <c r="D135" s="4">
        <v>3.5000000000000001E-3</v>
      </c>
      <c r="E135" s="4">
        <v>35.463830000000002</v>
      </c>
      <c r="F135" s="4">
        <v>404.8</v>
      </c>
      <c r="G135" s="4">
        <v>184.1</v>
      </c>
      <c r="H135" s="4">
        <v>-3</v>
      </c>
      <c r="J135" s="4">
        <v>6.46</v>
      </c>
      <c r="K135" s="4">
        <v>0.91959999999999997</v>
      </c>
      <c r="L135" s="4">
        <v>9.4894999999999996</v>
      </c>
      <c r="M135" s="4">
        <v>3.3E-3</v>
      </c>
      <c r="N135" s="4">
        <v>372.23660000000001</v>
      </c>
      <c r="O135" s="4">
        <v>169.30609999999999</v>
      </c>
      <c r="P135" s="4">
        <v>541.5</v>
      </c>
      <c r="Q135" s="4">
        <v>323.2457</v>
      </c>
      <c r="R135" s="4">
        <v>147.02340000000001</v>
      </c>
      <c r="S135" s="4">
        <v>470.3</v>
      </c>
      <c r="T135" s="4">
        <v>0</v>
      </c>
      <c r="W135" s="4">
        <v>0</v>
      </c>
      <c r="X135" s="4">
        <v>5.9409000000000001</v>
      </c>
      <c r="Y135" s="4">
        <v>11.8</v>
      </c>
      <c r="Z135" s="4">
        <v>808</v>
      </c>
      <c r="AA135" s="4">
        <v>822</v>
      </c>
      <c r="AB135" s="4">
        <v>843</v>
      </c>
      <c r="AC135" s="4">
        <v>36</v>
      </c>
      <c r="AD135" s="4">
        <v>18.87</v>
      </c>
      <c r="AE135" s="4">
        <v>0.43</v>
      </c>
      <c r="AF135" s="4">
        <v>957</v>
      </c>
      <c r="AG135" s="4">
        <v>9</v>
      </c>
      <c r="AH135" s="4">
        <v>27.239000000000001</v>
      </c>
      <c r="AI135" s="4">
        <v>30</v>
      </c>
      <c r="AJ135" s="4">
        <v>190.8</v>
      </c>
      <c r="AK135" s="4">
        <v>187.8</v>
      </c>
      <c r="AL135" s="4">
        <v>3.6</v>
      </c>
      <c r="AM135" s="4">
        <v>195.1</v>
      </c>
      <c r="AN135" s="4" t="s">
        <v>155</v>
      </c>
      <c r="AO135" s="4">
        <v>2</v>
      </c>
      <c r="AP135" s="5">
        <v>0.87084490740740739</v>
      </c>
      <c r="AQ135" s="4">
        <v>47.163705</v>
      </c>
      <c r="AR135" s="4">
        <v>-88.490485000000007</v>
      </c>
      <c r="AS135" s="4">
        <v>313.2</v>
      </c>
      <c r="AT135" s="4">
        <v>27.2</v>
      </c>
      <c r="AU135" s="4">
        <v>12</v>
      </c>
      <c r="AV135" s="4">
        <v>8</v>
      </c>
      <c r="AW135" s="4" t="s">
        <v>417</v>
      </c>
      <c r="AX135" s="4">
        <v>1.2584</v>
      </c>
      <c r="AY135" s="4">
        <v>1.0354000000000001</v>
      </c>
      <c r="AZ135" s="4">
        <v>2.6583999999999999</v>
      </c>
      <c r="BA135" s="4">
        <v>13.836</v>
      </c>
      <c r="BB135" s="4">
        <v>20.5</v>
      </c>
      <c r="BC135" s="4">
        <v>1.48</v>
      </c>
      <c r="BD135" s="4">
        <v>8.7379999999999995</v>
      </c>
      <c r="BE135" s="4">
        <v>3089.1570000000002</v>
      </c>
      <c r="BF135" s="4">
        <v>0.67600000000000005</v>
      </c>
      <c r="BG135" s="4">
        <v>12.69</v>
      </c>
      <c r="BH135" s="4">
        <v>5.7720000000000002</v>
      </c>
      <c r="BI135" s="4">
        <v>18.462</v>
      </c>
      <c r="BJ135" s="4">
        <v>11.02</v>
      </c>
      <c r="BK135" s="4">
        <v>5.0119999999999996</v>
      </c>
      <c r="BL135" s="4">
        <v>16.032</v>
      </c>
      <c r="BM135" s="4">
        <v>0</v>
      </c>
      <c r="BQ135" s="4">
        <v>1406.2139999999999</v>
      </c>
      <c r="BR135" s="4">
        <v>0.232428</v>
      </c>
      <c r="BS135" s="4">
        <v>-5</v>
      </c>
      <c r="BT135" s="4">
        <v>1.0712390000000001</v>
      </c>
      <c r="BU135" s="4">
        <v>5.6799590000000002</v>
      </c>
      <c r="BV135" s="4">
        <v>21.639028</v>
      </c>
      <c r="BW135" s="4">
        <f t="shared" si="15"/>
        <v>1.5006451677999999</v>
      </c>
      <c r="BY135" s="4">
        <f t="shared" si="16"/>
        <v>15030.147820568667</v>
      </c>
      <c r="BZ135" s="4">
        <f t="shared" si="17"/>
        <v>3.2890461464744005</v>
      </c>
      <c r="CA135" s="4">
        <f t="shared" si="18"/>
        <v>53.617290730988003</v>
      </c>
      <c r="CB135" s="4">
        <f t="shared" si="19"/>
        <v>0</v>
      </c>
    </row>
    <row r="136" spans="1:80" x14ac:dyDescent="0.25">
      <c r="A136" s="2">
        <v>42801</v>
      </c>
      <c r="B136" s="3">
        <v>0.66250969907407409</v>
      </c>
      <c r="C136" s="4">
        <v>9.1110000000000007</v>
      </c>
      <c r="D136" s="4">
        <v>3.5999999999999999E-3</v>
      </c>
      <c r="E136" s="4">
        <v>35.835371000000002</v>
      </c>
      <c r="F136" s="4">
        <v>400.2</v>
      </c>
      <c r="G136" s="4">
        <v>184.1</v>
      </c>
      <c r="H136" s="4">
        <v>0</v>
      </c>
      <c r="J136" s="4">
        <v>6.22</v>
      </c>
      <c r="K136" s="4">
        <v>0.92879999999999996</v>
      </c>
      <c r="L136" s="4">
        <v>8.4625000000000004</v>
      </c>
      <c r="M136" s="4">
        <v>3.3E-3</v>
      </c>
      <c r="N136" s="4">
        <v>371.74160000000001</v>
      </c>
      <c r="O136" s="4">
        <v>170.95760000000001</v>
      </c>
      <c r="P136" s="4">
        <v>542.70000000000005</v>
      </c>
      <c r="Q136" s="4">
        <v>322.8159</v>
      </c>
      <c r="R136" s="4">
        <v>148.45750000000001</v>
      </c>
      <c r="S136" s="4">
        <v>471.3</v>
      </c>
      <c r="T136" s="4">
        <v>0</v>
      </c>
      <c r="W136" s="4">
        <v>0</v>
      </c>
      <c r="X136" s="4">
        <v>5.7733999999999996</v>
      </c>
      <c r="Y136" s="4">
        <v>11.9</v>
      </c>
      <c r="Z136" s="4">
        <v>807</v>
      </c>
      <c r="AA136" s="4">
        <v>820</v>
      </c>
      <c r="AB136" s="4">
        <v>844</v>
      </c>
      <c r="AC136" s="4">
        <v>36</v>
      </c>
      <c r="AD136" s="4">
        <v>18.87</v>
      </c>
      <c r="AE136" s="4">
        <v>0.43</v>
      </c>
      <c r="AF136" s="4">
        <v>957</v>
      </c>
      <c r="AG136" s="4">
        <v>9</v>
      </c>
      <c r="AH136" s="4">
        <v>27.760999999999999</v>
      </c>
      <c r="AI136" s="4">
        <v>30</v>
      </c>
      <c r="AJ136" s="4">
        <v>191</v>
      </c>
      <c r="AK136" s="4">
        <v>187.2</v>
      </c>
      <c r="AL136" s="4">
        <v>3.5</v>
      </c>
      <c r="AM136" s="4">
        <v>195.4</v>
      </c>
      <c r="AN136" s="4" t="s">
        <v>155</v>
      </c>
      <c r="AO136" s="4">
        <v>2</v>
      </c>
      <c r="AP136" s="5">
        <v>0.87085648148148154</v>
      </c>
      <c r="AQ136" s="4">
        <v>47.163657999999998</v>
      </c>
      <c r="AR136" s="4">
        <v>-88.490638000000004</v>
      </c>
      <c r="AS136" s="4">
        <v>313.10000000000002</v>
      </c>
      <c r="AT136" s="4">
        <v>27.9</v>
      </c>
      <c r="AU136" s="4">
        <v>12</v>
      </c>
      <c r="AV136" s="4">
        <v>8</v>
      </c>
      <c r="AW136" s="4" t="s">
        <v>417</v>
      </c>
      <c r="AX136" s="4">
        <v>1</v>
      </c>
      <c r="AY136" s="4">
        <v>1.1354</v>
      </c>
      <c r="AZ136" s="4">
        <v>2.4</v>
      </c>
      <c r="BA136" s="4">
        <v>13.836</v>
      </c>
      <c r="BB136" s="4">
        <v>23.1</v>
      </c>
      <c r="BC136" s="4">
        <v>1.67</v>
      </c>
      <c r="BD136" s="4">
        <v>7.6619999999999999</v>
      </c>
      <c r="BE136" s="4">
        <v>3090.5830000000001</v>
      </c>
      <c r="BF136" s="4">
        <v>0.77400000000000002</v>
      </c>
      <c r="BG136" s="4">
        <v>14.217000000000001</v>
      </c>
      <c r="BH136" s="4">
        <v>6.5380000000000003</v>
      </c>
      <c r="BI136" s="4">
        <v>20.756</v>
      </c>
      <c r="BJ136" s="4">
        <v>12.346</v>
      </c>
      <c r="BK136" s="4">
        <v>5.6779999999999999</v>
      </c>
      <c r="BL136" s="4">
        <v>18.024000000000001</v>
      </c>
      <c r="BM136" s="4">
        <v>0</v>
      </c>
      <c r="BQ136" s="4">
        <v>1533.1030000000001</v>
      </c>
      <c r="BR136" s="4">
        <v>0.191082</v>
      </c>
      <c r="BS136" s="4">
        <v>-5</v>
      </c>
      <c r="BT136" s="4">
        <v>1.073283</v>
      </c>
      <c r="BU136" s="4">
        <v>4.6695659999999997</v>
      </c>
      <c r="BV136" s="4">
        <v>21.680316999999999</v>
      </c>
      <c r="BW136" s="4">
        <f t="shared" si="15"/>
        <v>1.2336993371999998</v>
      </c>
      <c r="BY136" s="4">
        <f t="shared" si="16"/>
        <v>12362.178198991354</v>
      </c>
      <c r="BZ136" s="4">
        <f t="shared" si="17"/>
        <v>3.0959614823543999</v>
      </c>
      <c r="CA136" s="4">
        <f t="shared" si="18"/>
        <v>49.383385608717603</v>
      </c>
      <c r="CB136" s="4">
        <f t="shared" si="19"/>
        <v>0</v>
      </c>
    </row>
    <row r="137" spans="1:80" x14ac:dyDescent="0.25">
      <c r="A137" s="2">
        <v>42801</v>
      </c>
      <c r="B137" s="3">
        <v>0.66252127314814813</v>
      </c>
      <c r="C137" s="4">
        <v>8.8279999999999994</v>
      </c>
      <c r="D137" s="4">
        <v>5.1000000000000004E-3</v>
      </c>
      <c r="E137" s="4">
        <v>51.112999000000002</v>
      </c>
      <c r="F137" s="4">
        <v>400.1</v>
      </c>
      <c r="G137" s="4">
        <v>193.8</v>
      </c>
      <c r="H137" s="4">
        <v>-1</v>
      </c>
      <c r="J137" s="4">
        <v>6.86</v>
      </c>
      <c r="K137" s="4">
        <v>0.93100000000000005</v>
      </c>
      <c r="L137" s="4">
        <v>8.2188999999999997</v>
      </c>
      <c r="M137" s="4">
        <v>4.7999999999999996E-3</v>
      </c>
      <c r="N137" s="4">
        <v>372.49299999999999</v>
      </c>
      <c r="O137" s="4">
        <v>180.42779999999999</v>
      </c>
      <c r="P137" s="4">
        <v>552.9</v>
      </c>
      <c r="Q137" s="4">
        <v>323.46850000000001</v>
      </c>
      <c r="R137" s="4">
        <v>156.68129999999999</v>
      </c>
      <c r="S137" s="4">
        <v>480.1</v>
      </c>
      <c r="T137" s="4">
        <v>0</v>
      </c>
      <c r="W137" s="4">
        <v>0</v>
      </c>
      <c r="X137" s="4">
        <v>6.3905000000000003</v>
      </c>
      <c r="Y137" s="4">
        <v>11.8</v>
      </c>
      <c r="Z137" s="4">
        <v>806</v>
      </c>
      <c r="AA137" s="4">
        <v>819</v>
      </c>
      <c r="AB137" s="4">
        <v>842</v>
      </c>
      <c r="AC137" s="4">
        <v>36</v>
      </c>
      <c r="AD137" s="4">
        <v>18.87</v>
      </c>
      <c r="AE137" s="4">
        <v>0.43</v>
      </c>
      <c r="AF137" s="4">
        <v>957</v>
      </c>
      <c r="AG137" s="4">
        <v>9</v>
      </c>
      <c r="AH137" s="4">
        <v>28</v>
      </c>
      <c r="AI137" s="4">
        <v>30</v>
      </c>
      <c r="AJ137" s="4">
        <v>191</v>
      </c>
      <c r="AK137" s="4">
        <v>187.8</v>
      </c>
      <c r="AL137" s="4">
        <v>3.5</v>
      </c>
      <c r="AM137" s="4">
        <v>195.8</v>
      </c>
      <c r="AN137" s="4" t="s">
        <v>155</v>
      </c>
      <c r="AO137" s="4">
        <v>2</v>
      </c>
      <c r="AP137" s="5">
        <v>0.87086805555555558</v>
      </c>
      <c r="AQ137" s="4">
        <v>47.163623000000001</v>
      </c>
      <c r="AR137" s="4">
        <v>-88.490798999999996</v>
      </c>
      <c r="AS137" s="4">
        <v>313.10000000000002</v>
      </c>
      <c r="AT137" s="4">
        <v>28</v>
      </c>
      <c r="AU137" s="4">
        <v>12</v>
      </c>
      <c r="AV137" s="4">
        <v>8</v>
      </c>
      <c r="AW137" s="4" t="s">
        <v>417</v>
      </c>
      <c r="AX137" s="4">
        <v>1.0708</v>
      </c>
      <c r="AY137" s="4">
        <v>1.3415999999999999</v>
      </c>
      <c r="AZ137" s="4">
        <v>2.5415999999999999</v>
      </c>
      <c r="BA137" s="4">
        <v>13.836</v>
      </c>
      <c r="BB137" s="4">
        <v>23.81</v>
      </c>
      <c r="BC137" s="4">
        <v>1.72</v>
      </c>
      <c r="BD137" s="4">
        <v>7.4109999999999996</v>
      </c>
      <c r="BE137" s="4">
        <v>3090.44</v>
      </c>
      <c r="BF137" s="4">
        <v>1.139</v>
      </c>
      <c r="BG137" s="4">
        <v>14.667999999999999</v>
      </c>
      <c r="BH137" s="4">
        <v>7.1050000000000004</v>
      </c>
      <c r="BI137" s="4">
        <v>21.771999999999998</v>
      </c>
      <c r="BJ137" s="4">
        <v>12.737</v>
      </c>
      <c r="BK137" s="4">
        <v>6.17</v>
      </c>
      <c r="BL137" s="4">
        <v>18.907</v>
      </c>
      <c r="BM137" s="4">
        <v>0</v>
      </c>
      <c r="BQ137" s="4">
        <v>1747.202</v>
      </c>
      <c r="BR137" s="4">
        <v>0.17743400000000001</v>
      </c>
      <c r="BS137" s="4">
        <v>-5</v>
      </c>
      <c r="BT137" s="4">
        <v>1.072478</v>
      </c>
      <c r="BU137" s="4">
        <v>4.3360430000000001</v>
      </c>
      <c r="BV137" s="4">
        <v>21.664055999999999</v>
      </c>
      <c r="BW137" s="4">
        <f t="shared" si="15"/>
        <v>1.1455825606000001</v>
      </c>
      <c r="BY137" s="4">
        <f t="shared" si="16"/>
        <v>11478.680472392873</v>
      </c>
      <c r="BZ137" s="4">
        <f t="shared" si="17"/>
        <v>4.2305358000981999</v>
      </c>
      <c r="CA137" s="4">
        <f t="shared" si="18"/>
        <v>47.308458723310601</v>
      </c>
      <c r="CB137" s="4">
        <f t="shared" si="19"/>
        <v>0</v>
      </c>
    </row>
    <row r="138" spans="1:80" x14ac:dyDescent="0.25">
      <c r="A138" s="2">
        <v>42801</v>
      </c>
      <c r="B138" s="3">
        <v>0.66253284722222217</v>
      </c>
      <c r="C138" s="4">
        <v>9.0259999999999998</v>
      </c>
      <c r="D138" s="4">
        <v>6.0000000000000001E-3</v>
      </c>
      <c r="E138" s="4">
        <v>59.609175999999998</v>
      </c>
      <c r="F138" s="4">
        <v>400.8</v>
      </c>
      <c r="G138" s="4">
        <v>210.2</v>
      </c>
      <c r="H138" s="4">
        <v>-0.6</v>
      </c>
      <c r="J138" s="4">
        <v>7.96</v>
      </c>
      <c r="K138" s="4">
        <v>0.9294</v>
      </c>
      <c r="L138" s="4">
        <v>8.3887</v>
      </c>
      <c r="M138" s="4">
        <v>5.4999999999999997E-3</v>
      </c>
      <c r="N138" s="4">
        <v>372.51119999999997</v>
      </c>
      <c r="O138" s="4">
        <v>195.35849999999999</v>
      </c>
      <c r="P138" s="4">
        <v>567.9</v>
      </c>
      <c r="Q138" s="4">
        <v>323.48430000000002</v>
      </c>
      <c r="R138" s="4">
        <v>169.64699999999999</v>
      </c>
      <c r="S138" s="4">
        <v>493.1</v>
      </c>
      <c r="T138" s="4">
        <v>0</v>
      </c>
      <c r="W138" s="4">
        <v>0</v>
      </c>
      <c r="X138" s="4">
        <v>7.4016999999999999</v>
      </c>
      <c r="Y138" s="4">
        <v>11.8</v>
      </c>
      <c r="Z138" s="4">
        <v>807</v>
      </c>
      <c r="AA138" s="4">
        <v>820</v>
      </c>
      <c r="AB138" s="4">
        <v>842</v>
      </c>
      <c r="AC138" s="4">
        <v>36</v>
      </c>
      <c r="AD138" s="4">
        <v>18.87</v>
      </c>
      <c r="AE138" s="4">
        <v>0.43</v>
      </c>
      <c r="AF138" s="4">
        <v>957</v>
      </c>
      <c r="AG138" s="4">
        <v>9</v>
      </c>
      <c r="AH138" s="4">
        <v>28</v>
      </c>
      <c r="AI138" s="4">
        <v>30</v>
      </c>
      <c r="AJ138" s="4">
        <v>190.2</v>
      </c>
      <c r="AK138" s="4">
        <v>188</v>
      </c>
      <c r="AL138" s="4">
        <v>3.3</v>
      </c>
      <c r="AM138" s="4">
        <v>196</v>
      </c>
      <c r="AN138" s="4" t="s">
        <v>155</v>
      </c>
      <c r="AO138" s="4">
        <v>2</v>
      </c>
      <c r="AP138" s="5">
        <v>0.87087962962962961</v>
      </c>
      <c r="AQ138" s="4">
        <v>47.163598999999998</v>
      </c>
      <c r="AR138" s="4">
        <v>-88.490969000000007</v>
      </c>
      <c r="AS138" s="4">
        <v>313.3</v>
      </c>
      <c r="AT138" s="4">
        <v>28.6</v>
      </c>
      <c r="AU138" s="4">
        <v>12</v>
      </c>
      <c r="AV138" s="4">
        <v>8</v>
      </c>
      <c r="AW138" s="4" t="s">
        <v>417</v>
      </c>
      <c r="AX138" s="4">
        <v>1.2354000000000001</v>
      </c>
      <c r="AY138" s="4">
        <v>1.7061999999999999</v>
      </c>
      <c r="AZ138" s="4">
        <v>2.8708</v>
      </c>
      <c r="BA138" s="4">
        <v>13.836</v>
      </c>
      <c r="BB138" s="4">
        <v>23.31</v>
      </c>
      <c r="BC138" s="4">
        <v>1.68</v>
      </c>
      <c r="BD138" s="4">
        <v>7.5970000000000004</v>
      </c>
      <c r="BE138" s="4">
        <v>3089.8829999999998</v>
      </c>
      <c r="BF138" s="4">
        <v>1.2989999999999999</v>
      </c>
      <c r="BG138" s="4">
        <v>14.369</v>
      </c>
      <c r="BH138" s="4">
        <v>7.5359999999999996</v>
      </c>
      <c r="BI138" s="4">
        <v>21.904</v>
      </c>
      <c r="BJ138" s="4">
        <v>12.478</v>
      </c>
      <c r="BK138" s="4">
        <v>6.5439999999999996</v>
      </c>
      <c r="BL138" s="4">
        <v>19.021999999999998</v>
      </c>
      <c r="BM138" s="4">
        <v>0</v>
      </c>
      <c r="BQ138" s="4">
        <v>1982.3510000000001</v>
      </c>
      <c r="BR138" s="4">
        <v>0.182088</v>
      </c>
      <c r="BS138" s="4">
        <v>-5</v>
      </c>
      <c r="BT138" s="4">
        <v>1.070478</v>
      </c>
      <c r="BU138" s="4">
        <v>4.449776</v>
      </c>
      <c r="BV138" s="4">
        <v>21.623656</v>
      </c>
      <c r="BW138" s="4">
        <f t="shared" si="15"/>
        <v>1.1756308192</v>
      </c>
      <c r="BY138" s="4">
        <f t="shared" si="16"/>
        <v>11777.639429403773</v>
      </c>
      <c r="BZ138" s="4">
        <f t="shared" si="17"/>
        <v>4.9513698799584001</v>
      </c>
      <c r="CA138" s="4">
        <f t="shared" si="18"/>
        <v>47.562119601324802</v>
      </c>
      <c r="CB138" s="4">
        <f t="shared" si="19"/>
        <v>0</v>
      </c>
    </row>
    <row r="139" spans="1:80" x14ac:dyDescent="0.25">
      <c r="A139" s="2">
        <v>42801</v>
      </c>
      <c r="B139" s="3">
        <v>0.66254442129629632</v>
      </c>
      <c r="C139" s="4">
        <v>9.9789999999999992</v>
      </c>
      <c r="D139" s="4">
        <v>1.15E-2</v>
      </c>
      <c r="E139" s="4">
        <v>115.46511599999999</v>
      </c>
      <c r="F139" s="4">
        <v>403.5</v>
      </c>
      <c r="G139" s="4">
        <v>210.3</v>
      </c>
      <c r="H139" s="4">
        <v>3.4</v>
      </c>
      <c r="J139" s="4">
        <v>8.3000000000000007</v>
      </c>
      <c r="K139" s="4">
        <v>0.92210000000000003</v>
      </c>
      <c r="L139" s="4">
        <v>9.2018000000000004</v>
      </c>
      <c r="M139" s="4">
        <v>1.06E-2</v>
      </c>
      <c r="N139" s="4">
        <v>372.0437</v>
      </c>
      <c r="O139" s="4">
        <v>193.96170000000001</v>
      </c>
      <c r="P139" s="4">
        <v>566</v>
      </c>
      <c r="Q139" s="4">
        <v>323.07830000000001</v>
      </c>
      <c r="R139" s="4">
        <v>168.434</v>
      </c>
      <c r="S139" s="4">
        <v>491.5</v>
      </c>
      <c r="T139" s="4">
        <v>3.3633000000000002</v>
      </c>
      <c r="W139" s="4">
        <v>0</v>
      </c>
      <c r="X139" s="4">
        <v>7.6536</v>
      </c>
      <c r="Y139" s="4">
        <v>11.8</v>
      </c>
      <c r="Z139" s="4">
        <v>806</v>
      </c>
      <c r="AA139" s="4">
        <v>818</v>
      </c>
      <c r="AB139" s="4">
        <v>841</v>
      </c>
      <c r="AC139" s="4">
        <v>36</v>
      </c>
      <c r="AD139" s="4">
        <v>18.87</v>
      </c>
      <c r="AE139" s="4">
        <v>0.43</v>
      </c>
      <c r="AF139" s="4">
        <v>957</v>
      </c>
      <c r="AG139" s="4">
        <v>9</v>
      </c>
      <c r="AH139" s="4">
        <v>28</v>
      </c>
      <c r="AI139" s="4">
        <v>30</v>
      </c>
      <c r="AJ139" s="4">
        <v>190.8</v>
      </c>
      <c r="AK139" s="4">
        <v>188.8</v>
      </c>
      <c r="AL139" s="4">
        <v>3.5</v>
      </c>
      <c r="AM139" s="4">
        <v>196</v>
      </c>
      <c r="AN139" s="4" t="s">
        <v>155</v>
      </c>
      <c r="AO139" s="4">
        <v>2</v>
      </c>
      <c r="AP139" s="5">
        <v>0.87089120370370365</v>
      </c>
      <c r="AQ139" s="4">
        <v>47.163569000000003</v>
      </c>
      <c r="AR139" s="4">
        <v>-88.491135999999997</v>
      </c>
      <c r="AS139" s="4">
        <v>313.3</v>
      </c>
      <c r="AT139" s="4">
        <v>28.8</v>
      </c>
      <c r="AU139" s="4">
        <v>12</v>
      </c>
      <c r="AV139" s="4">
        <v>8</v>
      </c>
      <c r="AW139" s="4" t="s">
        <v>417</v>
      </c>
      <c r="AX139" s="4">
        <v>1.3708</v>
      </c>
      <c r="AY139" s="4">
        <v>1.9708000000000001</v>
      </c>
      <c r="AZ139" s="4">
        <v>3.0708000000000002</v>
      </c>
      <c r="BA139" s="4">
        <v>13.836</v>
      </c>
      <c r="BB139" s="4">
        <v>21.15</v>
      </c>
      <c r="BC139" s="4">
        <v>1.53</v>
      </c>
      <c r="BD139" s="4">
        <v>8.4459999999999997</v>
      </c>
      <c r="BE139" s="4">
        <v>3086.9290000000001</v>
      </c>
      <c r="BF139" s="4">
        <v>2.2730000000000001</v>
      </c>
      <c r="BG139" s="4">
        <v>13.07</v>
      </c>
      <c r="BH139" s="4">
        <v>6.8140000000000001</v>
      </c>
      <c r="BI139" s="4">
        <v>19.884</v>
      </c>
      <c r="BJ139" s="4">
        <v>11.35</v>
      </c>
      <c r="BK139" s="4">
        <v>5.9169999999999998</v>
      </c>
      <c r="BL139" s="4">
        <v>17.266999999999999</v>
      </c>
      <c r="BM139" s="4">
        <v>3.6700000000000003E-2</v>
      </c>
      <c r="BQ139" s="4">
        <v>1866.886</v>
      </c>
      <c r="BR139" s="4">
        <v>0.19922000000000001</v>
      </c>
      <c r="BS139" s="4">
        <v>-5</v>
      </c>
      <c r="BT139" s="4">
        <v>1.0715220000000001</v>
      </c>
      <c r="BU139" s="4">
        <v>4.8684390000000004</v>
      </c>
      <c r="BV139" s="4">
        <v>21.644743999999999</v>
      </c>
      <c r="BW139" s="4">
        <f t="shared" ref="BW139:BW145" si="20">BU139*0.2642</f>
        <v>1.2862415838000001</v>
      </c>
      <c r="BY139" s="4">
        <f t="shared" ref="BY139:BY146" si="21">BE139*$BU139*0.8566</f>
        <v>12873.434972279636</v>
      </c>
      <c r="BZ139" s="4">
        <f t="shared" ref="BZ139:BZ146" si="22">BF139*$BU139*0.8566</f>
        <v>9.4791029181402031</v>
      </c>
      <c r="CA139" s="4">
        <f t="shared" ref="CA139:CA146" si="23">BJ139*$BU139*0.8566</f>
        <v>47.332960017990004</v>
      </c>
      <c r="CB139" s="4">
        <f t="shared" ref="CB139:CB146" si="24">BM139*$BU139*0.8566</f>
        <v>0.15305018789958003</v>
      </c>
    </row>
    <row r="140" spans="1:80" x14ac:dyDescent="0.25">
      <c r="A140" s="2">
        <v>42801</v>
      </c>
      <c r="B140" s="3">
        <v>0.66255599537037035</v>
      </c>
      <c r="C140" s="4">
        <v>10.423999999999999</v>
      </c>
      <c r="D140" s="4">
        <v>6.1999999999999998E-3</v>
      </c>
      <c r="E140" s="4">
        <v>62.321575000000003</v>
      </c>
      <c r="F140" s="4">
        <v>401.9</v>
      </c>
      <c r="G140" s="4">
        <v>195.3</v>
      </c>
      <c r="H140" s="4">
        <v>-1.4</v>
      </c>
      <c r="J140" s="4">
        <v>7.78</v>
      </c>
      <c r="K140" s="4">
        <v>0.91879999999999995</v>
      </c>
      <c r="L140" s="4">
        <v>9.5780999999999992</v>
      </c>
      <c r="M140" s="4">
        <v>5.7000000000000002E-3</v>
      </c>
      <c r="N140" s="4">
        <v>369.23360000000002</v>
      </c>
      <c r="O140" s="4">
        <v>179.4016</v>
      </c>
      <c r="P140" s="4">
        <v>548.6</v>
      </c>
      <c r="Q140" s="4">
        <v>320.63799999999998</v>
      </c>
      <c r="R140" s="4">
        <v>155.7902</v>
      </c>
      <c r="S140" s="4">
        <v>476.4</v>
      </c>
      <c r="T140" s="4">
        <v>0</v>
      </c>
      <c r="W140" s="4">
        <v>0</v>
      </c>
      <c r="X140" s="4">
        <v>7.1498999999999997</v>
      </c>
      <c r="Y140" s="4">
        <v>11.8</v>
      </c>
      <c r="Z140" s="4">
        <v>807</v>
      </c>
      <c r="AA140" s="4">
        <v>820</v>
      </c>
      <c r="AB140" s="4">
        <v>843</v>
      </c>
      <c r="AC140" s="4">
        <v>36</v>
      </c>
      <c r="AD140" s="4">
        <v>18.87</v>
      </c>
      <c r="AE140" s="4">
        <v>0.43</v>
      </c>
      <c r="AF140" s="4">
        <v>957</v>
      </c>
      <c r="AG140" s="4">
        <v>9</v>
      </c>
      <c r="AH140" s="4">
        <v>28</v>
      </c>
      <c r="AI140" s="4">
        <v>30</v>
      </c>
      <c r="AJ140" s="4">
        <v>191</v>
      </c>
      <c r="AK140" s="4">
        <v>189</v>
      </c>
      <c r="AL140" s="4">
        <v>3.6</v>
      </c>
      <c r="AM140" s="4">
        <v>196</v>
      </c>
      <c r="AN140" s="4" t="s">
        <v>155</v>
      </c>
      <c r="AO140" s="4">
        <v>2</v>
      </c>
      <c r="AP140" s="5">
        <v>0.8709027777777778</v>
      </c>
      <c r="AQ140" s="4">
        <v>47.163531999999996</v>
      </c>
      <c r="AR140" s="4">
        <v>-88.491297000000003</v>
      </c>
      <c r="AS140" s="4">
        <v>313.10000000000002</v>
      </c>
      <c r="AT140" s="4">
        <v>28.6</v>
      </c>
      <c r="AU140" s="4">
        <v>12</v>
      </c>
      <c r="AV140" s="4">
        <v>8</v>
      </c>
      <c r="AW140" s="4" t="s">
        <v>417</v>
      </c>
      <c r="AX140" s="4">
        <v>1.5</v>
      </c>
      <c r="AY140" s="4">
        <v>2.1354000000000002</v>
      </c>
      <c r="AZ140" s="4">
        <v>3.2</v>
      </c>
      <c r="BA140" s="4">
        <v>13.836</v>
      </c>
      <c r="BB140" s="4">
        <v>20.3</v>
      </c>
      <c r="BC140" s="4">
        <v>1.47</v>
      </c>
      <c r="BD140" s="4">
        <v>8.8350000000000009</v>
      </c>
      <c r="BE140" s="4">
        <v>3088.248</v>
      </c>
      <c r="BF140" s="4">
        <v>1.175</v>
      </c>
      <c r="BG140" s="4">
        <v>12.467000000000001</v>
      </c>
      <c r="BH140" s="4">
        <v>6.0579999999999998</v>
      </c>
      <c r="BI140" s="4">
        <v>18.524999999999999</v>
      </c>
      <c r="BJ140" s="4">
        <v>10.826000000000001</v>
      </c>
      <c r="BK140" s="4">
        <v>5.26</v>
      </c>
      <c r="BL140" s="4">
        <v>16.087</v>
      </c>
      <c r="BM140" s="4">
        <v>0</v>
      </c>
      <c r="BQ140" s="4">
        <v>1676.2280000000001</v>
      </c>
      <c r="BR140" s="4">
        <v>0.25650899999999999</v>
      </c>
      <c r="BS140" s="4">
        <v>-5</v>
      </c>
      <c r="BT140" s="4">
        <v>1.069717</v>
      </c>
      <c r="BU140" s="4">
        <v>6.2684389999999999</v>
      </c>
      <c r="BV140" s="4">
        <v>21.608283</v>
      </c>
      <c r="BW140" s="4">
        <f t="shared" si="20"/>
        <v>1.6561215837999999</v>
      </c>
      <c r="BY140" s="4">
        <f t="shared" si="21"/>
        <v>16582.486135893356</v>
      </c>
      <c r="BZ140" s="4">
        <f t="shared" si="22"/>
        <v>6.3092151956950007</v>
      </c>
      <c r="CA140" s="4">
        <f t="shared" si="23"/>
        <v>58.130692517952404</v>
      </c>
      <c r="CB140" s="4">
        <f t="shared" si="24"/>
        <v>0</v>
      </c>
    </row>
    <row r="141" spans="1:80" x14ac:dyDescent="0.25">
      <c r="A141" s="2">
        <v>42801</v>
      </c>
      <c r="B141" s="3">
        <v>0.6625675694444445</v>
      </c>
      <c r="C141" s="4">
        <v>8.9770000000000003</v>
      </c>
      <c r="D141" s="4">
        <v>2E-3</v>
      </c>
      <c r="E141" s="4">
        <v>20</v>
      </c>
      <c r="F141" s="4">
        <v>398.1</v>
      </c>
      <c r="G141" s="4">
        <v>185.9</v>
      </c>
      <c r="H141" s="4">
        <v>0.3</v>
      </c>
      <c r="J141" s="4">
        <v>6.16</v>
      </c>
      <c r="K141" s="4">
        <v>0.92979999999999996</v>
      </c>
      <c r="L141" s="4">
        <v>8.3475000000000001</v>
      </c>
      <c r="M141" s="4">
        <v>1.9E-3</v>
      </c>
      <c r="N141" s="4">
        <v>370.17219999999998</v>
      </c>
      <c r="O141" s="4">
        <v>172.8176</v>
      </c>
      <c r="P141" s="4">
        <v>543</v>
      </c>
      <c r="Q141" s="4">
        <v>321.45310000000001</v>
      </c>
      <c r="R141" s="4">
        <v>150.0727</v>
      </c>
      <c r="S141" s="4">
        <v>471.5</v>
      </c>
      <c r="T141" s="4">
        <v>0.26340000000000002</v>
      </c>
      <c r="W141" s="4">
        <v>0</v>
      </c>
      <c r="X141" s="4">
        <v>5.7316000000000003</v>
      </c>
      <c r="Y141" s="4">
        <v>11.8</v>
      </c>
      <c r="Z141" s="4">
        <v>807</v>
      </c>
      <c r="AA141" s="4">
        <v>819</v>
      </c>
      <c r="AB141" s="4">
        <v>843</v>
      </c>
      <c r="AC141" s="4">
        <v>36</v>
      </c>
      <c r="AD141" s="4">
        <v>18.87</v>
      </c>
      <c r="AE141" s="4">
        <v>0.43</v>
      </c>
      <c r="AF141" s="4">
        <v>957</v>
      </c>
      <c r="AG141" s="4">
        <v>9</v>
      </c>
      <c r="AH141" s="4">
        <v>28</v>
      </c>
      <c r="AI141" s="4">
        <v>30</v>
      </c>
      <c r="AJ141" s="4">
        <v>191</v>
      </c>
      <c r="AK141" s="4">
        <v>188.2</v>
      </c>
      <c r="AL141" s="4">
        <v>3.4</v>
      </c>
      <c r="AM141" s="4">
        <v>196</v>
      </c>
      <c r="AN141" s="4" t="s">
        <v>155</v>
      </c>
      <c r="AO141" s="4">
        <v>2</v>
      </c>
      <c r="AP141" s="5">
        <v>0.87091435185185195</v>
      </c>
      <c r="AQ141" s="4">
        <v>47.16348</v>
      </c>
      <c r="AR141" s="4">
        <v>-88.491446999999994</v>
      </c>
      <c r="AS141" s="4">
        <v>313.10000000000002</v>
      </c>
      <c r="AT141" s="4">
        <v>28.6</v>
      </c>
      <c r="AU141" s="4">
        <v>12</v>
      </c>
      <c r="AV141" s="4">
        <v>8</v>
      </c>
      <c r="AW141" s="4" t="s">
        <v>417</v>
      </c>
      <c r="AX141" s="4">
        <v>1.5354000000000001</v>
      </c>
      <c r="AY141" s="4">
        <v>2.2707999999999999</v>
      </c>
      <c r="AZ141" s="4">
        <v>3.2353999999999998</v>
      </c>
      <c r="BA141" s="4">
        <v>13.836</v>
      </c>
      <c r="BB141" s="4">
        <v>23.44</v>
      </c>
      <c r="BC141" s="4">
        <v>1.69</v>
      </c>
      <c r="BD141" s="4">
        <v>7.5449999999999999</v>
      </c>
      <c r="BE141" s="4">
        <v>3091.3040000000001</v>
      </c>
      <c r="BF141" s="4">
        <v>0.438</v>
      </c>
      <c r="BG141" s="4">
        <v>14.356</v>
      </c>
      <c r="BH141" s="4">
        <v>6.702</v>
      </c>
      <c r="BI141" s="4">
        <v>21.058</v>
      </c>
      <c r="BJ141" s="4">
        <v>12.465999999999999</v>
      </c>
      <c r="BK141" s="4">
        <v>5.82</v>
      </c>
      <c r="BL141" s="4">
        <v>18.286000000000001</v>
      </c>
      <c r="BM141" s="4">
        <v>3.2000000000000002E-3</v>
      </c>
      <c r="BQ141" s="4">
        <v>1543.338</v>
      </c>
      <c r="BR141" s="4">
        <v>0.238755</v>
      </c>
      <c r="BS141" s="4">
        <v>-5</v>
      </c>
      <c r="BT141" s="4">
        <v>1.070522</v>
      </c>
      <c r="BU141" s="4">
        <v>5.8345750000000001</v>
      </c>
      <c r="BV141" s="4">
        <v>21.624544</v>
      </c>
      <c r="BW141" s="4">
        <f t="shared" si="20"/>
        <v>1.541494715</v>
      </c>
      <c r="BY141" s="4">
        <f t="shared" si="21"/>
        <v>15450.01881766628</v>
      </c>
      <c r="BZ141" s="4">
        <f t="shared" si="22"/>
        <v>2.1890788619100001</v>
      </c>
      <c r="CA141" s="4">
        <f t="shared" si="23"/>
        <v>62.303783316370001</v>
      </c>
      <c r="CB141" s="4">
        <f t="shared" si="24"/>
        <v>1.5993270224000003E-2</v>
      </c>
    </row>
    <row r="142" spans="1:80" x14ac:dyDescent="0.25">
      <c r="A142" s="2">
        <v>42801</v>
      </c>
      <c r="B142" s="3">
        <v>0.66257914351851854</v>
      </c>
      <c r="C142" s="4">
        <v>8.6229999999999993</v>
      </c>
      <c r="D142" s="4">
        <v>4.3E-3</v>
      </c>
      <c r="E142" s="4">
        <v>42.650601999999999</v>
      </c>
      <c r="F142" s="4">
        <v>401.2</v>
      </c>
      <c r="G142" s="4">
        <v>196.7</v>
      </c>
      <c r="H142" s="4">
        <v>-2.6</v>
      </c>
      <c r="J142" s="4">
        <v>7.14</v>
      </c>
      <c r="K142" s="4">
        <v>0.93259999999999998</v>
      </c>
      <c r="L142" s="4">
        <v>8.0418000000000003</v>
      </c>
      <c r="M142" s="4">
        <v>4.0000000000000001E-3</v>
      </c>
      <c r="N142" s="4">
        <v>374.11919999999998</v>
      </c>
      <c r="O142" s="4">
        <v>183.411</v>
      </c>
      <c r="P142" s="4">
        <v>557.5</v>
      </c>
      <c r="Q142" s="4">
        <v>324.88060000000002</v>
      </c>
      <c r="R142" s="4">
        <v>159.27189999999999</v>
      </c>
      <c r="S142" s="4">
        <v>484.2</v>
      </c>
      <c r="T142" s="4">
        <v>0</v>
      </c>
      <c r="W142" s="4">
        <v>0</v>
      </c>
      <c r="X142" s="4">
        <v>6.6581000000000001</v>
      </c>
      <c r="Y142" s="4">
        <v>11.8</v>
      </c>
      <c r="Z142" s="4">
        <v>807</v>
      </c>
      <c r="AA142" s="4">
        <v>819</v>
      </c>
      <c r="AB142" s="4">
        <v>843</v>
      </c>
      <c r="AC142" s="4">
        <v>36</v>
      </c>
      <c r="AD142" s="4">
        <v>18.87</v>
      </c>
      <c r="AE142" s="4">
        <v>0.43</v>
      </c>
      <c r="AF142" s="4">
        <v>957</v>
      </c>
      <c r="AG142" s="4">
        <v>9</v>
      </c>
      <c r="AH142" s="4">
        <v>28</v>
      </c>
      <c r="AI142" s="4">
        <v>30</v>
      </c>
      <c r="AJ142" s="4">
        <v>191</v>
      </c>
      <c r="AK142" s="4">
        <v>188</v>
      </c>
      <c r="AL142" s="4">
        <v>3.5</v>
      </c>
      <c r="AM142" s="4">
        <v>196</v>
      </c>
      <c r="AN142" s="4" t="s">
        <v>155</v>
      </c>
      <c r="AO142" s="4">
        <v>2</v>
      </c>
      <c r="AP142" s="5">
        <v>0.87092592592592588</v>
      </c>
      <c r="AQ142" s="4">
        <v>47.163406999999999</v>
      </c>
      <c r="AR142" s="4">
        <v>-88.491585000000001</v>
      </c>
      <c r="AS142" s="4">
        <v>313</v>
      </c>
      <c r="AT142" s="4">
        <v>29.1</v>
      </c>
      <c r="AU142" s="4">
        <v>12</v>
      </c>
      <c r="AV142" s="4">
        <v>8</v>
      </c>
      <c r="AW142" s="4" t="s">
        <v>417</v>
      </c>
      <c r="AX142" s="4">
        <v>1.6708000000000001</v>
      </c>
      <c r="AY142" s="4">
        <v>1.9044000000000001</v>
      </c>
      <c r="AZ142" s="4">
        <v>3.3353999999999999</v>
      </c>
      <c r="BA142" s="4">
        <v>13.836</v>
      </c>
      <c r="BB142" s="4">
        <v>24.36</v>
      </c>
      <c r="BC142" s="4">
        <v>1.76</v>
      </c>
      <c r="BD142" s="4">
        <v>7.2290000000000001</v>
      </c>
      <c r="BE142" s="4">
        <v>3091.0329999999999</v>
      </c>
      <c r="BF142" s="4">
        <v>0.97299999999999998</v>
      </c>
      <c r="BG142" s="4">
        <v>15.058999999999999</v>
      </c>
      <c r="BH142" s="4">
        <v>7.383</v>
      </c>
      <c r="BI142" s="4">
        <v>22.442</v>
      </c>
      <c r="BJ142" s="4">
        <v>13.077</v>
      </c>
      <c r="BK142" s="4">
        <v>6.4109999999999996</v>
      </c>
      <c r="BL142" s="4">
        <v>19.488</v>
      </c>
      <c r="BM142" s="4">
        <v>0</v>
      </c>
      <c r="BQ142" s="4">
        <v>1860.788</v>
      </c>
      <c r="BR142" s="4">
        <v>0.17396900000000001</v>
      </c>
      <c r="BS142" s="4">
        <v>-5</v>
      </c>
      <c r="BT142" s="4">
        <v>1.071</v>
      </c>
      <c r="BU142" s="4">
        <v>4.2513680000000003</v>
      </c>
      <c r="BV142" s="4">
        <v>21.6342</v>
      </c>
      <c r="BW142" s="4">
        <f t="shared" si="20"/>
        <v>1.1232114256000001</v>
      </c>
      <c r="BY142" s="4">
        <f t="shared" si="21"/>
        <v>11256.682349641151</v>
      </c>
      <c r="BZ142" s="4">
        <f t="shared" si="22"/>
        <v>3.5433953394224007</v>
      </c>
      <c r="CA142" s="4">
        <f t="shared" si="23"/>
        <v>47.622796355217602</v>
      </c>
      <c r="CB142" s="4">
        <f t="shared" si="24"/>
        <v>0</v>
      </c>
    </row>
    <row r="143" spans="1:80" x14ac:dyDescent="0.25">
      <c r="A143" s="2">
        <v>42801</v>
      </c>
      <c r="B143" s="3">
        <v>0.66259071759259258</v>
      </c>
      <c r="C143" s="4">
        <v>10.4</v>
      </c>
      <c r="D143" s="4">
        <v>9.2999999999999992E-3</v>
      </c>
      <c r="E143" s="4">
        <v>93.260694000000001</v>
      </c>
      <c r="F143" s="4">
        <v>406</v>
      </c>
      <c r="G143" s="4">
        <v>213.4</v>
      </c>
      <c r="H143" s="4">
        <v>-4.2</v>
      </c>
      <c r="J143" s="4">
        <v>8.2799999999999994</v>
      </c>
      <c r="K143" s="4">
        <v>0.91890000000000005</v>
      </c>
      <c r="L143" s="4">
        <v>9.5565999999999995</v>
      </c>
      <c r="M143" s="4">
        <v>8.6E-3</v>
      </c>
      <c r="N143" s="4">
        <v>373.089</v>
      </c>
      <c r="O143" s="4">
        <v>196.10149999999999</v>
      </c>
      <c r="P143" s="4">
        <v>569.20000000000005</v>
      </c>
      <c r="Q143" s="4">
        <v>323.98599999999999</v>
      </c>
      <c r="R143" s="4">
        <v>170.29220000000001</v>
      </c>
      <c r="S143" s="4">
        <v>494.3</v>
      </c>
      <c r="T143" s="4">
        <v>0</v>
      </c>
      <c r="W143" s="4">
        <v>0</v>
      </c>
      <c r="X143" s="4">
        <v>7.6113</v>
      </c>
      <c r="Y143" s="4">
        <v>11.8</v>
      </c>
      <c r="Z143" s="4">
        <v>808</v>
      </c>
      <c r="AA143" s="4">
        <v>820</v>
      </c>
      <c r="AB143" s="4">
        <v>843</v>
      </c>
      <c r="AC143" s="4">
        <v>36</v>
      </c>
      <c r="AD143" s="4">
        <v>18.87</v>
      </c>
      <c r="AE143" s="4">
        <v>0.43</v>
      </c>
      <c r="AF143" s="4">
        <v>957</v>
      </c>
      <c r="AG143" s="4">
        <v>9</v>
      </c>
      <c r="AH143" s="4">
        <v>28</v>
      </c>
      <c r="AI143" s="4">
        <v>30</v>
      </c>
      <c r="AJ143" s="4">
        <v>191</v>
      </c>
      <c r="AK143" s="4">
        <v>188</v>
      </c>
      <c r="AL143" s="4">
        <v>3.5</v>
      </c>
      <c r="AM143" s="4">
        <v>196</v>
      </c>
      <c r="AN143" s="4" t="s">
        <v>155</v>
      </c>
      <c r="AO143" s="4">
        <v>2</v>
      </c>
      <c r="AP143" s="5">
        <v>0.87093750000000003</v>
      </c>
      <c r="AQ143" s="4">
        <v>47.163322999999998</v>
      </c>
      <c r="AR143" s="4">
        <v>-88.491713000000004</v>
      </c>
      <c r="AS143" s="4">
        <v>312.89999999999998</v>
      </c>
      <c r="AT143" s="4">
        <v>29</v>
      </c>
      <c r="AU143" s="4">
        <v>12</v>
      </c>
      <c r="AV143" s="4">
        <v>8</v>
      </c>
      <c r="AW143" s="4" t="s">
        <v>417</v>
      </c>
      <c r="AX143" s="4">
        <v>1.8</v>
      </c>
      <c r="AY143" s="4">
        <v>1</v>
      </c>
      <c r="AZ143" s="4">
        <v>3.4</v>
      </c>
      <c r="BA143" s="4">
        <v>13.836</v>
      </c>
      <c r="BB143" s="4">
        <v>20.34</v>
      </c>
      <c r="BC143" s="4">
        <v>1.47</v>
      </c>
      <c r="BD143" s="4">
        <v>8.8209999999999997</v>
      </c>
      <c r="BE143" s="4">
        <v>3087.3510000000001</v>
      </c>
      <c r="BF143" s="4">
        <v>1.762</v>
      </c>
      <c r="BG143" s="4">
        <v>12.622</v>
      </c>
      <c r="BH143" s="4">
        <v>6.6340000000000003</v>
      </c>
      <c r="BI143" s="4">
        <v>19.257000000000001</v>
      </c>
      <c r="BJ143" s="4">
        <v>10.961</v>
      </c>
      <c r="BK143" s="4">
        <v>5.7610000000000001</v>
      </c>
      <c r="BL143" s="4">
        <v>16.722000000000001</v>
      </c>
      <c r="BM143" s="4">
        <v>0</v>
      </c>
      <c r="BQ143" s="4">
        <v>1787.885</v>
      </c>
      <c r="BR143" s="4">
        <v>0.18056700000000001</v>
      </c>
      <c r="BS143" s="4">
        <v>-5</v>
      </c>
      <c r="BT143" s="4">
        <v>1.071</v>
      </c>
      <c r="BU143" s="4">
        <v>4.412617</v>
      </c>
      <c r="BV143" s="4">
        <v>21.6342</v>
      </c>
      <c r="BW143" s="4">
        <f t="shared" si="20"/>
        <v>1.1658134114000001</v>
      </c>
      <c r="BY143" s="4">
        <f t="shared" si="21"/>
        <v>11669.716644981892</v>
      </c>
      <c r="BZ143" s="4">
        <f t="shared" si="22"/>
        <v>6.6600916865163997</v>
      </c>
      <c r="CA143" s="4">
        <f t="shared" si="23"/>
        <v>41.430910883034201</v>
      </c>
      <c r="CB143" s="4">
        <f t="shared" si="24"/>
        <v>0</v>
      </c>
    </row>
    <row r="144" spans="1:80" x14ac:dyDescent="0.25">
      <c r="A144" s="2">
        <v>42801</v>
      </c>
      <c r="B144" s="3">
        <v>0.66260229166666662</v>
      </c>
      <c r="C144" s="4">
        <v>11.109</v>
      </c>
      <c r="D144" s="4">
        <v>5.3E-3</v>
      </c>
      <c r="E144" s="4">
        <v>52.905569</v>
      </c>
      <c r="F144" s="4">
        <v>409.9</v>
      </c>
      <c r="G144" s="4">
        <v>205.9</v>
      </c>
      <c r="H144" s="4">
        <v>-0.6</v>
      </c>
      <c r="J144" s="4">
        <v>7.99</v>
      </c>
      <c r="K144" s="4">
        <v>0.91359999999999997</v>
      </c>
      <c r="L144" s="4">
        <v>10.149699999999999</v>
      </c>
      <c r="M144" s="4">
        <v>4.7999999999999996E-3</v>
      </c>
      <c r="N144" s="4">
        <v>374.45769999999999</v>
      </c>
      <c r="O144" s="4">
        <v>188.148</v>
      </c>
      <c r="P144" s="4">
        <v>562.6</v>
      </c>
      <c r="Q144" s="4">
        <v>325.1746</v>
      </c>
      <c r="R144" s="4">
        <v>163.3854</v>
      </c>
      <c r="S144" s="4">
        <v>488.6</v>
      </c>
      <c r="T144" s="4">
        <v>0</v>
      </c>
      <c r="W144" s="4">
        <v>0</v>
      </c>
      <c r="X144" s="4">
        <v>7.2981999999999996</v>
      </c>
      <c r="Y144" s="4">
        <v>11.8</v>
      </c>
      <c r="Z144" s="4">
        <v>807</v>
      </c>
      <c r="AA144" s="4">
        <v>821</v>
      </c>
      <c r="AB144" s="4">
        <v>843</v>
      </c>
      <c r="AC144" s="4">
        <v>36</v>
      </c>
      <c r="AD144" s="4">
        <v>18.87</v>
      </c>
      <c r="AE144" s="4">
        <v>0.43</v>
      </c>
      <c r="AF144" s="4">
        <v>957</v>
      </c>
      <c r="AG144" s="4">
        <v>9</v>
      </c>
      <c r="AH144" s="4">
        <v>28</v>
      </c>
      <c r="AI144" s="4">
        <v>30</v>
      </c>
      <c r="AJ144" s="4">
        <v>191</v>
      </c>
      <c r="AK144" s="4">
        <v>188</v>
      </c>
      <c r="AL144" s="4">
        <v>3.5</v>
      </c>
      <c r="AM144" s="4">
        <v>196</v>
      </c>
      <c r="AN144" s="4" t="s">
        <v>155</v>
      </c>
      <c r="AO144" s="4">
        <v>2</v>
      </c>
      <c r="AP144" s="5">
        <v>0.87094907407407407</v>
      </c>
      <c r="AQ144" s="4">
        <v>47.163232999999998</v>
      </c>
      <c r="AR144" s="4">
        <v>-88.491819000000007</v>
      </c>
      <c r="AS144" s="4">
        <v>312.89999999999998</v>
      </c>
      <c r="AT144" s="4">
        <v>28.6</v>
      </c>
      <c r="AU144" s="4">
        <v>12</v>
      </c>
      <c r="AV144" s="4">
        <v>8</v>
      </c>
      <c r="AW144" s="4" t="s">
        <v>417</v>
      </c>
      <c r="AX144" s="4">
        <v>1.7292000000000001</v>
      </c>
      <c r="AY144" s="4">
        <v>1</v>
      </c>
      <c r="AZ144" s="4">
        <v>2.8690000000000002</v>
      </c>
      <c r="BA144" s="4">
        <v>13.836</v>
      </c>
      <c r="BB144" s="4">
        <v>19.100000000000001</v>
      </c>
      <c r="BC144" s="4">
        <v>1.38</v>
      </c>
      <c r="BD144" s="4">
        <v>9.452</v>
      </c>
      <c r="BE144" s="4">
        <v>3087.9</v>
      </c>
      <c r="BF144" s="4">
        <v>0.93600000000000005</v>
      </c>
      <c r="BG144" s="4">
        <v>11.93</v>
      </c>
      <c r="BH144" s="4">
        <v>5.9939999999999998</v>
      </c>
      <c r="BI144" s="4">
        <v>17.925000000000001</v>
      </c>
      <c r="BJ144" s="4">
        <v>10.36</v>
      </c>
      <c r="BK144" s="4">
        <v>5.2050000000000001</v>
      </c>
      <c r="BL144" s="4">
        <v>15.566000000000001</v>
      </c>
      <c r="BM144" s="4">
        <v>0</v>
      </c>
      <c r="BQ144" s="4">
        <v>1614.4449999999999</v>
      </c>
      <c r="BR144" s="4">
        <v>0.20777999999999999</v>
      </c>
      <c r="BS144" s="4">
        <v>-5</v>
      </c>
      <c r="BT144" s="4">
        <v>1.0702389999999999</v>
      </c>
      <c r="BU144" s="4">
        <v>5.0776180000000002</v>
      </c>
      <c r="BV144" s="4">
        <v>21.618832999999999</v>
      </c>
      <c r="BW144" s="4">
        <f t="shared" si="20"/>
        <v>1.3415066756</v>
      </c>
      <c r="BY144" s="4">
        <f t="shared" si="21"/>
        <v>13430.782694576521</v>
      </c>
      <c r="BZ144" s="4">
        <f t="shared" si="22"/>
        <v>4.0711203737568011</v>
      </c>
      <c r="CA144" s="4">
        <f t="shared" si="23"/>
        <v>45.060691316368001</v>
      </c>
      <c r="CB144" s="4">
        <f t="shared" si="24"/>
        <v>0</v>
      </c>
    </row>
    <row r="145" spans="1:80" x14ac:dyDescent="0.25">
      <c r="A145" s="2">
        <v>42801</v>
      </c>
      <c r="B145" s="3">
        <v>0.66261386574074077</v>
      </c>
      <c r="C145" s="4">
        <v>11.214</v>
      </c>
      <c r="D145" s="4">
        <v>3.5000000000000001E-3</v>
      </c>
      <c r="E145" s="4">
        <v>34.507513000000003</v>
      </c>
      <c r="F145" s="4">
        <v>397.8</v>
      </c>
      <c r="G145" s="4">
        <v>176.6</v>
      </c>
      <c r="H145" s="4">
        <v>-4</v>
      </c>
      <c r="J145" s="4">
        <v>5.96</v>
      </c>
      <c r="K145" s="4">
        <v>0.91290000000000004</v>
      </c>
      <c r="L145" s="4">
        <v>10.236800000000001</v>
      </c>
      <c r="M145" s="4">
        <v>3.2000000000000002E-3</v>
      </c>
      <c r="N145" s="4">
        <v>363.17559999999997</v>
      </c>
      <c r="O145" s="4">
        <v>161.2465</v>
      </c>
      <c r="P145" s="4">
        <v>524.4</v>
      </c>
      <c r="Q145" s="4">
        <v>315.67380000000003</v>
      </c>
      <c r="R145" s="4">
        <v>140.15610000000001</v>
      </c>
      <c r="S145" s="4">
        <v>455.8</v>
      </c>
      <c r="T145" s="4">
        <v>0</v>
      </c>
      <c r="W145" s="4">
        <v>0</v>
      </c>
      <c r="X145" s="4">
        <v>5.4436</v>
      </c>
      <c r="Y145" s="4">
        <v>11.8</v>
      </c>
      <c r="Z145" s="4">
        <v>808</v>
      </c>
      <c r="AA145" s="4">
        <v>821</v>
      </c>
      <c r="AB145" s="4">
        <v>844</v>
      </c>
      <c r="AC145" s="4">
        <v>36.799999999999997</v>
      </c>
      <c r="AD145" s="4">
        <v>19.27</v>
      </c>
      <c r="AE145" s="4">
        <v>0.44</v>
      </c>
      <c r="AF145" s="4">
        <v>957</v>
      </c>
      <c r="AG145" s="4">
        <v>9</v>
      </c>
      <c r="AH145" s="4">
        <v>28</v>
      </c>
      <c r="AI145" s="4">
        <v>30</v>
      </c>
      <c r="AJ145" s="4">
        <v>191</v>
      </c>
      <c r="AK145" s="4">
        <v>187.2</v>
      </c>
      <c r="AL145" s="4">
        <v>3.7</v>
      </c>
      <c r="AM145" s="4">
        <v>196</v>
      </c>
      <c r="AN145" s="4" t="s">
        <v>155</v>
      </c>
      <c r="AO145" s="4">
        <v>2</v>
      </c>
      <c r="AP145" s="5">
        <v>0.87096064814814811</v>
      </c>
      <c r="AQ145" s="4">
        <v>47.163131999999997</v>
      </c>
      <c r="AR145" s="4">
        <v>-88.491895999999997</v>
      </c>
      <c r="AS145" s="4">
        <v>312.89999999999998</v>
      </c>
      <c r="AT145" s="4">
        <v>27.9</v>
      </c>
      <c r="AU145" s="4">
        <v>12</v>
      </c>
      <c r="AV145" s="4">
        <v>8</v>
      </c>
      <c r="AW145" s="4" t="s">
        <v>417</v>
      </c>
      <c r="AX145" s="4">
        <v>1.5291999999999999</v>
      </c>
      <c r="AY145" s="4">
        <v>1.0708</v>
      </c>
      <c r="AZ145" s="4">
        <v>1.9354</v>
      </c>
      <c r="BA145" s="4">
        <v>13.836</v>
      </c>
      <c r="BB145" s="4">
        <v>18.940000000000001</v>
      </c>
      <c r="BC145" s="4">
        <v>1.37</v>
      </c>
      <c r="BD145" s="4">
        <v>9.5459999999999994</v>
      </c>
      <c r="BE145" s="4">
        <v>3088.3180000000002</v>
      </c>
      <c r="BF145" s="4">
        <v>0.60499999999999998</v>
      </c>
      <c r="BG145" s="4">
        <v>11.474</v>
      </c>
      <c r="BH145" s="4">
        <v>5.0940000000000003</v>
      </c>
      <c r="BI145" s="4">
        <v>16.568000000000001</v>
      </c>
      <c r="BJ145" s="4">
        <v>9.9730000000000008</v>
      </c>
      <c r="BK145" s="4">
        <v>4.4279999999999999</v>
      </c>
      <c r="BL145" s="4">
        <v>14.401</v>
      </c>
      <c r="BM145" s="4">
        <v>0</v>
      </c>
      <c r="BQ145" s="4">
        <v>1194.1079999999999</v>
      </c>
      <c r="BR145" s="4">
        <v>0.228459</v>
      </c>
      <c r="BS145" s="4">
        <v>-5</v>
      </c>
      <c r="BT145" s="4">
        <v>1.068478</v>
      </c>
      <c r="BU145" s="4">
        <v>5.582967</v>
      </c>
      <c r="BV145" s="4">
        <v>21.583255999999999</v>
      </c>
      <c r="BW145" s="4">
        <f t="shared" si="20"/>
        <v>1.4750198814</v>
      </c>
      <c r="BY145" s="4">
        <f t="shared" si="21"/>
        <v>14769.47790894484</v>
      </c>
      <c r="BZ145" s="4">
        <f t="shared" si="22"/>
        <v>2.8933335669810001</v>
      </c>
      <c r="CA145" s="4">
        <f t="shared" si="23"/>
        <v>47.694571344630603</v>
      </c>
      <c r="CB145" s="4">
        <f t="shared" si="24"/>
        <v>0</v>
      </c>
    </row>
    <row r="146" spans="1:80" x14ac:dyDescent="0.25">
      <c r="A146" s="2">
        <v>42801</v>
      </c>
      <c r="B146" s="3">
        <v>0.66262543981481481</v>
      </c>
      <c r="C146" s="4">
        <v>11.14</v>
      </c>
      <c r="D146" s="4">
        <v>3.5999999999999999E-3</v>
      </c>
      <c r="E146" s="4">
        <v>36.073211000000001</v>
      </c>
      <c r="F146" s="4">
        <v>394</v>
      </c>
      <c r="G146" s="4">
        <v>165.9</v>
      </c>
      <c r="H146" s="4">
        <v>-0.7</v>
      </c>
      <c r="J146" s="4">
        <v>5.3</v>
      </c>
      <c r="K146" s="4">
        <v>0.91339999999999999</v>
      </c>
      <c r="L146" s="4">
        <v>10.1754</v>
      </c>
      <c r="M146" s="4">
        <v>3.3E-3</v>
      </c>
      <c r="N146" s="4">
        <v>359.84199999999998</v>
      </c>
      <c r="O146" s="4">
        <v>151.57429999999999</v>
      </c>
      <c r="P146" s="4">
        <v>511.4</v>
      </c>
      <c r="Q146" s="4">
        <v>312.86860000000001</v>
      </c>
      <c r="R146" s="4">
        <v>131.78800000000001</v>
      </c>
      <c r="S146" s="4">
        <v>444.7</v>
      </c>
      <c r="T146" s="4">
        <v>0</v>
      </c>
      <c r="W146" s="4">
        <v>0</v>
      </c>
      <c r="X146" s="4">
        <v>4.8411</v>
      </c>
      <c r="Y146" s="4">
        <v>11.8</v>
      </c>
      <c r="Z146" s="4">
        <v>809</v>
      </c>
      <c r="AA146" s="4">
        <v>822</v>
      </c>
      <c r="AB146" s="4">
        <v>844</v>
      </c>
      <c r="AC146" s="4">
        <v>37</v>
      </c>
      <c r="AD146" s="4">
        <v>19.39</v>
      </c>
      <c r="AE146" s="4">
        <v>0.45</v>
      </c>
      <c r="AF146" s="4">
        <v>957</v>
      </c>
      <c r="AG146" s="4">
        <v>9</v>
      </c>
      <c r="AH146" s="4">
        <v>28</v>
      </c>
      <c r="AI146" s="4">
        <v>30</v>
      </c>
      <c r="AJ146" s="4">
        <v>191</v>
      </c>
      <c r="AK146" s="4">
        <v>187.8</v>
      </c>
      <c r="AL146" s="4">
        <v>3.7</v>
      </c>
      <c r="AM146" s="4">
        <v>196</v>
      </c>
      <c r="AN146" s="4" t="s">
        <v>155</v>
      </c>
      <c r="AO146" s="4">
        <v>2</v>
      </c>
      <c r="AP146" s="5">
        <v>0.87097222222222215</v>
      </c>
      <c r="AQ146" s="4">
        <v>47.163021999999998</v>
      </c>
      <c r="AR146" s="4">
        <v>-88.491945000000001</v>
      </c>
      <c r="AS146" s="4">
        <v>312.89999999999998</v>
      </c>
      <c r="AT146" s="4">
        <v>28</v>
      </c>
      <c r="AU146" s="4">
        <v>12</v>
      </c>
      <c r="AV146" s="4">
        <v>8</v>
      </c>
      <c r="AW146" s="4" t="s">
        <v>417</v>
      </c>
      <c r="AX146" s="4">
        <v>1.4354</v>
      </c>
      <c r="AY146" s="4">
        <v>1.2707999999999999</v>
      </c>
      <c r="AZ146" s="4">
        <v>2.0708000000000002</v>
      </c>
      <c r="BA146" s="4">
        <v>13.836</v>
      </c>
      <c r="BB146" s="4">
        <v>19.059999999999999</v>
      </c>
      <c r="BC146" s="4">
        <v>1.38</v>
      </c>
      <c r="BD146" s="4">
        <v>9.48</v>
      </c>
      <c r="BE146" s="4">
        <v>3088.34</v>
      </c>
      <c r="BF146" s="4">
        <v>0.63700000000000001</v>
      </c>
      <c r="BG146" s="4">
        <v>11.436999999999999</v>
      </c>
      <c r="BH146" s="4">
        <v>4.8179999999999996</v>
      </c>
      <c r="BI146" s="4">
        <v>16.254999999999999</v>
      </c>
      <c r="BJ146" s="4">
        <v>9.9440000000000008</v>
      </c>
      <c r="BK146" s="4">
        <v>4.1890000000000001</v>
      </c>
      <c r="BL146" s="4">
        <v>14.132999999999999</v>
      </c>
      <c r="BM146" s="4">
        <v>0</v>
      </c>
      <c r="BQ146" s="4">
        <v>1068.3499999999999</v>
      </c>
      <c r="BR146" s="4">
        <v>0.27181100000000002</v>
      </c>
      <c r="BS146" s="4">
        <v>-5</v>
      </c>
      <c r="BT146" s="4">
        <v>1.0687610000000001</v>
      </c>
      <c r="BU146" s="4">
        <v>6.6423810000000003</v>
      </c>
      <c r="BV146" s="4">
        <v>21.588971999999998</v>
      </c>
      <c r="BW146" s="4">
        <f t="shared" ref="BW146" si="25">BU146*0.2642</f>
        <v>1.7549170601999999</v>
      </c>
      <c r="BY146" s="4">
        <f t="shared" si="21"/>
        <v>17572.233241096765</v>
      </c>
      <c r="BZ146" s="4">
        <f t="shared" si="22"/>
        <v>3.6244430906502005</v>
      </c>
      <c r="CA146" s="4">
        <f t="shared" si="23"/>
        <v>56.580003286382407</v>
      </c>
      <c r="CB146" s="4">
        <f t="shared" si="24"/>
        <v>0</v>
      </c>
    </row>
    <row r="147" spans="1:80" x14ac:dyDescent="0.25">
      <c r="A147" s="2">
        <v>42801</v>
      </c>
      <c r="B147" s="3">
        <v>0.66263701388888896</v>
      </c>
      <c r="C147" s="4">
        <v>11.053000000000001</v>
      </c>
      <c r="D147" s="4">
        <v>1.2999999999999999E-3</v>
      </c>
      <c r="E147" s="4">
        <v>12.618842000000001</v>
      </c>
      <c r="F147" s="4">
        <v>394.2</v>
      </c>
      <c r="G147" s="4">
        <v>161.80000000000001</v>
      </c>
      <c r="H147" s="4">
        <v>0</v>
      </c>
      <c r="J147" s="4">
        <v>5.26</v>
      </c>
      <c r="K147" s="4">
        <v>0.91400000000000003</v>
      </c>
      <c r="L147" s="4">
        <v>10.1028</v>
      </c>
      <c r="M147" s="4">
        <v>1.1999999999999999E-3</v>
      </c>
      <c r="N147" s="4">
        <v>360.27960000000002</v>
      </c>
      <c r="O147" s="4">
        <v>147.88630000000001</v>
      </c>
      <c r="P147" s="4">
        <v>508.2</v>
      </c>
      <c r="Q147" s="4">
        <v>313.2491</v>
      </c>
      <c r="R147" s="4">
        <v>128.5814</v>
      </c>
      <c r="S147" s="4">
        <v>441.8</v>
      </c>
      <c r="T147" s="4">
        <v>0</v>
      </c>
      <c r="W147" s="4">
        <v>0</v>
      </c>
      <c r="X147" s="4">
        <v>4.8057999999999996</v>
      </c>
      <c r="Y147" s="4">
        <v>11.8</v>
      </c>
      <c r="Z147" s="4">
        <v>809</v>
      </c>
      <c r="AA147" s="4">
        <v>822</v>
      </c>
      <c r="AB147" s="4">
        <v>845</v>
      </c>
      <c r="AC147" s="4">
        <v>37</v>
      </c>
      <c r="AD147" s="4">
        <v>19.39</v>
      </c>
      <c r="AE147" s="4">
        <v>0.45</v>
      </c>
      <c r="AF147" s="4">
        <v>957</v>
      </c>
      <c r="AG147" s="4">
        <v>9</v>
      </c>
      <c r="AH147" s="4">
        <v>28</v>
      </c>
      <c r="AI147" s="4">
        <v>30</v>
      </c>
      <c r="AJ147" s="4">
        <v>191</v>
      </c>
      <c r="AK147" s="4">
        <v>188</v>
      </c>
      <c r="AL147" s="4">
        <v>3.5</v>
      </c>
      <c r="AM147" s="4">
        <v>195.6</v>
      </c>
      <c r="AN147" s="4" t="s">
        <v>155</v>
      </c>
      <c r="AO147" s="4">
        <v>2</v>
      </c>
      <c r="AP147" s="5">
        <v>0.8709837962962963</v>
      </c>
      <c r="AQ147" s="4">
        <v>47.162903</v>
      </c>
      <c r="AR147" s="4">
        <v>-88.491966000000005</v>
      </c>
      <c r="AS147" s="4">
        <v>312.8</v>
      </c>
      <c r="AT147" s="4">
        <v>28.6</v>
      </c>
      <c r="AU147" s="4">
        <v>12</v>
      </c>
      <c r="AV147" s="4">
        <v>8</v>
      </c>
      <c r="AW147" s="4" t="s">
        <v>417</v>
      </c>
      <c r="AX147" s="4">
        <v>1.5</v>
      </c>
      <c r="AY147" s="4">
        <v>1.4</v>
      </c>
      <c r="AZ147" s="4">
        <v>2.2000000000000002</v>
      </c>
      <c r="BA147" s="4">
        <v>13.836</v>
      </c>
      <c r="BB147" s="4">
        <v>19.2</v>
      </c>
      <c r="BC147" s="4">
        <v>1.39</v>
      </c>
      <c r="BD147" s="4">
        <v>9.4079999999999995</v>
      </c>
      <c r="BE147" s="4">
        <v>3089.0770000000002</v>
      </c>
      <c r="BF147" s="4">
        <v>0.224</v>
      </c>
      <c r="BG147" s="4">
        <v>11.536</v>
      </c>
      <c r="BH147" s="4">
        <v>4.7350000000000003</v>
      </c>
      <c r="BI147" s="4">
        <v>16.271999999999998</v>
      </c>
      <c r="BJ147" s="4">
        <v>10.029999999999999</v>
      </c>
      <c r="BK147" s="4">
        <v>4.117</v>
      </c>
      <c r="BL147" s="4">
        <v>14.148</v>
      </c>
      <c r="BM147" s="4">
        <v>0</v>
      </c>
      <c r="BQ147" s="4">
        <v>1068.451</v>
      </c>
      <c r="BR147" s="4">
        <v>0.26649699999999998</v>
      </c>
      <c r="BS147" s="4">
        <v>-5</v>
      </c>
      <c r="BT147" s="4">
        <v>1.069</v>
      </c>
      <c r="BU147" s="4">
        <v>6.5125209999999996</v>
      </c>
      <c r="BV147" s="4">
        <v>21.593800000000002</v>
      </c>
      <c r="BW147" s="4">
        <f t="shared" ref="BW147:BW181" si="26">BU147*0.2642</f>
        <v>1.7206080481999999</v>
      </c>
      <c r="BY147" s="4">
        <f t="shared" ref="BY147:BY181" si="27">BE147*$BU147*0.8566</f>
        <v>17232.803688448021</v>
      </c>
      <c r="BZ147" s="4">
        <f t="shared" ref="BZ147:BZ181" si="28">BF147*$BU147*0.8566</f>
        <v>1.2496121094463999</v>
      </c>
      <c r="CA147" s="4">
        <f t="shared" ref="CA147:CA181" si="29">BJ147*$BU147*0.8566</f>
        <v>55.953613650657999</v>
      </c>
      <c r="CB147" s="4">
        <f t="shared" ref="CB147:CB181" si="30">BM147*$BU147*0.8566</f>
        <v>0</v>
      </c>
    </row>
    <row r="148" spans="1:80" x14ac:dyDescent="0.25">
      <c r="A148" s="4">
        <v>42801</v>
      </c>
      <c r="B148" s="3">
        <v>0.662648587962963</v>
      </c>
      <c r="C148" s="4">
        <v>10.842000000000001</v>
      </c>
      <c r="D148" s="4">
        <v>-5.0000000000000001E-4</v>
      </c>
      <c r="E148" s="4">
        <v>-4.8199670000000001</v>
      </c>
      <c r="F148" s="4">
        <v>396.7</v>
      </c>
      <c r="G148" s="4">
        <v>167.6</v>
      </c>
      <c r="H148" s="4">
        <v>0.3</v>
      </c>
      <c r="J148" s="4">
        <v>5.2</v>
      </c>
      <c r="K148" s="4">
        <v>0.91559999999999997</v>
      </c>
      <c r="L148" s="4">
        <v>9.9273000000000007</v>
      </c>
      <c r="M148" s="4">
        <v>0</v>
      </c>
      <c r="N148" s="4">
        <v>363.21510000000001</v>
      </c>
      <c r="O148" s="4">
        <v>153.48869999999999</v>
      </c>
      <c r="P148" s="4">
        <v>516.70000000000005</v>
      </c>
      <c r="Q148" s="4">
        <v>315.8014</v>
      </c>
      <c r="R148" s="4">
        <v>133.45249999999999</v>
      </c>
      <c r="S148" s="4">
        <v>449.3</v>
      </c>
      <c r="T148" s="4">
        <v>0.2626</v>
      </c>
      <c r="W148" s="4">
        <v>0</v>
      </c>
      <c r="X148" s="4">
        <v>4.7611999999999997</v>
      </c>
      <c r="Y148" s="4">
        <v>11.8</v>
      </c>
      <c r="Z148" s="4">
        <v>809</v>
      </c>
      <c r="AA148" s="4">
        <v>823</v>
      </c>
      <c r="AB148" s="4">
        <v>845</v>
      </c>
      <c r="AC148" s="4">
        <v>37</v>
      </c>
      <c r="AD148" s="4">
        <v>19.39</v>
      </c>
      <c r="AE148" s="4">
        <v>0.45</v>
      </c>
      <c r="AF148" s="4">
        <v>957</v>
      </c>
      <c r="AG148" s="4">
        <v>9</v>
      </c>
      <c r="AH148" s="4">
        <v>28</v>
      </c>
      <c r="AI148" s="4">
        <v>30</v>
      </c>
      <c r="AJ148" s="4">
        <v>191</v>
      </c>
      <c r="AK148" s="4">
        <v>188</v>
      </c>
      <c r="AL148" s="4">
        <v>3.6</v>
      </c>
      <c r="AM148" s="4">
        <v>195.2</v>
      </c>
      <c r="AN148" s="4" t="s">
        <v>155</v>
      </c>
      <c r="AO148" s="4">
        <v>2</v>
      </c>
      <c r="AP148" s="4">
        <v>0.87099537037037045</v>
      </c>
      <c r="AQ148" s="4">
        <v>47.162778000000003</v>
      </c>
      <c r="AR148" s="4">
        <v>-88.491954000000007</v>
      </c>
      <c r="AS148" s="4">
        <v>312.89999999999998</v>
      </c>
      <c r="AT148" s="4">
        <v>29.7</v>
      </c>
      <c r="AU148" s="4">
        <v>12</v>
      </c>
      <c r="AV148" s="4">
        <v>8</v>
      </c>
      <c r="AW148" s="4" t="s">
        <v>417</v>
      </c>
      <c r="AX148" s="4">
        <v>1.6413409999999999</v>
      </c>
      <c r="AY148" s="4">
        <v>1.258659</v>
      </c>
      <c r="AZ148" s="4">
        <v>2.306006</v>
      </c>
      <c r="BA148" s="4">
        <v>13.836</v>
      </c>
      <c r="BB148" s="4">
        <v>19.559999999999999</v>
      </c>
      <c r="BC148" s="4">
        <v>1.41</v>
      </c>
      <c r="BD148" s="4">
        <v>9.2170000000000005</v>
      </c>
      <c r="BE148" s="4">
        <v>3089.6390000000001</v>
      </c>
      <c r="BF148" s="4">
        <v>0</v>
      </c>
      <c r="BG148" s="4">
        <v>11.837999999999999</v>
      </c>
      <c r="BH148" s="4">
        <v>5.0030000000000001</v>
      </c>
      <c r="BI148" s="4">
        <v>16.841000000000001</v>
      </c>
      <c r="BJ148" s="4">
        <v>10.292999999999999</v>
      </c>
      <c r="BK148" s="4">
        <v>4.3499999999999996</v>
      </c>
      <c r="BL148" s="4">
        <v>14.641999999999999</v>
      </c>
      <c r="BM148" s="4">
        <v>2.7000000000000001E-3</v>
      </c>
      <c r="BQ148" s="4">
        <v>1077.434</v>
      </c>
      <c r="BR148" s="4">
        <v>0.213057</v>
      </c>
      <c r="BS148" s="4">
        <v>-5</v>
      </c>
      <c r="BT148" s="4">
        <v>1.069</v>
      </c>
      <c r="BU148" s="4">
        <v>5.2065809999999999</v>
      </c>
      <c r="BV148" s="4">
        <v>21.593800000000002</v>
      </c>
      <c r="BW148" s="4">
        <f t="shared" si="26"/>
        <v>1.3755787001999999</v>
      </c>
      <c r="BY148" s="4">
        <f t="shared" si="27"/>
        <v>13779.657964834259</v>
      </c>
      <c r="BZ148" s="4">
        <f t="shared" si="28"/>
        <v>0</v>
      </c>
      <c r="CA148" s="4">
        <f t="shared" si="29"/>
        <v>45.906340330387799</v>
      </c>
      <c r="CB148" s="4">
        <f t="shared" si="30"/>
        <v>1.2041884668420001E-2</v>
      </c>
    </row>
    <row r="149" spans="1:80" x14ac:dyDescent="0.25">
      <c r="A149" s="4">
        <v>42801</v>
      </c>
      <c r="B149" s="3">
        <v>0.66266016203703704</v>
      </c>
      <c r="C149" s="4">
        <v>10.984999999999999</v>
      </c>
      <c r="D149" s="4">
        <v>2.8999999999999998E-3</v>
      </c>
      <c r="E149" s="4">
        <v>28.734069999999999</v>
      </c>
      <c r="F149" s="4">
        <v>398</v>
      </c>
      <c r="G149" s="4">
        <v>175.2</v>
      </c>
      <c r="H149" s="4">
        <v>2</v>
      </c>
      <c r="J149" s="4">
        <v>5.6</v>
      </c>
      <c r="K149" s="4">
        <v>0.91459999999999997</v>
      </c>
      <c r="L149" s="4">
        <v>10.0472</v>
      </c>
      <c r="M149" s="4">
        <v>2.5999999999999999E-3</v>
      </c>
      <c r="N149" s="4">
        <v>364.00659999999999</v>
      </c>
      <c r="O149" s="4">
        <v>160.19569999999999</v>
      </c>
      <c r="P149" s="4">
        <v>524.20000000000005</v>
      </c>
      <c r="Q149" s="4">
        <v>316.4896</v>
      </c>
      <c r="R149" s="4">
        <v>139.28389999999999</v>
      </c>
      <c r="S149" s="4">
        <v>455.8</v>
      </c>
      <c r="T149" s="4">
        <v>2</v>
      </c>
      <c r="W149" s="4">
        <v>0</v>
      </c>
      <c r="X149" s="4">
        <v>5.1216999999999997</v>
      </c>
      <c r="Y149" s="4">
        <v>11.9</v>
      </c>
      <c r="Z149" s="4">
        <v>809</v>
      </c>
      <c r="AA149" s="4">
        <v>822</v>
      </c>
      <c r="AB149" s="4">
        <v>845</v>
      </c>
      <c r="AC149" s="4">
        <v>37</v>
      </c>
      <c r="AD149" s="4">
        <v>19.39</v>
      </c>
      <c r="AE149" s="4">
        <v>0.45</v>
      </c>
      <c r="AF149" s="4">
        <v>957</v>
      </c>
      <c r="AG149" s="4">
        <v>9</v>
      </c>
      <c r="AH149" s="4">
        <v>28</v>
      </c>
      <c r="AI149" s="4">
        <v>30</v>
      </c>
      <c r="AJ149" s="4">
        <v>191</v>
      </c>
      <c r="AK149" s="4">
        <v>188</v>
      </c>
      <c r="AL149" s="4">
        <v>3.8</v>
      </c>
      <c r="AM149" s="4">
        <v>195.1</v>
      </c>
      <c r="AN149" s="4" t="s">
        <v>155</v>
      </c>
      <c r="AO149" s="4">
        <v>2</v>
      </c>
      <c r="AP149" s="4">
        <v>0.87100694444444438</v>
      </c>
      <c r="AQ149" s="4">
        <v>47.162652000000001</v>
      </c>
      <c r="AR149" s="4">
        <v>-88.491924999999995</v>
      </c>
      <c r="AS149" s="4">
        <v>312.7</v>
      </c>
      <c r="AT149" s="4">
        <v>30.7</v>
      </c>
      <c r="AU149" s="4">
        <v>12</v>
      </c>
      <c r="AV149" s="4">
        <v>8</v>
      </c>
      <c r="AW149" s="4" t="s">
        <v>417</v>
      </c>
      <c r="AX149" s="4">
        <v>1.9354</v>
      </c>
      <c r="AY149" s="4">
        <v>1.0708</v>
      </c>
      <c r="AZ149" s="4">
        <v>2.5708000000000002</v>
      </c>
      <c r="BA149" s="4">
        <v>13.836</v>
      </c>
      <c r="BB149" s="4">
        <v>19.309999999999999</v>
      </c>
      <c r="BC149" s="4">
        <v>1.4</v>
      </c>
      <c r="BD149" s="4">
        <v>9.3390000000000004</v>
      </c>
      <c r="BE149" s="4">
        <v>3088.6260000000002</v>
      </c>
      <c r="BF149" s="4">
        <v>0.51400000000000001</v>
      </c>
      <c r="BG149" s="4">
        <v>11.718</v>
      </c>
      <c r="BH149" s="4">
        <v>5.157</v>
      </c>
      <c r="BI149" s="4">
        <v>16.876000000000001</v>
      </c>
      <c r="BJ149" s="4">
        <v>10.189</v>
      </c>
      <c r="BK149" s="4">
        <v>4.484</v>
      </c>
      <c r="BL149" s="4">
        <v>14.673</v>
      </c>
      <c r="BM149" s="4">
        <v>0.02</v>
      </c>
      <c r="BQ149" s="4">
        <v>1144.8119999999999</v>
      </c>
      <c r="BR149" s="4">
        <v>0.20180500000000001</v>
      </c>
      <c r="BS149" s="4">
        <v>-5</v>
      </c>
      <c r="BT149" s="4">
        <v>1.071283</v>
      </c>
      <c r="BU149" s="4">
        <v>4.93161</v>
      </c>
      <c r="BV149" s="4">
        <v>21.639917000000001</v>
      </c>
      <c r="BW149" s="4">
        <f t="shared" si="26"/>
        <v>1.302931362</v>
      </c>
      <c r="BY149" s="4">
        <f t="shared" si="27"/>
        <v>13047.644570208879</v>
      </c>
      <c r="BZ149" s="4">
        <f t="shared" si="28"/>
        <v>2.1713504027639998</v>
      </c>
      <c r="CA149" s="4">
        <f t="shared" si="29"/>
        <v>43.042586096814006</v>
      </c>
      <c r="CB149" s="4">
        <f t="shared" si="30"/>
        <v>8.4488342520000009E-2</v>
      </c>
    </row>
    <row r="150" spans="1:80" x14ac:dyDescent="0.25">
      <c r="A150" s="4">
        <v>42801</v>
      </c>
      <c r="B150" s="3">
        <v>0.66267173611111108</v>
      </c>
      <c r="C150" s="4">
        <v>11.504</v>
      </c>
      <c r="D150" s="4">
        <v>2E-3</v>
      </c>
      <c r="E150" s="4">
        <v>20.237893</v>
      </c>
      <c r="F150" s="4">
        <v>400.3</v>
      </c>
      <c r="G150" s="4">
        <v>165.4</v>
      </c>
      <c r="H150" s="4">
        <v>-0.3</v>
      </c>
      <c r="J150" s="4">
        <v>5.51</v>
      </c>
      <c r="K150" s="4">
        <v>0.91069999999999995</v>
      </c>
      <c r="L150" s="4">
        <v>10.477</v>
      </c>
      <c r="M150" s="4">
        <v>1.8E-3</v>
      </c>
      <c r="N150" s="4">
        <v>364.53829999999999</v>
      </c>
      <c r="O150" s="4">
        <v>150.63300000000001</v>
      </c>
      <c r="P150" s="4">
        <v>515.20000000000005</v>
      </c>
      <c r="Q150" s="4">
        <v>316.95190000000002</v>
      </c>
      <c r="R150" s="4">
        <v>130.96950000000001</v>
      </c>
      <c r="S150" s="4">
        <v>447.9</v>
      </c>
      <c r="T150" s="4">
        <v>0</v>
      </c>
      <c r="W150" s="4">
        <v>0</v>
      </c>
      <c r="X150" s="4">
        <v>5.016</v>
      </c>
      <c r="Y150" s="4">
        <v>11.8</v>
      </c>
      <c r="Z150" s="4">
        <v>809</v>
      </c>
      <c r="AA150" s="4">
        <v>822</v>
      </c>
      <c r="AB150" s="4">
        <v>845</v>
      </c>
      <c r="AC150" s="4">
        <v>37</v>
      </c>
      <c r="AD150" s="4">
        <v>19.39</v>
      </c>
      <c r="AE150" s="4">
        <v>0.45</v>
      </c>
      <c r="AF150" s="4">
        <v>957</v>
      </c>
      <c r="AG150" s="4">
        <v>9</v>
      </c>
      <c r="AH150" s="4">
        <v>28</v>
      </c>
      <c r="AI150" s="4">
        <v>30</v>
      </c>
      <c r="AJ150" s="4">
        <v>191</v>
      </c>
      <c r="AK150" s="4">
        <v>188</v>
      </c>
      <c r="AL150" s="4">
        <v>3.7</v>
      </c>
      <c r="AM150" s="4">
        <v>195.5</v>
      </c>
      <c r="AN150" s="4" t="s">
        <v>155</v>
      </c>
      <c r="AO150" s="4">
        <v>2</v>
      </c>
      <c r="AP150" s="4">
        <v>0.87101851851851853</v>
      </c>
      <c r="AQ150" s="4">
        <v>47.162525000000002</v>
      </c>
      <c r="AR150" s="4">
        <v>-88.491888000000003</v>
      </c>
      <c r="AS150" s="4">
        <v>312.60000000000002</v>
      </c>
      <c r="AT150" s="4">
        <v>30.9</v>
      </c>
      <c r="AU150" s="4">
        <v>12</v>
      </c>
      <c r="AV150" s="4">
        <v>8</v>
      </c>
      <c r="AW150" s="4" t="s">
        <v>417</v>
      </c>
      <c r="AX150" s="4">
        <v>2.0708000000000002</v>
      </c>
      <c r="AY150" s="4">
        <v>1.2707999999999999</v>
      </c>
      <c r="AZ150" s="4">
        <v>2.8062</v>
      </c>
      <c r="BA150" s="4">
        <v>13.836</v>
      </c>
      <c r="BB150" s="4">
        <v>18.48</v>
      </c>
      <c r="BC150" s="4">
        <v>1.34</v>
      </c>
      <c r="BD150" s="4">
        <v>9.8030000000000008</v>
      </c>
      <c r="BE150" s="4">
        <v>3088.4490000000001</v>
      </c>
      <c r="BF150" s="4">
        <v>0.34599999999999997</v>
      </c>
      <c r="BG150" s="4">
        <v>11.253</v>
      </c>
      <c r="BH150" s="4">
        <v>4.6500000000000004</v>
      </c>
      <c r="BI150" s="4">
        <v>15.903</v>
      </c>
      <c r="BJ150" s="4">
        <v>9.7840000000000007</v>
      </c>
      <c r="BK150" s="4">
        <v>4.0430000000000001</v>
      </c>
      <c r="BL150" s="4">
        <v>13.827</v>
      </c>
      <c r="BM150" s="4">
        <v>0</v>
      </c>
      <c r="BQ150" s="4">
        <v>1075.126</v>
      </c>
      <c r="BR150" s="4">
        <v>0.211371</v>
      </c>
      <c r="BS150" s="4">
        <v>-5</v>
      </c>
      <c r="BT150" s="4">
        <v>1.0720000000000001</v>
      </c>
      <c r="BU150" s="4">
        <v>5.1653789999999997</v>
      </c>
      <c r="BV150" s="4">
        <v>21.654399999999999</v>
      </c>
      <c r="BW150" s="4">
        <f t="shared" si="26"/>
        <v>1.3646931318</v>
      </c>
      <c r="BY150" s="4">
        <f t="shared" si="27"/>
        <v>13665.348029502678</v>
      </c>
      <c r="BZ150" s="4">
        <f t="shared" si="28"/>
        <v>1.5309336233843998</v>
      </c>
      <c r="CA150" s="4">
        <f t="shared" si="29"/>
        <v>43.290909165297599</v>
      </c>
      <c r="CB150" s="4">
        <f t="shared" si="30"/>
        <v>0</v>
      </c>
    </row>
    <row r="151" spans="1:80" x14ac:dyDescent="0.25">
      <c r="A151" s="4">
        <v>42801</v>
      </c>
      <c r="B151" s="3">
        <v>0.66268331018518511</v>
      </c>
      <c r="C151" s="4">
        <v>12.087999999999999</v>
      </c>
      <c r="D151" s="4">
        <v>5.8999999999999999E-3</v>
      </c>
      <c r="E151" s="4">
        <v>59.130434999999999</v>
      </c>
      <c r="F151" s="4">
        <v>405.3</v>
      </c>
      <c r="G151" s="4">
        <v>155.69999999999999</v>
      </c>
      <c r="H151" s="4">
        <v>1</v>
      </c>
      <c r="J151" s="4">
        <v>5.36</v>
      </c>
      <c r="K151" s="4">
        <v>0.90629999999999999</v>
      </c>
      <c r="L151" s="4">
        <v>10.955500000000001</v>
      </c>
      <c r="M151" s="4">
        <v>5.4000000000000003E-3</v>
      </c>
      <c r="N151" s="4">
        <v>367.33589999999998</v>
      </c>
      <c r="O151" s="4">
        <v>141.1557</v>
      </c>
      <c r="P151" s="4">
        <v>508.5</v>
      </c>
      <c r="Q151" s="4">
        <v>319.3843</v>
      </c>
      <c r="R151" s="4">
        <v>122.7294</v>
      </c>
      <c r="S151" s="4">
        <v>442.1</v>
      </c>
      <c r="T151" s="4">
        <v>0.96299999999999997</v>
      </c>
      <c r="W151" s="4">
        <v>0</v>
      </c>
      <c r="X151" s="4">
        <v>4.8593000000000002</v>
      </c>
      <c r="Y151" s="4">
        <v>11.9</v>
      </c>
      <c r="Z151" s="4">
        <v>809</v>
      </c>
      <c r="AA151" s="4">
        <v>822</v>
      </c>
      <c r="AB151" s="4">
        <v>845</v>
      </c>
      <c r="AC151" s="4">
        <v>37</v>
      </c>
      <c r="AD151" s="4">
        <v>19.39</v>
      </c>
      <c r="AE151" s="4">
        <v>0.45</v>
      </c>
      <c r="AF151" s="4">
        <v>957</v>
      </c>
      <c r="AG151" s="4">
        <v>9</v>
      </c>
      <c r="AH151" s="4">
        <v>28</v>
      </c>
      <c r="AI151" s="4">
        <v>30</v>
      </c>
      <c r="AJ151" s="4">
        <v>191</v>
      </c>
      <c r="AK151" s="4">
        <v>188</v>
      </c>
      <c r="AL151" s="4">
        <v>3.6</v>
      </c>
      <c r="AM151" s="4">
        <v>195.9</v>
      </c>
      <c r="AN151" s="4" t="s">
        <v>155</v>
      </c>
      <c r="AO151" s="4">
        <v>2</v>
      </c>
      <c r="AP151" s="4">
        <v>0.87103009259259256</v>
      </c>
      <c r="AQ151" s="4">
        <v>47.162398000000003</v>
      </c>
      <c r="AR151" s="4">
        <v>-88.491842000000005</v>
      </c>
      <c r="AS151" s="4">
        <v>312.60000000000002</v>
      </c>
      <c r="AT151" s="4">
        <v>31.8</v>
      </c>
      <c r="AU151" s="4">
        <v>12</v>
      </c>
      <c r="AV151" s="4">
        <v>8</v>
      </c>
      <c r="AW151" s="4" t="s">
        <v>417</v>
      </c>
      <c r="AX151" s="4">
        <v>2.0937999999999999</v>
      </c>
      <c r="AY151" s="4">
        <v>1.4708000000000001</v>
      </c>
      <c r="AZ151" s="4">
        <v>3</v>
      </c>
      <c r="BA151" s="4">
        <v>13.836</v>
      </c>
      <c r="BB151" s="4">
        <v>17.63</v>
      </c>
      <c r="BC151" s="4">
        <v>1.27</v>
      </c>
      <c r="BD151" s="4">
        <v>10.335000000000001</v>
      </c>
      <c r="BE151" s="4">
        <v>3086.9369999999999</v>
      </c>
      <c r="BF151" s="4">
        <v>0.96099999999999997</v>
      </c>
      <c r="BG151" s="4">
        <v>10.839</v>
      </c>
      <c r="BH151" s="4">
        <v>4.165</v>
      </c>
      <c r="BI151" s="4">
        <v>15.004</v>
      </c>
      <c r="BJ151" s="4">
        <v>9.4239999999999995</v>
      </c>
      <c r="BK151" s="4">
        <v>3.621</v>
      </c>
      <c r="BL151" s="4">
        <v>13.045999999999999</v>
      </c>
      <c r="BM151" s="4">
        <v>8.8000000000000005E-3</v>
      </c>
      <c r="BQ151" s="4">
        <v>995.56200000000001</v>
      </c>
      <c r="BR151" s="4">
        <v>0.33423799999999998</v>
      </c>
      <c r="BS151" s="4">
        <v>-5</v>
      </c>
      <c r="BT151" s="4">
        <v>1.0727610000000001</v>
      </c>
      <c r="BU151" s="4">
        <v>8.1679410000000008</v>
      </c>
      <c r="BV151" s="4">
        <v>21.669771999999998</v>
      </c>
      <c r="BW151" s="4">
        <f t="shared" si="26"/>
        <v>2.1579700122000003</v>
      </c>
      <c r="BY151" s="4">
        <f t="shared" si="27"/>
        <v>21598.243261001786</v>
      </c>
      <c r="BZ151" s="4">
        <f t="shared" si="28"/>
        <v>6.7237885884366007</v>
      </c>
      <c r="CA151" s="4">
        <f t="shared" si="29"/>
        <v>65.9365074478944</v>
      </c>
      <c r="CB151" s="4">
        <f t="shared" si="30"/>
        <v>6.1570592693280017E-2</v>
      </c>
    </row>
    <row r="152" spans="1:80" x14ac:dyDescent="0.25">
      <c r="A152" s="4">
        <v>42801</v>
      </c>
      <c r="B152" s="3">
        <v>0.66269488425925926</v>
      </c>
      <c r="C152" s="4">
        <v>11.984</v>
      </c>
      <c r="D152" s="4">
        <v>2.7000000000000001E-3</v>
      </c>
      <c r="E152" s="4">
        <v>27.487521000000001</v>
      </c>
      <c r="F152" s="4">
        <v>400.9</v>
      </c>
      <c r="G152" s="4">
        <v>147.30000000000001</v>
      </c>
      <c r="H152" s="4">
        <v>2.2000000000000002</v>
      </c>
      <c r="J152" s="4">
        <v>4.49</v>
      </c>
      <c r="K152" s="4">
        <v>0.90710000000000002</v>
      </c>
      <c r="L152" s="4">
        <v>10.870799999999999</v>
      </c>
      <c r="M152" s="4">
        <v>2.5000000000000001E-3</v>
      </c>
      <c r="N152" s="4">
        <v>363.66699999999997</v>
      </c>
      <c r="O152" s="4">
        <v>133.62430000000001</v>
      </c>
      <c r="P152" s="4">
        <v>497.3</v>
      </c>
      <c r="Q152" s="4">
        <v>316.1943</v>
      </c>
      <c r="R152" s="4">
        <v>116.1812</v>
      </c>
      <c r="S152" s="4">
        <v>432.4</v>
      </c>
      <c r="T152" s="4">
        <v>2.1758000000000002</v>
      </c>
      <c r="W152" s="4">
        <v>0</v>
      </c>
      <c r="X152" s="4">
        <v>4.0701000000000001</v>
      </c>
      <c r="Y152" s="4">
        <v>11.9</v>
      </c>
      <c r="Z152" s="4">
        <v>810</v>
      </c>
      <c r="AA152" s="4">
        <v>823</v>
      </c>
      <c r="AB152" s="4">
        <v>846</v>
      </c>
      <c r="AC152" s="4">
        <v>37</v>
      </c>
      <c r="AD152" s="4">
        <v>19.39</v>
      </c>
      <c r="AE152" s="4">
        <v>0.45</v>
      </c>
      <c r="AF152" s="4">
        <v>957</v>
      </c>
      <c r="AG152" s="4">
        <v>9</v>
      </c>
      <c r="AH152" s="4">
        <v>28</v>
      </c>
      <c r="AI152" s="4">
        <v>30</v>
      </c>
      <c r="AJ152" s="4">
        <v>191</v>
      </c>
      <c r="AK152" s="4">
        <v>188.8</v>
      </c>
      <c r="AL152" s="4">
        <v>3.7</v>
      </c>
      <c r="AM152" s="4">
        <v>196</v>
      </c>
      <c r="AN152" s="4" t="s">
        <v>155</v>
      </c>
      <c r="AO152" s="4">
        <v>2</v>
      </c>
      <c r="AP152" s="4">
        <v>0.87104166666666671</v>
      </c>
      <c r="AQ152" s="4">
        <v>47.162270999999997</v>
      </c>
      <c r="AR152" s="4">
        <v>-88.491786000000005</v>
      </c>
      <c r="AS152" s="4">
        <v>312.8</v>
      </c>
      <c r="AT152" s="4">
        <v>32.700000000000003</v>
      </c>
      <c r="AU152" s="4">
        <v>12</v>
      </c>
      <c r="AV152" s="4">
        <v>8</v>
      </c>
      <c r="AW152" s="4" t="s">
        <v>417</v>
      </c>
      <c r="AX152" s="4">
        <v>1.7230000000000001</v>
      </c>
      <c r="AY152" s="4">
        <v>1.6354</v>
      </c>
      <c r="AZ152" s="4">
        <v>2.9645999999999999</v>
      </c>
      <c r="BA152" s="4">
        <v>13.836</v>
      </c>
      <c r="BB152" s="4">
        <v>17.78</v>
      </c>
      <c r="BC152" s="4">
        <v>1.28</v>
      </c>
      <c r="BD152" s="4">
        <v>10.236000000000001</v>
      </c>
      <c r="BE152" s="4">
        <v>3087.7950000000001</v>
      </c>
      <c r="BF152" s="4">
        <v>0.45100000000000001</v>
      </c>
      <c r="BG152" s="4">
        <v>10.818</v>
      </c>
      <c r="BH152" s="4">
        <v>3.9750000000000001</v>
      </c>
      <c r="BI152" s="4">
        <v>14.792</v>
      </c>
      <c r="BJ152" s="4">
        <v>9.4049999999999994</v>
      </c>
      <c r="BK152" s="4">
        <v>3.456</v>
      </c>
      <c r="BL152" s="4">
        <v>12.861000000000001</v>
      </c>
      <c r="BM152" s="4">
        <v>2.01E-2</v>
      </c>
      <c r="BQ152" s="4">
        <v>840.59699999999998</v>
      </c>
      <c r="BR152" s="4">
        <v>0.39254699999999998</v>
      </c>
      <c r="BS152" s="4">
        <v>-5</v>
      </c>
      <c r="BT152" s="4">
        <v>1.0714779999999999</v>
      </c>
      <c r="BU152" s="4">
        <v>9.5928679999999993</v>
      </c>
      <c r="BV152" s="4">
        <v>21.643856</v>
      </c>
      <c r="BW152" s="4">
        <f t="shared" si="26"/>
        <v>2.5344357255999999</v>
      </c>
      <c r="BY152" s="4">
        <f t="shared" si="27"/>
        <v>25373.185714134994</v>
      </c>
      <c r="BZ152" s="4">
        <f t="shared" si="28"/>
        <v>3.7059800786887998</v>
      </c>
      <c r="CA152" s="4">
        <f t="shared" si="29"/>
        <v>77.28324310436399</v>
      </c>
      <c r="CB152" s="4">
        <f t="shared" si="30"/>
        <v>0.16516673964887998</v>
      </c>
    </row>
    <row r="153" spans="1:80" x14ac:dyDescent="0.25">
      <c r="A153" s="4">
        <v>42801</v>
      </c>
      <c r="B153" s="3">
        <v>0.6627064583333333</v>
      </c>
      <c r="C153" s="4">
        <v>10.754</v>
      </c>
      <c r="D153" s="4">
        <v>8.9999999999999998E-4</v>
      </c>
      <c r="E153" s="4">
        <v>8.8000000000000007</v>
      </c>
      <c r="F153" s="4">
        <v>400.2</v>
      </c>
      <c r="G153" s="4">
        <v>138.30000000000001</v>
      </c>
      <c r="H153" s="4">
        <v>0.3</v>
      </c>
      <c r="J153" s="4">
        <v>3.64</v>
      </c>
      <c r="K153" s="4">
        <v>0.9163</v>
      </c>
      <c r="L153" s="4">
        <v>9.8543000000000003</v>
      </c>
      <c r="M153" s="4">
        <v>8.0000000000000004E-4</v>
      </c>
      <c r="N153" s="4">
        <v>366.68380000000002</v>
      </c>
      <c r="O153" s="4">
        <v>126.68899999999999</v>
      </c>
      <c r="P153" s="4">
        <v>493.4</v>
      </c>
      <c r="Q153" s="4">
        <v>318.81729999999999</v>
      </c>
      <c r="R153" s="4">
        <v>110.1512</v>
      </c>
      <c r="S153" s="4">
        <v>429</v>
      </c>
      <c r="T153" s="4">
        <v>0.2727</v>
      </c>
      <c r="W153" s="4">
        <v>0</v>
      </c>
      <c r="X153" s="4">
        <v>3.3313000000000001</v>
      </c>
      <c r="Y153" s="4">
        <v>11.9</v>
      </c>
      <c r="Z153" s="4">
        <v>810</v>
      </c>
      <c r="AA153" s="4">
        <v>823</v>
      </c>
      <c r="AB153" s="4">
        <v>846</v>
      </c>
      <c r="AC153" s="4">
        <v>37</v>
      </c>
      <c r="AD153" s="4">
        <v>19.39</v>
      </c>
      <c r="AE153" s="4">
        <v>0.45</v>
      </c>
      <c r="AF153" s="4">
        <v>957</v>
      </c>
      <c r="AG153" s="4">
        <v>9</v>
      </c>
      <c r="AH153" s="4">
        <v>28</v>
      </c>
      <c r="AI153" s="4">
        <v>30</v>
      </c>
      <c r="AJ153" s="4">
        <v>191</v>
      </c>
      <c r="AK153" s="4">
        <v>189</v>
      </c>
      <c r="AL153" s="4">
        <v>3.7</v>
      </c>
      <c r="AM153" s="4">
        <v>196</v>
      </c>
      <c r="AN153" s="4" t="s">
        <v>155</v>
      </c>
      <c r="AO153" s="4">
        <v>2</v>
      </c>
      <c r="AP153" s="4">
        <v>0.87105324074074064</v>
      </c>
      <c r="AQ153" s="4">
        <v>47.162143</v>
      </c>
      <c r="AR153" s="4">
        <v>-88.491729000000007</v>
      </c>
      <c r="AS153" s="4">
        <v>312.89999999999998</v>
      </c>
      <c r="AT153" s="4">
        <v>32.9</v>
      </c>
      <c r="AU153" s="4">
        <v>12</v>
      </c>
      <c r="AV153" s="4">
        <v>8</v>
      </c>
      <c r="AW153" s="4" t="s">
        <v>417</v>
      </c>
      <c r="AX153" s="4">
        <v>1.4</v>
      </c>
      <c r="AY153" s="4">
        <v>1.7354000000000001</v>
      </c>
      <c r="AZ153" s="4">
        <v>2.9</v>
      </c>
      <c r="BA153" s="4">
        <v>13.836</v>
      </c>
      <c r="BB153" s="4">
        <v>19.71</v>
      </c>
      <c r="BC153" s="4">
        <v>1.42</v>
      </c>
      <c r="BD153" s="4">
        <v>9.1319999999999997</v>
      </c>
      <c r="BE153" s="4">
        <v>3089.4769999999999</v>
      </c>
      <c r="BF153" s="4">
        <v>0.161</v>
      </c>
      <c r="BG153" s="4">
        <v>12.039</v>
      </c>
      <c r="BH153" s="4">
        <v>4.1589999999999998</v>
      </c>
      <c r="BI153" s="4">
        <v>16.198</v>
      </c>
      <c r="BJ153" s="4">
        <v>10.467000000000001</v>
      </c>
      <c r="BK153" s="4">
        <v>3.6160000000000001</v>
      </c>
      <c r="BL153" s="4">
        <v>14.084</v>
      </c>
      <c r="BM153" s="4">
        <v>2.8E-3</v>
      </c>
      <c r="BQ153" s="4">
        <v>759.40200000000004</v>
      </c>
      <c r="BR153" s="4">
        <v>0.29017700000000002</v>
      </c>
      <c r="BS153" s="4">
        <v>-5</v>
      </c>
      <c r="BT153" s="4">
        <v>1.071761</v>
      </c>
      <c r="BU153" s="4">
        <v>7.0912009999999999</v>
      </c>
      <c r="BV153" s="4">
        <v>21.649571999999999</v>
      </c>
      <c r="BW153" s="4">
        <f t="shared" si="26"/>
        <v>1.8734953042</v>
      </c>
      <c r="BY153" s="4">
        <f t="shared" si="27"/>
        <v>18766.480508881836</v>
      </c>
      <c r="BZ153" s="4">
        <f t="shared" si="28"/>
        <v>0.97796596703260008</v>
      </c>
      <c r="CA153" s="4">
        <f t="shared" si="29"/>
        <v>63.579936502672204</v>
      </c>
      <c r="CB153" s="4">
        <f t="shared" si="30"/>
        <v>1.7008103774479998E-2</v>
      </c>
    </row>
    <row r="154" spans="1:80" x14ac:dyDescent="0.25">
      <c r="A154" s="4">
        <v>42801</v>
      </c>
      <c r="B154" s="3">
        <v>0.66271803240740745</v>
      </c>
      <c r="C154" s="4">
        <v>10.442</v>
      </c>
      <c r="D154" s="4">
        <v>2.5999999999999999E-3</v>
      </c>
      <c r="E154" s="4">
        <v>25.535865000000001</v>
      </c>
      <c r="F154" s="4">
        <v>417.1</v>
      </c>
      <c r="G154" s="4">
        <v>153.6</v>
      </c>
      <c r="H154" s="4">
        <v>4.4000000000000004</v>
      </c>
      <c r="J154" s="4">
        <v>4.59</v>
      </c>
      <c r="K154" s="4">
        <v>0.91859999999999997</v>
      </c>
      <c r="L154" s="4">
        <v>9.5921000000000003</v>
      </c>
      <c r="M154" s="4">
        <v>2.3E-3</v>
      </c>
      <c r="N154" s="4">
        <v>383.14749999999998</v>
      </c>
      <c r="O154" s="4">
        <v>141.09209999999999</v>
      </c>
      <c r="P154" s="4">
        <v>524.20000000000005</v>
      </c>
      <c r="Q154" s="4">
        <v>333.44549999999998</v>
      </c>
      <c r="R154" s="4">
        <v>122.78959999999999</v>
      </c>
      <c r="S154" s="4">
        <v>456.2</v>
      </c>
      <c r="T154" s="4">
        <v>4.4337999999999997</v>
      </c>
      <c r="W154" s="4">
        <v>0</v>
      </c>
      <c r="X154" s="4">
        <v>4.2180999999999997</v>
      </c>
      <c r="Y154" s="4">
        <v>12</v>
      </c>
      <c r="Z154" s="4">
        <v>808</v>
      </c>
      <c r="AA154" s="4">
        <v>822</v>
      </c>
      <c r="AB154" s="4">
        <v>844</v>
      </c>
      <c r="AC154" s="4">
        <v>37.799999999999997</v>
      </c>
      <c r="AD154" s="4">
        <v>19.79</v>
      </c>
      <c r="AE154" s="4">
        <v>0.45</v>
      </c>
      <c r="AF154" s="4">
        <v>957</v>
      </c>
      <c r="AG154" s="4">
        <v>9</v>
      </c>
      <c r="AH154" s="4">
        <v>28</v>
      </c>
      <c r="AI154" s="4">
        <v>30</v>
      </c>
      <c r="AJ154" s="4">
        <v>191</v>
      </c>
      <c r="AK154" s="4">
        <v>189</v>
      </c>
      <c r="AL154" s="4">
        <v>3.7</v>
      </c>
      <c r="AM154" s="4">
        <v>196</v>
      </c>
      <c r="AN154" s="4" t="s">
        <v>155</v>
      </c>
      <c r="AO154" s="4">
        <v>2</v>
      </c>
      <c r="AP154" s="4">
        <v>0.87106481481481479</v>
      </c>
      <c r="AQ154" s="4">
        <v>47.162011999999997</v>
      </c>
      <c r="AR154" s="4">
        <v>-88.491664999999998</v>
      </c>
      <c r="AS154" s="4">
        <v>312.89999999999998</v>
      </c>
      <c r="AT154" s="4">
        <v>33.799999999999997</v>
      </c>
      <c r="AU154" s="4">
        <v>12</v>
      </c>
      <c r="AV154" s="4">
        <v>7</v>
      </c>
      <c r="AW154" s="4" t="s">
        <v>419</v>
      </c>
      <c r="AX154" s="4">
        <v>1.4708000000000001</v>
      </c>
      <c r="AY154" s="4">
        <v>1.9416</v>
      </c>
      <c r="AZ154" s="4">
        <v>3.0415999999999999</v>
      </c>
      <c r="BA154" s="4">
        <v>13.836</v>
      </c>
      <c r="BB154" s="4">
        <v>20.27</v>
      </c>
      <c r="BC154" s="4">
        <v>1.47</v>
      </c>
      <c r="BD154" s="4">
        <v>8.8650000000000002</v>
      </c>
      <c r="BE154" s="4">
        <v>3089.1790000000001</v>
      </c>
      <c r="BF154" s="4">
        <v>0.48099999999999998</v>
      </c>
      <c r="BG154" s="4">
        <v>12.922000000000001</v>
      </c>
      <c r="BH154" s="4">
        <v>4.758</v>
      </c>
      <c r="BI154" s="4">
        <v>17.681000000000001</v>
      </c>
      <c r="BJ154" s="4">
        <v>11.246</v>
      </c>
      <c r="BK154" s="4">
        <v>4.141</v>
      </c>
      <c r="BL154" s="4">
        <v>15.387</v>
      </c>
      <c r="BM154" s="4">
        <v>4.6399999999999997E-2</v>
      </c>
      <c r="BQ154" s="4">
        <v>987.73699999999997</v>
      </c>
      <c r="BR154" s="4">
        <v>0.22556000000000001</v>
      </c>
      <c r="BS154" s="4">
        <v>-5</v>
      </c>
      <c r="BT154" s="4">
        <v>1.0742830000000001</v>
      </c>
      <c r="BU154" s="4">
        <v>5.5121229999999999</v>
      </c>
      <c r="BV154" s="4">
        <v>21.700517000000001</v>
      </c>
      <c r="BW154" s="4">
        <f t="shared" si="26"/>
        <v>1.4563028966</v>
      </c>
      <c r="BY154" s="4">
        <f t="shared" si="27"/>
        <v>14586.128792936763</v>
      </c>
      <c r="BZ154" s="4">
        <f t="shared" si="28"/>
        <v>2.2711302742258002</v>
      </c>
      <c r="CA154" s="4">
        <f t="shared" si="29"/>
        <v>53.100064582002808</v>
      </c>
      <c r="CB154" s="4">
        <f t="shared" si="30"/>
        <v>0.21908616366751998</v>
      </c>
    </row>
    <row r="155" spans="1:80" x14ac:dyDescent="0.25">
      <c r="A155" s="4">
        <v>42801</v>
      </c>
      <c r="B155" s="3">
        <v>0.66272960648148149</v>
      </c>
      <c r="C155" s="4">
        <v>10.42</v>
      </c>
      <c r="D155" s="4">
        <v>3.3E-3</v>
      </c>
      <c r="E155" s="4">
        <v>32.949877000000001</v>
      </c>
      <c r="F155" s="4">
        <v>430.5</v>
      </c>
      <c r="G155" s="4">
        <v>153.6</v>
      </c>
      <c r="H155" s="4">
        <v>0.9</v>
      </c>
      <c r="J155" s="4">
        <v>5.67</v>
      </c>
      <c r="K155" s="4">
        <v>0.91869999999999996</v>
      </c>
      <c r="L155" s="4">
        <v>9.5725999999999996</v>
      </c>
      <c r="M155" s="4">
        <v>3.0000000000000001E-3</v>
      </c>
      <c r="N155" s="4">
        <v>395.49</v>
      </c>
      <c r="O155" s="4">
        <v>141.1086</v>
      </c>
      <c r="P155" s="4">
        <v>536.6</v>
      </c>
      <c r="Q155" s="4">
        <v>344.28870000000001</v>
      </c>
      <c r="R155" s="4">
        <v>122.8403</v>
      </c>
      <c r="S155" s="4">
        <v>467.1</v>
      </c>
      <c r="T155" s="4">
        <v>0.8599</v>
      </c>
      <c r="W155" s="4">
        <v>0</v>
      </c>
      <c r="X155" s="4">
        <v>5.2080000000000002</v>
      </c>
      <c r="Y155" s="4">
        <v>11.9</v>
      </c>
      <c r="Z155" s="4">
        <v>809</v>
      </c>
      <c r="AA155" s="4">
        <v>822</v>
      </c>
      <c r="AB155" s="4">
        <v>845</v>
      </c>
      <c r="AC155" s="4">
        <v>38</v>
      </c>
      <c r="AD155" s="4">
        <v>19.920000000000002</v>
      </c>
      <c r="AE155" s="4">
        <v>0.46</v>
      </c>
      <c r="AF155" s="4">
        <v>957</v>
      </c>
      <c r="AG155" s="4">
        <v>9</v>
      </c>
      <c r="AH155" s="4">
        <v>28</v>
      </c>
      <c r="AI155" s="4">
        <v>30</v>
      </c>
      <c r="AJ155" s="4">
        <v>191</v>
      </c>
      <c r="AK155" s="4">
        <v>189</v>
      </c>
      <c r="AL155" s="4">
        <v>3.6</v>
      </c>
      <c r="AM155" s="4">
        <v>196</v>
      </c>
      <c r="AN155" s="4" t="s">
        <v>155</v>
      </c>
      <c r="AO155" s="4">
        <v>2</v>
      </c>
      <c r="AP155" s="4">
        <v>0.87107638888888894</v>
      </c>
      <c r="AQ155" s="4">
        <v>47.161875000000002</v>
      </c>
      <c r="AR155" s="4">
        <v>-88.491586999999996</v>
      </c>
      <c r="AS155" s="4">
        <v>312.7</v>
      </c>
      <c r="AT155" s="4">
        <v>34.799999999999997</v>
      </c>
      <c r="AU155" s="4">
        <v>12</v>
      </c>
      <c r="AV155" s="4">
        <v>7</v>
      </c>
      <c r="AW155" s="4" t="s">
        <v>419</v>
      </c>
      <c r="AX155" s="4">
        <v>1.6354</v>
      </c>
      <c r="AY155" s="4">
        <v>1.7751999999999999</v>
      </c>
      <c r="AZ155" s="4">
        <v>3.1583999999999999</v>
      </c>
      <c r="BA155" s="4">
        <v>13.836</v>
      </c>
      <c r="BB155" s="4">
        <v>20.309999999999999</v>
      </c>
      <c r="BC155" s="4">
        <v>1.47</v>
      </c>
      <c r="BD155" s="4">
        <v>8.8520000000000003</v>
      </c>
      <c r="BE155" s="4">
        <v>3089.098</v>
      </c>
      <c r="BF155" s="4">
        <v>0.622</v>
      </c>
      <c r="BG155" s="4">
        <v>13.365</v>
      </c>
      <c r="BH155" s="4">
        <v>4.7690000000000001</v>
      </c>
      <c r="BI155" s="4">
        <v>18.134</v>
      </c>
      <c r="BJ155" s="4">
        <v>11.635</v>
      </c>
      <c r="BK155" s="4">
        <v>4.1509999999999998</v>
      </c>
      <c r="BL155" s="4">
        <v>15.786</v>
      </c>
      <c r="BM155" s="4">
        <v>8.9999999999999993E-3</v>
      </c>
      <c r="BQ155" s="4">
        <v>1222.0119999999999</v>
      </c>
      <c r="BR155" s="4">
        <v>0.27535799999999999</v>
      </c>
      <c r="BS155" s="4">
        <v>-5</v>
      </c>
      <c r="BT155" s="4">
        <v>1.0734779999999999</v>
      </c>
      <c r="BU155" s="4">
        <v>6.7290609999999997</v>
      </c>
      <c r="BV155" s="4">
        <v>21.684256000000001</v>
      </c>
      <c r="BW155" s="4">
        <f t="shared" si="26"/>
        <v>1.7778179161999998</v>
      </c>
      <c r="BY155" s="4">
        <f t="shared" si="27"/>
        <v>17805.911956019354</v>
      </c>
      <c r="BZ155" s="4">
        <f t="shared" si="28"/>
        <v>3.5852786919172002</v>
      </c>
      <c r="CA155" s="4">
        <f t="shared" si="29"/>
        <v>67.065462348000992</v>
      </c>
      <c r="CB155" s="4">
        <f t="shared" si="30"/>
        <v>5.1877022873399993E-2</v>
      </c>
    </row>
    <row r="156" spans="1:80" x14ac:dyDescent="0.25">
      <c r="A156" s="4">
        <v>42801</v>
      </c>
      <c r="B156" s="3">
        <v>0.66274118055555553</v>
      </c>
      <c r="C156" s="4">
        <v>8.7449999999999992</v>
      </c>
      <c r="D156" s="4">
        <v>-1.6000000000000001E-3</v>
      </c>
      <c r="E156" s="4">
        <v>-16.351683999999999</v>
      </c>
      <c r="F156" s="4">
        <v>431.4</v>
      </c>
      <c r="G156" s="4">
        <v>151.4</v>
      </c>
      <c r="H156" s="4">
        <v>0.8</v>
      </c>
      <c r="J156" s="4">
        <v>6.08</v>
      </c>
      <c r="K156" s="4">
        <v>0.93159999999999998</v>
      </c>
      <c r="L156" s="4">
        <v>8.1461000000000006</v>
      </c>
      <c r="M156" s="4">
        <v>0</v>
      </c>
      <c r="N156" s="4">
        <v>401.84980000000002</v>
      </c>
      <c r="O156" s="4">
        <v>141.04</v>
      </c>
      <c r="P156" s="4">
        <v>542.9</v>
      </c>
      <c r="Q156" s="4">
        <v>349.8252</v>
      </c>
      <c r="R156" s="4">
        <v>122.7805</v>
      </c>
      <c r="S156" s="4">
        <v>472.6</v>
      </c>
      <c r="T156" s="4">
        <v>0.82140000000000002</v>
      </c>
      <c r="W156" s="4">
        <v>0</v>
      </c>
      <c r="X156" s="4">
        <v>5.6660000000000004</v>
      </c>
      <c r="Y156" s="4">
        <v>11.9</v>
      </c>
      <c r="Z156" s="4">
        <v>809</v>
      </c>
      <c r="AA156" s="4">
        <v>822</v>
      </c>
      <c r="AB156" s="4">
        <v>844</v>
      </c>
      <c r="AC156" s="4">
        <v>38</v>
      </c>
      <c r="AD156" s="4">
        <v>19.920000000000002</v>
      </c>
      <c r="AE156" s="4">
        <v>0.46</v>
      </c>
      <c r="AF156" s="4">
        <v>957</v>
      </c>
      <c r="AG156" s="4">
        <v>9</v>
      </c>
      <c r="AH156" s="4">
        <v>28</v>
      </c>
      <c r="AI156" s="4">
        <v>30</v>
      </c>
      <c r="AJ156" s="4">
        <v>191</v>
      </c>
      <c r="AK156" s="4">
        <v>189</v>
      </c>
      <c r="AL156" s="4">
        <v>3.7</v>
      </c>
      <c r="AM156" s="4">
        <v>196</v>
      </c>
      <c r="AN156" s="4" t="s">
        <v>155</v>
      </c>
      <c r="AO156" s="4">
        <v>2</v>
      </c>
      <c r="AP156" s="4">
        <v>0.87108796296296298</v>
      </c>
      <c r="AQ156" s="4">
        <v>47.161740000000002</v>
      </c>
      <c r="AR156" s="4">
        <v>-88.491508999999994</v>
      </c>
      <c r="AS156" s="4">
        <v>312.60000000000002</v>
      </c>
      <c r="AT156" s="4">
        <v>35.200000000000003</v>
      </c>
      <c r="AU156" s="4">
        <v>12</v>
      </c>
      <c r="AV156" s="4">
        <v>7</v>
      </c>
      <c r="AW156" s="4" t="s">
        <v>419</v>
      </c>
      <c r="AX156" s="4">
        <v>1.7</v>
      </c>
      <c r="AY156" s="4">
        <v>1.1062000000000001</v>
      </c>
      <c r="AZ156" s="4">
        <v>2.9708000000000001</v>
      </c>
      <c r="BA156" s="4">
        <v>13.836</v>
      </c>
      <c r="BB156" s="4">
        <v>24.04</v>
      </c>
      <c r="BC156" s="4">
        <v>1.74</v>
      </c>
      <c r="BD156" s="4">
        <v>7.3479999999999999</v>
      </c>
      <c r="BE156" s="4">
        <v>3092.3380000000002</v>
      </c>
      <c r="BF156" s="4">
        <v>0</v>
      </c>
      <c r="BG156" s="4">
        <v>15.975</v>
      </c>
      <c r="BH156" s="4">
        <v>5.6070000000000002</v>
      </c>
      <c r="BI156" s="4">
        <v>21.582000000000001</v>
      </c>
      <c r="BJ156" s="4">
        <v>13.907</v>
      </c>
      <c r="BK156" s="4">
        <v>4.8810000000000002</v>
      </c>
      <c r="BL156" s="4">
        <v>18.788</v>
      </c>
      <c r="BM156" s="4">
        <v>1.01E-2</v>
      </c>
      <c r="BQ156" s="4">
        <v>1563.92</v>
      </c>
      <c r="BR156" s="4">
        <v>0.255189</v>
      </c>
      <c r="BS156" s="4">
        <v>-5</v>
      </c>
      <c r="BT156" s="4">
        <v>1.073761</v>
      </c>
      <c r="BU156" s="4">
        <v>6.2361810000000002</v>
      </c>
      <c r="BV156" s="4">
        <v>21.689972000000001</v>
      </c>
      <c r="BW156" s="4">
        <f t="shared" si="26"/>
        <v>1.6475990201999999</v>
      </c>
      <c r="BY156" s="4">
        <f t="shared" si="27"/>
        <v>16518.999463577078</v>
      </c>
      <c r="BZ156" s="4">
        <f t="shared" si="28"/>
        <v>0</v>
      </c>
      <c r="CA156" s="4">
        <f t="shared" si="29"/>
        <v>74.289979148452204</v>
      </c>
      <c r="CB156" s="4">
        <f t="shared" si="30"/>
        <v>5.3953317710460004E-2</v>
      </c>
    </row>
    <row r="157" spans="1:80" x14ac:dyDescent="0.25">
      <c r="A157" s="4">
        <v>42801</v>
      </c>
      <c r="B157" s="3">
        <v>0.66275275462962957</v>
      </c>
      <c r="C157" s="4">
        <v>7.1239999999999997</v>
      </c>
      <c r="D157" s="4">
        <v>2.9999999999999997E-4</v>
      </c>
      <c r="E157" s="4">
        <v>3.2274250000000002</v>
      </c>
      <c r="F157" s="4">
        <v>432.5</v>
      </c>
      <c r="G157" s="4">
        <v>150</v>
      </c>
      <c r="H157" s="4">
        <v>2.9</v>
      </c>
      <c r="J157" s="4">
        <v>6.66</v>
      </c>
      <c r="K157" s="4">
        <v>0.94430000000000003</v>
      </c>
      <c r="L157" s="4">
        <v>6.7268999999999997</v>
      </c>
      <c r="M157" s="4">
        <v>2.9999999999999997E-4</v>
      </c>
      <c r="N157" s="4">
        <v>408.41129999999998</v>
      </c>
      <c r="O157" s="4">
        <v>141.6456</v>
      </c>
      <c r="P157" s="4">
        <v>550.1</v>
      </c>
      <c r="Q157" s="4">
        <v>355.53730000000002</v>
      </c>
      <c r="R157" s="4">
        <v>123.3077</v>
      </c>
      <c r="S157" s="4">
        <v>478.8</v>
      </c>
      <c r="T157" s="4">
        <v>2.9174000000000002</v>
      </c>
      <c r="W157" s="4">
        <v>0</v>
      </c>
      <c r="X157" s="4">
        <v>6.2923999999999998</v>
      </c>
      <c r="Y157" s="4">
        <v>11.9</v>
      </c>
      <c r="Z157" s="4">
        <v>807</v>
      </c>
      <c r="AA157" s="4">
        <v>820</v>
      </c>
      <c r="AB157" s="4">
        <v>843</v>
      </c>
      <c r="AC157" s="4">
        <v>38</v>
      </c>
      <c r="AD157" s="4">
        <v>19.920000000000002</v>
      </c>
      <c r="AE157" s="4">
        <v>0.46</v>
      </c>
      <c r="AF157" s="4">
        <v>957</v>
      </c>
      <c r="AG157" s="4">
        <v>9</v>
      </c>
      <c r="AH157" s="4">
        <v>28</v>
      </c>
      <c r="AI157" s="4">
        <v>30</v>
      </c>
      <c r="AJ157" s="4">
        <v>191.8</v>
      </c>
      <c r="AK157" s="4">
        <v>189</v>
      </c>
      <c r="AL157" s="4">
        <v>3.7</v>
      </c>
      <c r="AM157" s="4">
        <v>196</v>
      </c>
      <c r="AN157" s="4" t="s">
        <v>155</v>
      </c>
      <c r="AO157" s="4">
        <v>2</v>
      </c>
      <c r="AP157" s="4">
        <v>0.87109953703703702</v>
      </c>
      <c r="AQ157" s="4">
        <v>47.161605999999999</v>
      </c>
      <c r="AR157" s="4">
        <v>-88.491434999999996</v>
      </c>
      <c r="AS157" s="4">
        <v>312.5</v>
      </c>
      <c r="AT157" s="4">
        <v>35.200000000000003</v>
      </c>
      <c r="AU157" s="4">
        <v>12</v>
      </c>
      <c r="AV157" s="4">
        <v>7</v>
      </c>
      <c r="AW157" s="4" t="s">
        <v>419</v>
      </c>
      <c r="AX157" s="4">
        <v>1.7354000000000001</v>
      </c>
      <c r="AY157" s="4">
        <v>1.4061999999999999</v>
      </c>
      <c r="AZ157" s="4">
        <v>3.1354000000000002</v>
      </c>
      <c r="BA157" s="4">
        <v>13.836</v>
      </c>
      <c r="BB157" s="4">
        <v>29.31</v>
      </c>
      <c r="BC157" s="4">
        <v>2.12</v>
      </c>
      <c r="BD157" s="4">
        <v>5.8979999999999997</v>
      </c>
      <c r="BE157" s="4">
        <v>3095.3009999999999</v>
      </c>
      <c r="BF157" s="4">
        <v>8.8999999999999996E-2</v>
      </c>
      <c r="BG157" s="4">
        <v>19.68</v>
      </c>
      <c r="BH157" s="4">
        <v>6.8250000000000002</v>
      </c>
      <c r="BI157" s="4">
        <v>26.504999999999999</v>
      </c>
      <c r="BJ157" s="4">
        <v>17.132000000000001</v>
      </c>
      <c r="BK157" s="4">
        <v>5.9420000000000002</v>
      </c>
      <c r="BL157" s="4">
        <v>23.074000000000002</v>
      </c>
      <c r="BM157" s="4">
        <v>4.36E-2</v>
      </c>
      <c r="BQ157" s="4">
        <v>2105.2429999999999</v>
      </c>
      <c r="BR157" s="4">
        <v>0.165378</v>
      </c>
      <c r="BS157" s="4">
        <v>-5</v>
      </c>
      <c r="BT157" s="4">
        <v>1.0740000000000001</v>
      </c>
      <c r="BU157" s="4">
        <v>4.0414240000000001</v>
      </c>
      <c r="BV157" s="4">
        <v>21.694800000000001</v>
      </c>
      <c r="BW157" s="4">
        <f t="shared" si="26"/>
        <v>1.0677442208000001</v>
      </c>
      <c r="BY157" s="4">
        <f t="shared" si="27"/>
        <v>10715.57238307132</v>
      </c>
      <c r="BZ157" s="4">
        <f t="shared" si="28"/>
        <v>0.30810765805760004</v>
      </c>
      <c r="CA157" s="4">
        <f t="shared" si="29"/>
        <v>59.308993234188804</v>
      </c>
      <c r="CB157" s="4">
        <f t="shared" si="30"/>
        <v>0.15093813361024003</v>
      </c>
    </row>
    <row r="158" spans="1:80" x14ac:dyDescent="0.25">
      <c r="A158" s="4">
        <v>42801</v>
      </c>
      <c r="B158" s="3">
        <v>0.66276432870370372</v>
      </c>
      <c r="C158" s="4">
        <v>6.2679999999999998</v>
      </c>
      <c r="D158" s="4">
        <v>5.4000000000000003E-3</v>
      </c>
      <c r="E158" s="4">
        <v>53.787489000000001</v>
      </c>
      <c r="F158" s="4">
        <v>430.3</v>
      </c>
      <c r="G158" s="4">
        <v>157</v>
      </c>
      <c r="H158" s="4">
        <v>-0.2</v>
      </c>
      <c r="J158" s="4">
        <v>9.19</v>
      </c>
      <c r="K158" s="4">
        <v>0.95120000000000005</v>
      </c>
      <c r="L158" s="4">
        <v>5.9622000000000002</v>
      </c>
      <c r="M158" s="4">
        <v>5.1000000000000004E-3</v>
      </c>
      <c r="N158" s="4">
        <v>409.327</v>
      </c>
      <c r="O158" s="4">
        <v>149.34389999999999</v>
      </c>
      <c r="P158" s="4">
        <v>558.70000000000005</v>
      </c>
      <c r="Q158" s="4">
        <v>356.33429999999998</v>
      </c>
      <c r="R158" s="4">
        <v>130.0094</v>
      </c>
      <c r="S158" s="4">
        <v>486.3</v>
      </c>
      <c r="T158" s="4">
        <v>0</v>
      </c>
      <c r="W158" s="4">
        <v>0</v>
      </c>
      <c r="X158" s="4">
        <v>8.7396999999999991</v>
      </c>
      <c r="Y158" s="4">
        <v>11.9</v>
      </c>
      <c r="Z158" s="4">
        <v>806</v>
      </c>
      <c r="AA158" s="4">
        <v>819</v>
      </c>
      <c r="AB158" s="4">
        <v>842</v>
      </c>
      <c r="AC158" s="4">
        <v>38</v>
      </c>
      <c r="AD158" s="4">
        <v>19.920000000000002</v>
      </c>
      <c r="AE158" s="4">
        <v>0.46</v>
      </c>
      <c r="AF158" s="4">
        <v>957</v>
      </c>
      <c r="AG158" s="4">
        <v>9</v>
      </c>
      <c r="AH158" s="4">
        <v>28</v>
      </c>
      <c r="AI158" s="4">
        <v>30</v>
      </c>
      <c r="AJ158" s="4">
        <v>192</v>
      </c>
      <c r="AK158" s="4">
        <v>189.8</v>
      </c>
      <c r="AL158" s="4">
        <v>3.8</v>
      </c>
      <c r="AM158" s="4">
        <v>195.6</v>
      </c>
      <c r="AN158" s="4" t="s">
        <v>155</v>
      </c>
      <c r="AO158" s="4">
        <v>2</v>
      </c>
      <c r="AP158" s="4">
        <v>0.87111111111111106</v>
      </c>
      <c r="AQ158" s="4">
        <v>47.161481999999999</v>
      </c>
      <c r="AR158" s="4">
        <v>-88.491337999999999</v>
      </c>
      <c r="AS158" s="4">
        <v>312.39999999999998</v>
      </c>
      <c r="AT158" s="4">
        <v>35.1</v>
      </c>
      <c r="AU158" s="4">
        <v>12</v>
      </c>
      <c r="AV158" s="4">
        <v>7</v>
      </c>
      <c r="AW158" s="4" t="s">
        <v>419</v>
      </c>
      <c r="AX158" s="4">
        <v>1.8</v>
      </c>
      <c r="AY158" s="4">
        <v>1.3875999999999999</v>
      </c>
      <c r="AZ158" s="4">
        <v>3.0937999999999999</v>
      </c>
      <c r="BA158" s="4">
        <v>13.836</v>
      </c>
      <c r="BB158" s="4">
        <v>33.17</v>
      </c>
      <c r="BC158" s="4">
        <v>2.4</v>
      </c>
      <c r="BD158" s="4">
        <v>5.1349999999999998</v>
      </c>
      <c r="BE158" s="4">
        <v>3095.2689999999998</v>
      </c>
      <c r="BF158" s="4">
        <v>1.69</v>
      </c>
      <c r="BG158" s="4">
        <v>22.254000000000001</v>
      </c>
      <c r="BH158" s="4">
        <v>8.1189999999999998</v>
      </c>
      <c r="BI158" s="4">
        <v>30.373000000000001</v>
      </c>
      <c r="BJ158" s="4">
        <v>19.373000000000001</v>
      </c>
      <c r="BK158" s="4">
        <v>7.0679999999999996</v>
      </c>
      <c r="BL158" s="4">
        <v>26.440999999999999</v>
      </c>
      <c r="BM158" s="4">
        <v>0</v>
      </c>
      <c r="BQ158" s="4">
        <v>3299.0279999999998</v>
      </c>
      <c r="BR158" s="4">
        <v>0.137956</v>
      </c>
      <c r="BS158" s="4">
        <v>-5</v>
      </c>
      <c r="BT158" s="4">
        <v>1.072478</v>
      </c>
      <c r="BU158" s="4">
        <v>3.3713000000000002</v>
      </c>
      <c r="BV158" s="4">
        <v>21.664055999999999</v>
      </c>
      <c r="BW158" s="4">
        <f t="shared" si="26"/>
        <v>0.89069746000000005</v>
      </c>
      <c r="BY158" s="4">
        <f t="shared" si="27"/>
        <v>8938.6898532510186</v>
      </c>
      <c r="BZ158" s="4">
        <f t="shared" si="28"/>
        <v>4.8804759302000003</v>
      </c>
      <c r="CA158" s="4">
        <f t="shared" si="29"/>
        <v>55.946426151340006</v>
      </c>
      <c r="CB158" s="4">
        <f t="shared" si="30"/>
        <v>0</v>
      </c>
    </row>
    <row r="159" spans="1:80" x14ac:dyDescent="0.25">
      <c r="A159" s="4">
        <v>42801</v>
      </c>
      <c r="B159" s="3">
        <v>0.66277590277777776</v>
      </c>
      <c r="C159" s="4">
        <v>5.6680000000000001</v>
      </c>
      <c r="D159" s="4">
        <v>3.3999999999999998E-3</v>
      </c>
      <c r="E159" s="4">
        <v>34.376013</v>
      </c>
      <c r="F159" s="4">
        <v>429.6</v>
      </c>
      <c r="G159" s="4">
        <v>166.3</v>
      </c>
      <c r="H159" s="4">
        <v>2.6</v>
      </c>
      <c r="J159" s="4">
        <v>11.03</v>
      </c>
      <c r="K159" s="4">
        <v>0.95599999999999996</v>
      </c>
      <c r="L159" s="4">
        <v>5.4187000000000003</v>
      </c>
      <c r="M159" s="4">
        <v>3.3E-3</v>
      </c>
      <c r="N159" s="4">
        <v>410.6943</v>
      </c>
      <c r="O159" s="4">
        <v>158.99539999999999</v>
      </c>
      <c r="P159" s="4">
        <v>569.70000000000005</v>
      </c>
      <c r="Q159" s="4">
        <v>357.52460000000002</v>
      </c>
      <c r="R159" s="4">
        <v>138.41139999999999</v>
      </c>
      <c r="S159" s="4">
        <v>495.9</v>
      </c>
      <c r="T159" s="4">
        <v>2.5611000000000002</v>
      </c>
      <c r="W159" s="4">
        <v>0</v>
      </c>
      <c r="X159" s="4">
        <v>10.5426</v>
      </c>
      <c r="Y159" s="4">
        <v>11.9</v>
      </c>
      <c r="Z159" s="4">
        <v>805</v>
      </c>
      <c r="AA159" s="4">
        <v>817</v>
      </c>
      <c r="AB159" s="4">
        <v>841</v>
      </c>
      <c r="AC159" s="4">
        <v>38</v>
      </c>
      <c r="AD159" s="4">
        <v>19.920000000000002</v>
      </c>
      <c r="AE159" s="4">
        <v>0.46</v>
      </c>
      <c r="AF159" s="4">
        <v>957</v>
      </c>
      <c r="AG159" s="4">
        <v>9</v>
      </c>
      <c r="AH159" s="4">
        <v>28</v>
      </c>
      <c r="AI159" s="4">
        <v>30</v>
      </c>
      <c r="AJ159" s="4">
        <v>191.2</v>
      </c>
      <c r="AK159" s="4">
        <v>190</v>
      </c>
      <c r="AL159" s="4">
        <v>3.6</v>
      </c>
      <c r="AM159" s="4">
        <v>195.2</v>
      </c>
      <c r="AN159" s="4" t="s">
        <v>155</v>
      </c>
      <c r="AO159" s="4">
        <v>2</v>
      </c>
      <c r="AP159" s="4">
        <v>0.87112268518518521</v>
      </c>
      <c r="AQ159" s="4">
        <v>47.161374000000002</v>
      </c>
      <c r="AR159" s="4">
        <v>-88.491203999999996</v>
      </c>
      <c r="AS159" s="4">
        <v>312.39999999999998</v>
      </c>
      <c r="AT159" s="4">
        <v>34.4</v>
      </c>
      <c r="AU159" s="4">
        <v>12</v>
      </c>
      <c r="AV159" s="4">
        <v>7</v>
      </c>
      <c r="AW159" s="4" t="s">
        <v>419</v>
      </c>
      <c r="AX159" s="4">
        <v>1.6938</v>
      </c>
      <c r="AY159" s="4">
        <v>1.0708</v>
      </c>
      <c r="AZ159" s="4">
        <v>2.9354</v>
      </c>
      <c r="BA159" s="4">
        <v>13.836</v>
      </c>
      <c r="BB159" s="4">
        <v>36.590000000000003</v>
      </c>
      <c r="BC159" s="4">
        <v>2.64</v>
      </c>
      <c r="BD159" s="4">
        <v>4.6029999999999998</v>
      </c>
      <c r="BE159" s="4">
        <v>3097.9929999999999</v>
      </c>
      <c r="BF159" s="4">
        <v>1.196</v>
      </c>
      <c r="BG159" s="4">
        <v>24.588999999999999</v>
      </c>
      <c r="BH159" s="4">
        <v>9.5190000000000001</v>
      </c>
      <c r="BI159" s="4">
        <v>34.107999999999997</v>
      </c>
      <c r="BJ159" s="4">
        <v>21.405000000000001</v>
      </c>
      <c r="BK159" s="4">
        <v>8.2870000000000008</v>
      </c>
      <c r="BL159" s="4">
        <v>29.692</v>
      </c>
      <c r="BM159" s="4">
        <v>4.7600000000000003E-2</v>
      </c>
      <c r="BQ159" s="4">
        <v>4382.5839999999998</v>
      </c>
      <c r="BR159" s="4">
        <v>0.115713</v>
      </c>
      <c r="BS159" s="4">
        <v>-5</v>
      </c>
      <c r="BT159" s="4">
        <v>1.07352</v>
      </c>
      <c r="BU159" s="4">
        <v>2.827744</v>
      </c>
      <c r="BV159" s="4">
        <v>21.685113999999999</v>
      </c>
      <c r="BW159" s="4">
        <f t="shared" si="26"/>
        <v>0.74708996480000001</v>
      </c>
      <c r="BY159" s="4">
        <f t="shared" si="27"/>
        <v>7504.0996355006282</v>
      </c>
      <c r="BZ159" s="4">
        <f t="shared" si="28"/>
        <v>2.8970056304384002</v>
      </c>
      <c r="CA159" s="4">
        <f t="shared" si="29"/>
        <v>51.848165150112003</v>
      </c>
      <c r="CB159" s="4">
        <f t="shared" si="30"/>
        <v>0.11529888629504001</v>
      </c>
    </row>
    <row r="160" spans="1:80" x14ac:dyDescent="0.25">
      <c r="A160" s="4">
        <v>42801</v>
      </c>
      <c r="B160" s="3">
        <v>0.66278747685185191</v>
      </c>
      <c r="C160" s="4">
        <v>4.5519999999999996</v>
      </c>
      <c r="D160" s="4">
        <v>1.1000000000000001E-3</v>
      </c>
      <c r="E160" s="4">
        <v>10.514334</v>
      </c>
      <c r="F160" s="4">
        <v>411.5</v>
      </c>
      <c r="G160" s="4">
        <v>169.6</v>
      </c>
      <c r="H160" s="4">
        <v>1</v>
      </c>
      <c r="J160" s="4">
        <v>11.85</v>
      </c>
      <c r="K160" s="4">
        <v>0.96519999999999995</v>
      </c>
      <c r="L160" s="4">
        <v>4.3930999999999996</v>
      </c>
      <c r="M160" s="4">
        <v>1E-3</v>
      </c>
      <c r="N160" s="4">
        <v>397.19630000000001</v>
      </c>
      <c r="O160" s="4">
        <v>163.6968</v>
      </c>
      <c r="P160" s="4">
        <v>560.9</v>
      </c>
      <c r="Q160" s="4">
        <v>345.77420000000001</v>
      </c>
      <c r="R160" s="4">
        <v>142.50409999999999</v>
      </c>
      <c r="S160" s="4">
        <v>488.3</v>
      </c>
      <c r="T160" s="4">
        <v>1.0452999999999999</v>
      </c>
      <c r="W160" s="4">
        <v>0</v>
      </c>
      <c r="X160" s="4">
        <v>11.433199999999999</v>
      </c>
      <c r="Y160" s="4">
        <v>11.9</v>
      </c>
      <c r="Z160" s="4">
        <v>805</v>
      </c>
      <c r="AA160" s="4">
        <v>816</v>
      </c>
      <c r="AB160" s="4">
        <v>841</v>
      </c>
      <c r="AC160" s="4">
        <v>38</v>
      </c>
      <c r="AD160" s="4">
        <v>19.920000000000002</v>
      </c>
      <c r="AE160" s="4">
        <v>0.46</v>
      </c>
      <c r="AF160" s="4">
        <v>957</v>
      </c>
      <c r="AG160" s="4">
        <v>9</v>
      </c>
      <c r="AH160" s="4">
        <v>28</v>
      </c>
      <c r="AI160" s="4">
        <v>30</v>
      </c>
      <c r="AJ160" s="4">
        <v>191.8</v>
      </c>
      <c r="AK160" s="4">
        <v>189.2</v>
      </c>
      <c r="AL160" s="4">
        <v>3.6</v>
      </c>
      <c r="AM160" s="4">
        <v>195</v>
      </c>
      <c r="AN160" s="4" t="s">
        <v>155</v>
      </c>
      <c r="AO160" s="4">
        <v>2</v>
      </c>
      <c r="AP160" s="4">
        <v>0.87113425925925936</v>
      </c>
      <c r="AQ160" s="4">
        <v>47.161270000000002</v>
      </c>
      <c r="AR160" s="4">
        <v>-88.491080999999994</v>
      </c>
      <c r="AS160" s="4">
        <v>312.39999999999998</v>
      </c>
      <c r="AT160" s="4">
        <v>33.200000000000003</v>
      </c>
      <c r="AU160" s="4">
        <v>12</v>
      </c>
      <c r="AV160" s="4">
        <v>8</v>
      </c>
      <c r="AW160" s="4" t="s">
        <v>417</v>
      </c>
      <c r="AX160" s="4">
        <v>1.5354000000000001</v>
      </c>
      <c r="AY160" s="4">
        <v>1.3062</v>
      </c>
      <c r="AZ160" s="4">
        <v>3.0354000000000001</v>
      </c>
      <c r="BA160" s="4">
        <v>13.836</v>
      </c>
      <c r="BB160" s="4">
        <v>45.37</v>
      </c>
      <c r="BC160" s="4">
        <v>3.28</v>
      </c>
      <c r="BD160" s="4">
        <v>3.6059999999999999</v>
      </c>
      <c r="BE160" s="4">
        <v>3104.6019999999999</v>
      </c>
      <c r="BF160" s="4">
        <v>0.45600000000000002</v>
      </c>
      <c r="BG160" s="4">
        <v>29.395</v>
      </c>
      <c r="BH160" s="4">
        <v>12.115</v>
      </c>
      <c r="BI160" s="4">
        <v>41.51</v>
      </c>
      <c r="BJ160" s="4">
        <v>25.59</v>
      </c>
      <c r="BK160" s="4">
        <v>10.545999999999999</v>
      </c>
      <c r="BL160" s="4">
        <v>36.136000000000003</v>
      </c>
      <c r="BM160" s="4">
        <v>2.4E-2</v>
      </c>
      <c r="BQ160" s="4">
        <v>5874.9290000000001</v>
      </c>
      <c r="BR160" s="4">
        <v>8.0851999999999993E-2</v>
      </c>
      <c r="BS160" s="4">
        <v>-5</v>
      </c>
      <c r="BT160" s="4">
        <v>1.072478</v>
      </c>
      <c r="BU160" s="4">
        <v>1.9758169999999999</v>
      </c>
      <c r="BV160" s="4">
        <v>21.664065000000001</v>
      </c>
      <c r="BW160" s="4">
        <f t="shared" si="26"/>
        <v>0.52201085139999992</v>
      </c>
      <c r="BY160" s="4">
        <f t="shared" si="27"/>
        <v>5254.4918260638042</v>
      </c>
      <c r="BZ160" s="4">
        <f t="shared" si="28"/>
        <v>0.77177308804320011</v>
      </c>
      <c r="CA160" s="4">
        <f t="shared" si="29"/>
        <v>43.310687111897998</v>
      </c>
      <c r="CB160" s="4">
        <f t="shared" si="30"/>
        <v>4.06196362128E-2</v>
      </c>
    </row>
    <row r="161" spans="1:80" x14ac:dyDescent="0.25">
      <c r="A161" s="4">
        <v>42801</v>
      </c>
      <c r="B161" s="3">
        <v>0.66279905092592595</v>
      </c>
      <c r="C161" s="4">
        <v>5.2270000000000003</v>
      </c>
      <c r="D161" s="4">
        <v>9.1000000000000004E-3</v>
      </c>
      <c r="E161" s="4">
        <v>91.174055999999993</v>
      </c>
      <c r="F161" s="4">
        <v>389.4</v>
      </c>
      <c r="G161" s="4">
        <v>169.5</v>
      </c>
      <c r="H161" s="4">
        <v>0.5</v>
      </c>
      <c r="J161" s="4">
        <v>13.49</v>
      </c>
      <c r="K161" s="4">
        <v>0.95950000000000002</v>
      </c>
      <c r="L161" s="4">
        <v>5.0148999999999999</v>
      </c>
      <c r="M161" s="4">
        <v>8.6999999999999994E-3</v>
      </c>
      <c r="N161" s="4">
        <v>373.6318</v>
      </c>
      <c r="O161" s="4">
        <v>162.5943</v>
      </c>
      <c r="P161" s="4">
        <v>536.20000000000005</v>
      </c>
      <c r="Q161" s="4">
        <v>325.26029999999997</v>
      </c>
      <c r="R161" s="4">
        <v>141.5444</v>
      </c>
      <c r="S161" s="4">
        <v>466.8</v>
      </c>
      <c r="T161" s="4">
        <v>0.52259999999999995</v>
      </c>
      <c r="W161" s="4">
        <v>0</v>
      </c>
      <c r="X161" s="4">
        <v>12.942</v>
      </c>
      <c r="Y161" s="4">
        <v>11.9</v>
      </c>
      <c r="Z161" s="4">
        <v>804</v>
      </c>
      <c r="AA161" s="4">
        <v>816</v>
      </c>
      <c r="AB161" s="4">
        <v>840</v>
      </c>
      <c r="AC161" s="4">
        <v>38</v>
      </c>
      <c r="AD161" s="4">
        <v>19.920000000000002</v>
      </c>
      <c r="AE161" s="4">
        <v>0.46</v>
      </c>
      <c r="AF161" s="4">
        <v>957</v>
      </c>
      <c r="AG161" s="4">
        <v>9</v>
      </c>
      <c r="AH161" s="4">
        <v>28</v>
      </c>
      <c r="AI161" s="4">
        <v>30</v>
      </c>
      <c r="AJ161" s="4">
        <v>192</v>
      </c>
      <c r="AK161" s="4">
        <v>188.2</v>
      </c>
      <c r="AL161" s="4">
        <v>3.5</v>
      </c>
      <c r="AM161" s="4">
        <v>195</v>
      </c>
      <c r="AN161" s="4" t="s">
        <v>155</v>
      </c>
      <c r="AO161" s="4">
        <v>2</v>
      </c>
      <c r="AP161" s="4">
        <v>0.87114583333333329</v>
      </c>
      <c r="AQ161" s="4">
        <v>47.161171000000003</v>
      </c>
      <c r="AR161" s="4">
        <v>-88.490958000000006</v>
      </c>
      <c r="AS161" s="4">
        <v>312.39999999999998</v>
      </c>
      <c r="AT161" s="4">
        <v>32</v>
      </c>
      <c r="AU161" s="4">
        <v>12</v>
      </c>
      <c r="AV161" s="4">
        <v>8</v>
      </c>
      <c r="AW161" s="4" t="s">
        <v>417</v>
      </c>
      <c r="AX161" s="4">
        <v>1.6</v>
      </c>
      <c r="AY161" s="4">
        <v>1.323</v>
      </c>
      <c r="AZ161" s="4">
        <v>2.8168000000000002</v>
      </c>
      <c r="BA161" s="4">
        <v>13.836</v>
      </c>
      <c r="BB161" s="4">
        <v>39.56</v>
      </c>
      <c r="BC161" s="4">
        <v>2.86</v>
      </c>
      <c r="BD161" s="4">
        <v>4.22</v>
      </c>
      <c r="BE161" s="4">
        <v>3096.404</v>
      </c>
      <c r="BF161" s="4">
        <v>3.4380000000000002</v>
      </c>
      <c r="BG161" s="4">
        <v>24.158999999999999</v>
      </c>
      <c r="BH161" s="4">
        <v>10.513</v>
      </c>
      <c r="BI161" s="4">
        <v>34.671999999999997</v>
      </c>
      <c r="BJ161" s="4">
        <v>21.030999999999999</v>
      </c>
      <c r="BK161" s="4">
        <v>9.1519999999999992</v>
      </c>
      <c r="BL161" s="4">
        <v>30.183</v>
      </c>
      <c r="BM161" s="4">
        <v>1.0500000000000001E-2</v>
      </c>
      <c r="BQ161" s="4">
        <v>5810.2110000000002</v>
      </c>
      <c r="BR161" s="4">
        <v>7.2761000000000006E-2</v>
      </c>
      <c r="BS161" s="4">
        <v>-5</v>
      </c>
      <c r="BT161" s="4">
        <v>1.0720000000000001</v>
      </c>
      <c r="BU161" s="4">
        <v>1.778097</v>
      </c>
      <c r="BV161" s="4">
        <v>21.654399999999999</v>
      </c>
      <c r="BW161" s="4">
        <f t="shared" si="26"/>
        <v>0.46977322739999999</v>
      </c>
      <c r="BY161" s="4">
        <f t="shared" si="27"/>
        <v>4716.1883276868411</v>
      </c>
      <c r="BZ161" s="4">
        <f t="shared" si="28"/>
        <v>5.2364793065075999</v>
      </c>
      <c r="CA161" s="4">
        <f t="shared" si="29"/>
        <v>32.032692348796203</v>
      </c>
      <c r="CB161" s="4">
        <f t="shared" si="30"/>
        <v>1.5992737847100005E-2</v>
      </c>
    </row>
    <row r="162" spans="1:80" x14ac:dyDescent="0.25">
      <c r="A162" s="4">
        <v>42801</v>
      </c>
      <c r="B162" s="3">
        <v>0.66281062499999999</v>
      </c>
      <c r="C162" s="4">
        <v>6.3929999999999998</v>
      </c>
      <c r="D162" s="4">
        <v>9.9000000000000008E-3</v>
      </c>
      <c r="E162" s="4">
        <v>99.384236000000001</v>
      </c>
      <c r="F162" s="4">
        <v>385.9</v>
      </c>
      <c r="G162" s="4">
        <v>155.6</v>
      </c>
      <c r="H162" s="4">
        <v>3.2</v>
      </c>
      <c r="J162" s="4">
        <v>13.9</v>
      </c>
      <c r="K162" s="4">
        <v>0.95</v>
      </c>
      <c r="L162" s="4">
        <v>6.0735000000000001</v>
      </c>
      <c r="M162" s="4">
        <v>9.4000000000000004E-3</v>
      </c>
      <c r="N162" s="4">
        <v>366.57940000000002</v>
      </c>
      <c r="O162" s="4">
        <v>147.79689999999999</v>
      </c>
      <c r="P162" s="4">
        <v>514.4</v>
      </c>
      <c r="Q162" s="4">
        <v>319.12099999999998</v>
      </c>
      <c r="R162" s="4">
        <v>128.6627</v>
      </c>
      <c r="S162" s="4">
        <v>447.8</v>
      </c>
      <c r="T162" s="4">
        <v>3.2050000000000001</v>
      </c>
      <c r="W162" s="4">
        <v>0</v>
      </c>
      <c r="X162" s="4">
        <v>13.205299999999999</v>
      </c>
      <c r="Y162" s="4">
        <v>11.9</v>
      </c>
      <c r="Z162" s="4">
        <v>803</v>
      </c>
      <c r="AA162" s="4">
        <v>816</v>
      </c>
      <c r="AB162" s="4">
        <v>839</v>
      </c>
      <c r="AC162" s="4">
        <v>38</v>
      </c>
      <c r="AD162" s="4">
        <v>19.920000000000002</v>
      </c>
      <c r="AE162" s="4">
        <v>0.46</v>
      </c>
      <c r="AF162" s="4">
        <v>957</v>
      </c>
      <c r="AG162" s="4">
        <v>9</v>
      </c>
      <c r="AH162" s="4">
        <v>28</v>
      </c>
      <c r="AI162" s="4">
        <v>30</v>
      </c>
      <c r="AJ162" s="4">
        <v>192</v>
      </c>
      <c r="AK162" s="4">
        <v>188.8</v>
      </c>
      <c r="AL162" s="4">
        <v>3.6</v>
      </c>
      <c r="AM162" s="4">
        <v>195</v>
      </c>
      <c r="AN162" s="4" t="s">
        <v>155</v>
      </c>
      <c r="AO162" s="4">
        <v>2</v>
      </c>
      <c r="AP162" s="4">
        <v>0.87115740740740744</v>
      </c>
      <c r="AQ162" s="4">
        <v>47.161076000000001</v>
      </c>
      <c r="AR162" s="4">
        <v>-88.490838999999994</v>
      </c>
      <c r="AS162" s="4">
        <v>312.3</v>
      </c>
      <c r="AT162" s="4">
        <v>28.7</v>
      </c>
      <c r="AU162" s="4">
        <v>12</v>
      </c>
      <c r="AV162" s="4">
        <v>8</v>
      </c>
      <c r="AW162" s="4" t="s">
        <v>417</v>
      </c>
      <c r="AX162" s="4">
        <v>1.6</v>
      </c>
      <c r="AY162" s="4">
        <v>1</v>
      </c>
      <c r="AZ162" s="4">
        <v>2.2999999999999998</v>
      </c>
      <c r="BA162" s="4">
        <v>13.836</v>
      </c>
      <c r="BB162" s="4">
        <v>32.51</v>
      </c>
      <c r="BC162" s="4">
        <v>2.35</v>
      </c>
      <c r="BD162" s="4">
        <v>5.2610000000000001</v>
      </c>
      <c r="BE162" s="4">
        <v>3092.5569999999998</v>
      </c>
      <c r="BF162" s="4">
        <v>3.06</v>
      </c>
      <c r="BG162" s="4">
        <v>19.547000000000001</v>
      </c>
      <c r="BH162" s="4">
        <v>7.8810000000000002</v>
      </c>
      <c r="BI162" s="4">
        <v>27.428000000000001</v>
      </c>
      <c r="BJ162" s="4">
        <v>17.016999999999999</v>
      </c>
      <c r="BK162" s="4">
        <v>6.8609999999999998</v>
      </c>
      <c r="BL162" s="4">
        <v>23.876999999999999</v>
      </c>
      <c r="BM162" s="4">
        <v>5.2999999999999999E-2</v>
      </c>
      <c r="BQ162" s="4">
        <v>4889.076</v>
      </c>
      <c r="BR162" s="4">
        <v>9.5069000000000001E-2</v>
      </c>
      <c r="BS162" s="4">
        <v>-5</v>
      </c>
      <c r="BT162" s="4">
        <v>1.0727610000000001</v>
      </c>
      <c r="BU162" s="4">
        <v>2.3232490000000001</v>
      </c>
      <c r="BV162" s="4">
        <v>21.669771999999998</v>
      </c>
      <c r="BW162" s="4">
        <f t="shared" si="26"/>
        <v>0.61380238580000002</v>
      </c>
      <c r="BY162" s="4">
        <f t="shared" si="27"/>
        <v>6154.4825117598239</v>
      </c>
      <c r="BZ162" s="4">
        <f t="shared" si="28"/>
        <v>6.0896909858040011</v>
      </c>
      <c r="CA162" s="4">
        <f t="shared" si="29"/>
        <v>33.865448204387803</v>
      </c>
      <c r="CB162" s="4">
        <f t="shared" si="30"/>
        <v>0.10547503995020001</v>
      </c>
    </row>
    <row r="163" spans="1:80" x14ac:dyDescent="0.25">
      <c r="A163" s="4">
        <v>42801</v>
      </c>
      <c r="B163" s="3">
        <v>0.66282219907407403</v>
      </c>
      <c r="C163" s="4">
        <v>7.1749999999999998</v>
      </c>
      <c r="D163" s="4">
        <v>6.8999999999999999E-3</v>
      </c>
      <c r="E163" s="4">
        <v>69.037656999999996</v>
      </c>
      <c r="F163" s="4">
        <v>418.1</v>
      </c>
      <c r="G163" s="4">
        <v>158.30000000000001</v>
      </c>
      <c r="H163" s="4">
        <v>0</v>
      </c>
      <c r="J163" s="4">
        <v>12.77</v>
      </c>
      <c r="K163" s="4">
        <v>0.94379999999999997</v>
      </c>
      <c r="L163" s="4">
        <v>6.7717999999999998</v>
      </c>
      <c r="M163" s="4">
        <v>6.4999999999999997E-3</v>
      </c>
      <c r="N163" s="4">
        <v>394.60489999999999</v>
      </c>
      <c r="O163" s="4">
        <v>149.37860000000001</v>
      </c>
      <c r="P163" s="4">
        <v>544</v>
      </c>
      <c r="Q163" s="4">
        <v>343.51830000000001</v>
      </c>
      <c r="R163" s="4">
        <v>130.03960000000001</v>
      </c>
      <c r="S163" s="4">
        <v>473.6</v>
      </c>
      <c r="T163" s="4">
        <v>0</v>
      </c>
      <c r="W163" s="4">
        <v>0</v>
      </c>
      <c r="X163" s="4">
        <v>12.052099999999999</v>
      </c>
      <c r="Y163" s="4">
        <v>11.9</v>
      </c>
      <c r="Z163" s="4">
        <v>805</v>
      </c>
      <c r="AA163" s="4">
        <v>817</v>
      </c>
      <c r="AB163" s="4">
        <v>841</v>
      </c>
      <c r="AC163" s="4">
        <v>38</v>
      </c>
      <c r="AD163" s="4">
        <v>19.920000000000002</v>
      </c>
      <c r="AE163" s="4">
        <v>0.46</v>
      </c>
      <c r="AF163" s="4">
        <v>957</v>
      </c>
      <c r="AG163" s="4">
        <v>9</v>
      </c>
      <c r="AH163" s="4">
        <v>28</v>
      </c>
      <c r="AI163" s="4">
        <v>30</v>
      </c>
      <c r="AJ163" s="4">
        <v>192</v>
      </c>
      <c r="AK163" s="4">
        <v>189</v>
      </c>
      <c r="AL163" s="4">
        <v>3.6</v>
      </c>
      <c r="AM163" s="4">
        <v>195.2</v>
      </c>
      <c r="AN163" s="4" t="s">
        <v>155</v>
      </c>
      <c r="AO163" s="4">
        <v>2</v>
      </c>
      <c r="AP163" s="4">
        <v>0.87116898148148147</v>
      </c>
      <c r="AQ163" s="4">
        <v>47.160981</v>
      </c>
      <c r="AR163" s="4">
        <v>-88.490744000000007</v>
      </c>
      <c r="AS163" s="4">
        <v>312</v>
      </c>
      <c r="AT163" s="4">
        <v>24.5</v>
      </c>
      <c r="AU163" s="4">
        <v>12</v>
      </c>
      <c r="AV163" s="4">
        <v>8</v>
      </c>
      <c r="AW163" s="4" t="s">
        <v>417</v>
      </c>
      <c r="AX163" s="4">
        <v>1.6</v>
      </c>
      <c r="AY163" s="4">
        <v>1.141459</v>
      </c>
      <c r="AZ163" s="4">
        <v>2.406094</v>
      </c>
      <c r="BA163" s="4">
        <v>13.836</v>
      </c>
      <c r="BB163" s="4">
        <v>29.08</v>
      </c>
      <c r="BC163" s="4">
        <v>2.1</v>
      </c>
      <c r="BD163" s="4">
        <v>5.9550000000000001</v>
      </c>
      <c r="BE163" s="4">
        <v>3092.4609999999998</v>
      </c>
      <c r="BF163" s="4">
        <v>1.8939999999999999</v>
      </c>
      <c r="BG163" s="4">
        <v>18.870999999999999</v>
      </c>
      <c r="BH163" s="4">
        <v>7.1440000000000001</v>
      </c>
      <c r="BI163" s="4">
        <v>26.015000000000001</v>
      </c>
      <c r="BJ163" s="4">
        <v>16.428000000000001</v>
      </c>
      <c r="BK163" s="4">
        <v>6.2190000000000003</v>
      </c>
      <c r="BL163" s="4">
        <v>22.646999999999998</v>
      </c>
      <c r="BM163" s="4">
        <v>0</v>
      </c>
      <c r="BQ163" s="4">
        <v>4001.8510000000001</v>
      </c>
      <c r="BR163" s="4">
        <v>9.5911999999999997E-2</v>
      </c>
      <c r="BS163" s="4">
        <v>-5</v>
      </c>
      <c r="BT163" s="4">
        <v>1.0714779999999999</v>
      </c>
      <c r="BU163" s="4">
        <v>2.3438500000000002</v>
      </c>
      <c r="BV163" s="4">
        <v>21.643856</v>
      </c>
      <c r="BW163" s="4">
        <f t="shared" si="26"/>
        <v>0.61924517000000001</v>
      </c>
      <c r="BY163" s="4">
        <f t="shared" si="27"/>
        <v>6208.8635547405102</v>
      </c>
      <c r="BZ163" s="4">
        <f t="shared" si="28"/>
        <v>3.8026631775400004</v>
      </c>
      <c r="CA163" s="4">
        <f t="shared" si="29"/>
        <v>32.983184097480006</v>
      </c>
      <c r="CB163" s="4">
        <f t="shared" si="30"/>
        <v>0</v>
      </c>
    </row>
    <row r="164" spans="1:80" x14ac:dyDescent="0.25">
      <c r="A164" s="4">
        <v>42801</v>
      </c>
      <c r="B164" s="3">
        <v>0.66283377314814818</v>
      </c>
      <c r="C164" s="4">
        <v>7.0190000000000001</v>
      </c>
      <c r="D164" s="4">
        <v>4.7999999999999996E-3</v>
      </c>
      <c r="E164" s="4">
        <v>47.883817000000001</v>
      </c>
      <c r="F164" s="4">
        <v>433.8</v>
      </c>
      <c r="G164" s="4">
        <v>164.7</v>
      </c>
      <c r="H164" s="4">
        <v>2.8</v>
      </c>
      <c r="J164" s="4">
        <v>11.44</v>
      </c>
      <c r="K164" s="4">
        <v>0.94520000000000004</v>
      </c>
      <c r="L164" s="4">
        <v>6.6340000000000003</v>
      </c>
      <c r="M164" s="4">
        <v>4.4999999999999997E-3</v>
      </c>
      <c r="N164" s="4">
        <v>409.98590000000002</v>
      </c>
      <c r="O164" s="4">
        <v>155.6765</v>
      </c>
      <c r="P164" s="4">
        <v>565.70000000000005</v>
      </c>
      <c r="Q164" s="4">
        <v>356.57209999999998</v>
      </c>
      <c r="R164" s="4">
        <v>135.3946</v>
      </c>
      <c r="S164" s="4">
        <v>492</v>
      </c>
      <c r="T164" s="4">
        <v>2.8003999999999998</v>
      </c>
      <c r="W164" s="4">
        <v>0</v>
      </c>
      <c r="X164" s="4">
        <v>10.8148</v>
      </c>
      <c r="Y164" s="4">
        <v>11.9</v>
      </c>
      <c r="Z164" s="4">
        <v>805</v>
      </c>
      <c r="AA164" s="4">
        <v>817</v>
      </c>
      <c r="AB164" s="4">
        <v>841</v>
      </c>
      <c r="AC164" s="4">
        <v>37.200000000000003</v>
      </c>
      <c r="AD164" s="4">
        <v>19.52</v>
      </c>
      <c r="AE164" s="4">
        <v>0.45</v>
      </c>
      <c r="AF164" s="4">
        <v>957</v>
      </c>
      <c r="AG164" s="4">
        <v>9</v>
      </c>
      <c r="AH164" s="4">
        <v>28</v>
      </c>
      <c r="AI164" s="4">
        <v>30</v>
      </c>
      <c r="AJ164" s="4">
        <v>192</v>
      </c>
      <c r="AK164" s="4">
        <v>189</v>
      </c>
      <c r="AL164" s="4">
        <v>3.8</v>
      </c>
      <c r="AM164" s="4">
        <v>195.6</v>
      </c>
      <c r="AN164" s="4" t="s">
        <v>155</v>
      </c>
      <c r="AO164" s="4">
        <v>2</v>
      </c>
      <c r="AP164" s="4">
        <v>0.87118055555555562</v>
      </c>
      <c r="AQ164" s="4">
        <v>47.160891999999997</v>
      </c>
      <c r="AR164" s="4">
        <v>-88.490694000000005</v>
      </c>
      <c r="AS164" s="4">
        <v>311.8</v>
      </c>
      <c r="AT164" s="4">
        <v>24.2</v>
      </c>
      <c r="AU164" s="4">
        <v>12</v>
      </c>
      <c r="AV164" s="4">
        <v>8</v>
      </c>
      <c r="AW164" s="4" t="s">
        <v>417</v>
      </c>
      <c r="AX164" s="4">
        <v>1.635335</v>
      </c>
      <c r="AY164" s="4">
        <v>1.258659</v>
      </c>
      <c r="AZ164" s="4">
        <v>2.6</v>
      </c>
      <c r="BA164" s="4">
        <v>13.836</v>
      </c>
      <c r="BB164" s="4">
        <v>29.72</v>
      </c>
      <c r="BC164" s="4">
        <v>2.15</v>
      </c>
      <c r="BD164" s="4">
        <v>5.7960000000000003</v>
      </c>
      <c r="BE164" s="4">
        <v>3093.5819999999999</v>
      </c>
      <c r="BF164" s="4">
        <v>1.343</v>
      </c>
      <c r="BG164" s="4">
        <v>20.021000000000001</v>
      </c>
      <c r="BH164" s="4">
        <v>7.6020000000000003</v>
      </c>
      <c r="BI164" s="4">
        <v>27.623999999999999</v>
      </c>
      <c r="BJ164" s="4">
        <v>17.413</v>
      </c>
      <c r="BK164" s="4">
        <v>6.6120000000000001</v>
      </c>
      <c r="BL164" s="4">
        <v>24.024999999999999</v>
      </c>
      <c r="BM164" s="4">
        <v>4.24E-2</v>
      </c>
      <c r="BQ164" s="4">
        <v>3666.944</v>
      </c>
      <c r="BR164" s="4">
        <v>0.11683</v>
      </c>
      <c r="BS164" s="4">
        <v>-5</v>
      </c>
      <c r="BT164" s="4">
        <v>1.072522</v>
      </c>
      <c r="BU164" s="4">
        <v>2.8550330000000002</v>
      </c>
      <c r="BV164" s="4">
        <v>21.664943999999998</v>
      </c>
      <c r="BW164" s="4">
        <f t="shared" si="26"/>
        <v>0.7542997186</v>
      </c>
      <c r="BY164" s="4">
        <f t="shared" si="27"/>
        <v>7565.7299328832605</v>
      </c>
      <c r="BZ164" s="4">
        <f t="shared" si="28"/>
        <v>3.2844693626554</v>
      </c>
      <c r="CA164" s="4">
        <f t="shared" si="29"/>
        <v>42.585603136201406</v>
      </c>
      <c r="CB164" s="4">
        <f t="shared" si="30"/>
        <v>0.10369434175472</v>
      </c>
    </row>
    <row r="165" spans="1:80" x14ac:dyDescent="0.25">
      <c r="A165" s="4">
        <v>42801</v>
      </c>
      <c r="B165" s="3">
        <v>0.66284534722222221</v>
      </c>
      <c r="C165" s="4">
        <v>5.8970000000000002</v>
      </c>
      <c r="D165" s="4">
        <v>3.0999999999999999E-3</v>
      </c>
      <c r="E165" s="4">
        <v>30.971625</v>
      </c>
      <c r="F165" s="4">
        <v>432.1</v>
      </c>
      <c r="G165" s="4">
        <v>160.6</v>
      </c>
      <c r="H165" s="4">
        <v>1.6</v>
      </c>
      <c r="J165" s="4">
        <v>10.7</v>
      </c>
      <c r="K165" s="4">
        <v>0.95440000000000003</v>
      </c>
      <c r="L165" s="4">
        <v>5.6283000000000003</v>
      </c>
      <c r="M165" s="4">
        <v>3.0000000000000001E-3</v>
      </c>
      <c r="N165" s="4">
        <v>412.34249999999997</v>
      </c>
      <c r="O165" s="4">
        <v>153.23929999999999</v>
      </c>
      <c r="P165" s="4">
        <v>565.6</v>
      </c>
      <c r="Q165" s="4">
        <v>358.51580000000001</v>
      </c>
      <c r="R165" s="4">
        <v>133.23570000000001</v>
      </c>
      <c r="S165" s="4">
        <v>491.8</v>
      </c>
      <c r="T165" s="4">
        <v>1.6173999999999999</v>
      </c>
      <c r="W165" s="4">
        <v>0</v>
      </c>
      <c r="X165" s="4">
        <v>10.209300000000001</v>
      </c>
      <c r="Y165" s="4">
        <v>11.9</v>
      </c>
      <c r="Z165" s="4">
        <v>804</v>
      </c>
      <c r="AA165" s="4">
        <v>817</v>
      </c>
      <c r="AB165" s="4">
        <v>840</v>
      </c>
      <c r="AC165" s="4">
        <v>37</v>
      </c>
      <c r="AD165" s="4">
        <v>19.39</v>
      </c>
      <c r="AE165" s="4">
        <v>0.45</v>
      </c>
      <c r="AF165" s="4">
        <v>957</v>
      </c>
      <c r="AG165" s="4">
        <v>9</v>
      </c>
      <c r="AH165" s="4">
        <v>28</v>
      </c>
      <c r="AI165" s="4">
        <v>30</v>
      </c>
      <c r="AJ165" s="4">
        <v>192</v>
      </c>
      <c r="AK165" s="4">
        <v>189.8</v>
      </c>
      <c r="AL165" s="4">
        <v>4</v>
      </c>
      <c r="AM165" s="4">
        <v>195.9</v>
      </c>
      <c r="AN165" s="4" t="s">
        <v>155</v>
      </c>
      <c r="AO165" s="4">
        <v>2</v>
      </c>
      <c r="AP165" s="4">
        <v>0.87119212962962955</v>
      </c>
      <c r="AQ165" s="4">
        <v>47.160800999999999</v>
      </c>
      <c r="AR165" s="4">
        <v>-88.490661000000003</v>
      </c>
      <c r="AS165" s="4">
        <v>312</v>
      </c>
      <c r="AT165" s="4">
        <v>23.6</v>
      </c>
      <c r="AU165" s="4">
        <v>12</v>
      </c>
      <c r="AV165" s="4">
        <v>8</v>
      </c>
      <c r="AW165" s="4" t="s">
        <v>417</v>
      </c>
      <c r="AX165" s="4">
        <v>1.7707999999999999</v>
      </c>
      <c r="AY165" s="4">
        <v>1.0708</v>
      </c>
      <c r="AZ165" s="4">
        <v>2.6707999999999998</v>
      </c>
      <c r="BA165" s="4">
        <v>13.836</v>
      </c>
      <c r="BB165" s="4">
        <v>35.21</v>
      </c>
      <c r="BC165" s="4">
        <v>2.54</v>
      </c>
      <c r="BD165" s="4">
        <v>4.78</v>
      </c>
      <c r="BE165" s="4">
        <v>3097.453</v>
      </c>
      <c r="BF165" s="4">
        <v>1.0349999999999999</v>
      </c>
      <c r="BG165" s="4">
        <v>23.763999999999999</v>
      </c>
      <c r="BH165" s="4">
        <v>8.8309999999999995</v>
      </c>
      <c r="BI165" s="4">
        <v>32.595999999999997</v>
      </c>
      <c r="BJ165" s="4">
        <v>20.661999999999999</v>
      </c>
      <c r="BK165" s="4">
        <v>7.6790000000000003</v>
      </c>
      <c r="BL165" s="4">
        <v>28.341000000000001</v>
      </c>
      <c r="BM165" s="4">
        <v>2.8899999999999999E-2</v>
      </c>
      <c r="BQ165" s="4">
        <v>4085.277</v>
      </c>
      <c r="BR165" s="4">
        <v>0.127805</v>
      </c>
      <c r="BS165" s="4">
        <v>-5</v>
      </c>
      <c r="BT165" s="4">
        <v>1.073</v>
      </c>
      <c r="BU165" s="4">
        <v>3.1232350000000002</v>
      </c>
      <c r="BV165" s="4">
        <v>21.674600000000002</v>
      </c>
      <c r="BW165" s="4">
        <f t="shared" si="26"/>
        <v>0.82515868700000006</v>
      </c>
      <c r="BY165" s="4">
        <f t="shared" si="27"/>
        <v>8286.8114632817542</v>
      </c>
      <c r="BZ165" s="4">
        <f t="shared" si="28"/>
        <v>2.7690008095350001</v>
      </c>
      <c r="CA165" s="4">
        <f t="shared" si="29"/>
        <v>55.278352392861997</v>
      </c>
      <c r="CB165" s="4">
        <f t="shared" si="30"/>
        <v>7.7317993618900002E-2</v>
      </c>
    </row>
    <row r="166" spans="1:80" x14ac:dyDescent="0.25">
      <c r="A166" s="4">
        <v>42801</v>
      </c>
      <c r="B166" s="3">
        <v>0.66285692129629636</v>
      </c>
      <c r="C166" s="4">
        <v>5.0890000000000004</v>
      </c>
      <c r="D166" s="4">
        <v>3.8E-3</v>
      </c>
      <c r="E166" s="4">
        <v>37.906018000000003</v>
      </c>
      <c r="F166" s="4">
        <v>400.7</v>
      </c>
      <c r="G166" s="4">
        <v>155.30000000000001</v>
      </c>
      <c r="H166" s="4">
        <v>0.7</v>
      </c>
      <c r="J166" s="4">
        <v>11.08</v>
      </c>
      <c r="K166" s="4">
        <v>0.96089999999999998</v>
      </c>
      <c r="L166" s="4">
        <v>4.8902999999999999</v>
      </c>
      <c r="M166" s="4">
        <v>3.5999999999999999E-3</v>
      </c>
      <c r="N166" s="4">
        <v>385.00479999999999</v>
      </c>
      <c r="O166" s="4">
        <v>149.23519999999999</v>
      </c>
      <c r="P166" s="4">
        <v>534.20000000000005</v>
      </c>
      <c r="Q166" s="4">
        <v>334.74669999999998</v>
      </c>
      <c r="R166" s="4">
        <v>129.7542</v>
      </c>
      <c r="S166" s="4">
        <v>464.5</v>
      </c>
      <c r="T166" s="4">
        <v>0.74219999999999997</v>
      </c>
      <c r="W166" s="4">
        <v>0</v>
      </c>
      <c r="X166" s="4">
        <v>10.649699999999999</v>
      </c>
      <c r="Y166" s="4">
        <v>11.9</v>
      </c>
      <c r="Z166" s="4">
        <v>803</v>
      </c>
      <c r="AA166" s="4">
        <v>815</v>
      </c>
      <c r="AB166" s="4">
        <v>838</v>
      </c>
      <c r="AC166" s="4">
        <v>37</v>
      </c>
      <c r="AD166" s="4">
        <v>19.39</v>
      </c>
      <c r="AE166" s="4">
        <v>0.45</v>
      </c>
      <c r="AF166" s="4">
        <v>957</v>
      </c>
      <c r="AG166" s="4">
        <v>9</v>
      </c>
      <c r="AH166" s="4">
        <v>28</v>
      </c>
      <c r="AI166" s="4">
        <v>30</v>
      </c>
      <c r="AJ166" s="4">
        <v>192</v>
      </c>
      <c r="AK166" s="4">
        <v>190</v>
      </c>
      <c r="AL166" s="4">
        <v>3.8</v>
      </c>
      <c r="AM166" s="4">
        <v>196</v>
      </c>
      <c r="AN166" s="4" t="s">
        <v>155</v>
      </c>
      <c r="AO166" s="4">
        <v>2</v>
      </c>
      <c r="AP166" s="4">
        <v>0.8712037037037037</v>
      </c>
      <c r="AQ166" s="4">
        <v>47.160707000000002</v>
      </c>
      <c r="AR166" s="4">
        <v>-88.490637000000007</v>
      </c>
      <c r="AS166" s="4">
        <v>312.10000000000002</v>
      </c>
      <c r="AT166" s="4">
        <v>23.5</v>
      </c>
      <c r="AU166" s="4">
        <v>12</v>
      </c>
      <c r="AV166" s="4">
        <v>8</v>
      </c>
      <c r="AW166" s="4" t="s">
        <v>417</v>
      </c>
      <c r="AX166" s="4">
        <v>1.7584</v>
      </c>
      <c r="AY166" s="4">
        <v>1.2707999999999999</v>
      </c>
      <c r="AZ166" s="4">
        <v>2.8353999999999999</v>
      </c>
      <c r="BA166" s="4">
        <v>13.836</v>
      </c>
      <c r="BB166" s="4">
        <v>40.65</v>
      </c>
      <c r="BC166" s="4">
        <v>2.94</v>
      </c>
      <c r="BD166" s="4">
        <v>4.0640000000000001</v>
      </c>
      <c r="BE166" s="4">
        <v>3100.1419999999998</v>
      </c>
      <c r="BF166" s="4">
        <v>1.47</v>
      </c>
      <c r="BG166" s="4">
        <v>25.559000000000001</v>
      </c>
      <c r="BH166" s="4">
        <v>9.907</v>
      </c>
      <c r="BI166" s="4">
        <v>35.466999999999999</v>
      </c>
      <c r="BJ166" s="4">
        <v>22.222999999999999</v>
      </c>
      <c r="BK166" s="4">
        <v>8.6140000000000008</v>
      </c>
      <c r="BL166" s="4">
        <v>30.837</v>
      </c>
      <c r="BM166" s="4">
        <v>1.5299999999999999E-2</v>
      </c>
      <c r="BQ166" s="4">
        <v>4908.92</v>
      </c>
      <c r="BR166" s="4">
        <v>8.7145E-2</v>
      </c>
      <c r="BS166" s="4">
        <v>-5</v>
      </c>
      <c r="BT166" s="4">
        <v>1.0722389999999999</v>
      </c>
      <c r="BU166" s="4">
        <v>2.1296059999999999</v>
      </c>
      <c r="BV166" s="4">
        <v>21.659227999999999</v>
      </c>
      <c r="BW166" s="4">
        <f t="shared" si="26"/>
        <v>0.5626419051999999</v>
      </c>
      <c r="BY166" s="4">
        <f t="shared" si="27"/>
        <v>5655.3425880709428</v>
      </c>
      <c r="BZ166" s="4">
        <f t="shared" si="28"/>
        <v>2.6816041344119999</v>
      </c>
      <c r="CA166" s="4">
        <f t="shared" si="29"/>
        <v>40.5396521626108</v>
      </c>
      <c r="CB166" s="4">
        <f t="shared" si="30"/>
        <v>2.7910573643879999E-2</v>
      </c>
    </row>
    <row r="167" spans="1:80" x14ac:dyDescent="0.25">
      <c r="A167" s="4">
        <v>42801</v>
      </c>
      <c r="B167" s="3">
        <v>0.6628684953703704</v>
      </c>
      <c r="C167" s="4">
        <v>5.3479999999999999</v>
      </c>
      <c r="D167" s="4">
        <v>7.7999999999999996E-3</v>
      </c>
      <c r="E167" s="4">
        <v>77.569331000000005</v>
      </c>
      <c r="F167" s="4">
        <v>391.5</v>
      </c>
      <c r="G167" s="4">
        <v>157.9</v>
      </c>
      <c r="H167" s="4">
        <v>4.5</v>
      </c>
      <c r="J167" s="4">
        <v>12.74</v>
      </c>
      <c r="K167" s="4">
        <v>0.95879999999999999</v>
      </c>
      <c r="L167" s="4">
        <v>5.1269999999999998</v>
      </c>
      <c r="M167" s="4">
        <v>7.4000000000000003E-3</v>
      </c>
      <c r="N167" s="4">
        <v>375.35500000000002</v>
      </c>
      <c r="O167" s="4">
        <v>151.38839999999999</v>
      </c>
      <c r="P167" s="4">
        <v>526.70000000000005</v>
      </c>
      <c r="Q167" s="4">
        <v>326.35660000000001</v>
      </c>
      <c r="R167" s="4">
        <v>131.62629999999999</v>
      </c>
      <c r="S167" s="4">
        <v>458</v>
      </c>
      <c r="T167" s="4">
        <v>4.4629000000000003</v>
      </c>
      <c r="W167" s="4">
        <v>0</v>
      </c>
      <c r="X167" s="4">
        <v>12.216799999999999</v>
      </c>
      <c r="Y167" s="4">
        <v>12</v>
      </c>
      <c r="Z167" s="4">
        <v>802</v>
      </c>
      <c r="AA167" s="4">
        <v>813</v>
      </c>
      <c r="AB167" s="4">
        <v>838</v>
      </c>
      <c r="AC167" s="4">
        <v>37</v>
      </c>
      <c r="AD167" s="4">
        <v>19.39</v>
      </c>
      <c r="AE167" s="4">
        <v>0.45</v>
      </c>
      <c r="AF167" s="4">
        <v>957</v>
      </c>
      <c r="AG167" s="4">
        <v>9</v>
      </c>
      <c r="AH167" s="4">
        <v>28</v>
      </c>
      <c r="AI167" s="4">
        <v>30</v>
      </c>
      <c r="AJ167" s="4">
        <v>192</v>
      </c>
      <c r="AK167" s="4">
        <v>189.2</v>
      </c>
      <c r="AL167" s="4">
        <v>3.8</v>
      </c>
      <c r="AM167" s="4">
        <v>196</v>
      </c>
      <c r="AN167" s="4" t="s">
        <v>155</v>
      </c>
      <c r="AO167" s="4">
        <v>2</v>
      </c>
      <c r="AP167" s="4">
        <v>0.87121527777777785</v>
      </c>
      <c r="AQ167" s="4">
        <v>47.160615</v>
      </c>
      <c r="AR167" s="4">
        <v>-88.490611999999999</v>
      </c>
      <c r="AS167" s="4">
        <v>312.2</v>
      </c>
      <c r="AT167" s="4">
        <v>23.4</v>
      </c>
      <c r="AU167" s="4">
        <v>12</v>
      </c>
      <c r="AV167" s="4">
        <v>8</v>
      </c>
      <c r="AW167" s="4" t="s">
        <v>417</v>
      </c>
      <c r="AX167" s="4">
        <v>1.5708</v>
      </c>
      <c r="AY167" s="4">
        <v>1.5416000000000001</v>
      </c>
      <c r="AZ167" s="4">
        <v>3.0062000000000002</v>
      </c>
      <c r="BA167" s="4">
        <v>13.836</v>
      </c>
      <c r="BB167" s="4">
        <v>38.700000000000003</v>
      </c>
      <c r="BC167" s="4">
        <v>2.8</v>
      </c>
      <c r="BD167" s="4">
        <v>4.3010000000000002</v>
      </c>
      <c r="BE167" s="4">
        <v>3096.5430000000001</v>
      </c>
      <c r="BF167" s="4">
        <v>2.859</v>
      </c>
      <c r="BG167" s="4">
        <v>23.741</v>
      </c>
      <c r="BH167" s="4">
        <v>9.5749999999999993</v>
      </c>
      <c r="BI167" s="4">
        <v>33.316000000000003</v>
      </c>
      <c r="BJ167" s="4">
        <v>20.641999999999999</v>
      </c>
      <c r="BK167" s="4">
        <v>8.3249999999999993</v>
      </c>
      <c r="BL167" s="4">
        <v>28.966999999999999</v>
      </c>
      <c r="BM167" s="4">
        <v>8.7599999999999997E-2</v>
      </c>
      <c r="BQ167" s="4">
        <v>5364.9949999999999</v>
      </c>
      <c r="BR167" s="4">
        <v>7.6283000000000004E-2</v>
      </c>
      <c r="BS167" s="4">
        <v>-5</v>
      </c>
      <c r="BT167" s="4">
        <v>1.0750440000000001</v>
      </c>
      <c r="BU167" s="4">
        <v>1.864166</v>
      </c>
      <c r="BV167" s="4">
        <v>21.715889000000001</v>
      </c>
      <c r="BW167" s="4">
        <f t="shared" si="26"/>
        <v>0.49251265719999998</v>
      </c>
      <c r="BY167" s="4">
        <f t="shared" si="27"/>
        <v>4944.6979545930108</v>
      </c>
      <c r="BZ167" s="4">
        <f t="shared" si="28"/>
        <v>4.5653786988204006</v>
      </c>
      <c r="CA167" s="4">
        <f t="shared" si="29"/>
        <v>32.9620661423752</v>
      </c>
      <c r="CB167" s="4">
        <f t="shared" si="30"/>
        <v>0.13988358657456001</v>
      </c>
    </row>
    <row r="168" spans="1:80" x14ac:dyDescent="0.25">
      <c r="A168" s="4">
        <v>42801</v>
      </c>
      <c r="B168" s="3">
        <v>0.66288006944444444</v>
      </c>
      <c r="C168" s="4">
        <v>5.7370000000000001</v>
      </c>
      <c r="D168" s="4">
        <v>6.1000000000000004E-3</v>
      </c>
      <c r="E168" s="4">
        <v>61.256117000000003</v>
      </c>
      <c r="F168" s="4">
        <v>396.6</v>
      </c>
      <c r="G168" s="4">
        <v>157.80000000000001</v>
      </c>
      <c r="H168" s="4">
        <v>0.8</v>
      </c>
      <c r="J168" s="4">
        <v>13.38</v>
      </c>
      <c r="K168" s="4">
        <v>0.9556</v>
      </c>
      <c r="L168" s="4">
        <v>5.4821</v>
      </c>
      <c r="M168" s="4">
        <v>5.8999999999999999E-3</v>
      </c>
      <c r="N168" s="4">
        <v>378.93520000000001</v>
      </c>
      <c r="O168" s="4">
        <v>150.7867</v>
      </c>
      <c r="P168" s="4">
        <v>529.70000000000005</v>
      </c>
      <c r="Q168" s="4">
        <v>329.46940000000001</v>
      </c>
      <c r="R168" s="4">
        <v>131.10319999999999</v>
      </c>
      <c r="S168" s="4">
        <v>460.6</v>
      </c>
      <c r="T168" s="4">
        <v>0.8165</v>
      </c>
      <c r="W168" s="4">
        <v>0</v>
      </c>
      <c r="X168" s="4">
        <v>12.7865</v>
      </c>
      <c r="Y168" s="4">
        <v>11.9</v>
      </c>
      <c r="Z168" s="4">
        <v>803</v>
      </c>
      <c r="AA168" s="4">
        <v>815</v>
      </c>
      <c r="AB168" s="4">
        <v>839</v>
      </c>
      <c r="AC168" s="4">
        <v>37</v>
      </c>
      <c r="AD168" s="4">
        <v>19.39</v>
      </c>
      <c r="AE168" s="4">
        <v>0.45</v>
      </c>
      <c r="AF168" s="4">
        <v>957</v>
      </c>
      <c r="AG168" s="4">
        <v>9</v>
      </c>
      <c r="AH168" s="4">
        <v>28</v>
      </c>
      <c r="AI168" s="4">
        <v>30</v>
      </c>
      <c r="AJ168" s="4">
        <v>192</v>
      </c>
      <c r="AK168" s="4">
        <v>189</v>
      </c>
      <c r="AL168" s="4">
        <v>3.7</v>
      </c>
      <c r="AM168" s="4">
        <v>196</v>
      </c>
      <c r="AN168" s="4" t="s">
        <v>155</v>
      </c>
      <c r="AO168" s="4">
        <v>2</v>
      </c>
      <c r="AP168" s="4">
        <v>0.87122685185185189</v>
      </c>
      <c r="AQ168" s="4">
        <v>47.160519999999998</v>
      </c>
      <c r="AR168" s="4">
        <v>-88.490605000000002</v>
      </c>
      <c r="AS168" s="4">
        <v>311.89999999999998</v>
      </c>
      <c r="AT168" s="4">
        <v>23.5</v>
      </c>
      <c r="AU168" s="4">
        <v>12</v>
      </c>
      <c r="AV168" s="4">
        <v>8</v>
      </c>
      <c r="AW168" s="4" t="s">
        <v>417</v>
      </c>
      <c r="AX168" s="4">
        <v>1.7</v>
      </c>
      <c r="AY168" s="4">
        <v>1.8</v>
      </c>
      <c r="AZ168" s="4">
        <v>3.2</v>
      </c>
      <c r="BA168" s="4">
        <v>13.836</v>
      </c>
      <c r="BB168" s="4">
        <v>36.15</v>
      </c>
      <c r="BC168" s="4">
        <v>2.61</v>
      </c>
      <c r="BD168" s="4">
        <v>4.6509999999999998</v>
      </c>
      <c r="BE168" s="4">
        <v>3096.393</v>
      </c>
      <c r="BF168" s="4">
        <v>2.1040000000000001</v>
      </c>
      <c r="BG168" s="4">
        <v>22.413</v>
      </c>
      <c r="BH168" s="4">
        <v>8.9190000000000005</v>
      </c>
      <c r="BI168" s="4">
        <v>31.332000000000001</v>
      </c>
      <c r="BJ168" s="4">
        <v>19.488</v>
      </c>
      <c r="BK168" s="4">
        <v>7.7549999999999999</v>
      </c>
      <c r="BL168" s="4">
        <v>27.242000000000001</v>
      </c>
      <c r="BM168" s="4">
        <v>1.4999999999999999E-2</v>
      </c>
      <c r="BQ168" s="4">
        <v>5251.2179999999998</v>
      </c>
      <c r="BR168" s="4">
        <v>9.5264000000000001E-2</v>
      </c>
      <c r="BS168" s="4">
        <v>-5</v>
      </c>
      <c r="BT168" s="4">
        <v>1.073717</v>
      </c>
      <c r="BU168" s="4">
        <v>2.3280150000000002</v>
      </c>
      <c r="BV168" s="4">
        <v>21.689083</v>
      </c>
      <c r="BW168" s="4">
        <f t="shared" si="26"/>
        <v>0.61506156300000003</v>
      </c>
      <c r="BY168" s="4">
        <f t="shared" si="27"/>
        <v>6174.7577131200578</v>
      </c>
      <c r="BZ168" s="4">
        <f t="shared" si="28"/>
        <v>4.1957497734960008</v>
      </c>
      <c r="CA168" s="4">
        <f t="shared" si="29"/>
        <v>38.862534023712001</v>
      </c>
      <c r="CB168" s="4">
        <f t="shared" si="30"/>
        <v>2.9912664735E-2</v>
      </c>
    </row>
    <row r="169" spans="1:80" x14ac:dyDescent="0.25">
      <c r="A169" s="4">
        <v>42801</v>
      </c>
      <c r="B169" s="3">
        <v>0.66289164351851848</v>
      </c>
      <c r="C169" s="4">
        <v>6.548</v>
      </c>
      <c r="D169" s="4">
        <v>6.0000000000000001E-3</v>
      </c>
      <c r="E169" s="4">
        <v>60</v>
      </c>
      <c r="F169" s="4">
        <v>414.9</v>
      </c>
      <c r="G169" s="4">
        <v>162</v>
      </c>
      <c r="H169" s="4">
        <v>2.8</v>
      </c>
      <c r="J169" s="4">
        <v>13.02</v>
      </c>
      <c r="K169" s="4">
        <v>0.94899999999999995</v>
      </c>
      <c r="L169" s="4">
        <v>6.2144000000000004</v>
      </c>
      <c r="M169" s="4">
        <v>5.7000000000000002E-3</v>
      </c>
      <c r="N169" s="4">
        <v>393.74349999999998</v>
      </c>
      <c r="O169" s="4">
        <v>153.73169999999999</v>
      </c>
      <c r="P169" s="4">
        <v>547.5</v>
      </c>
      <c r="Q169" s="4">
        <v>342.34460000000001</v>
      </c>
      <c r="R169" s="4">
        <v>133.66380000000001</v>
      </c>
      <c r="S169" s="4">
        <v>476</v>
      </c>
      <c r="T169" s="4">
        <v>2.7959000000000001</v>
      </c>
      <c r="W169" s="4">
        <v>0</v>
      </c>
      <c r="X169" s="4">
        <v>12.3606</v>
      </c>
      <c r="Y169" s="4">
        <v>11.9</v>
      </c>
      <c r="Z169" s="4">
        <v>804</v>
      </c>
      <c r="AA169" s="4">
        <v>814</v>
      </c>
      <c r="AB169" s="4">
        <v>840</v>
      </c>
      <c r="AC169" s="4">
        <v>37</v>
      </c>
      <c r="AD169" s="4">
        <v>19.39</v>
      </c>
      <c r="AE169" s="4">
        <v>0.45</v>
      </c>
      <c r="AF169" s="4">
        <v>957</v>
      </c>
      <c r="AG169" s="4">
        <v>9</v>
      </c>
      <c r="AH169" s="4">
        <v>28.760999999999999</v>
      </c>
      <c r="AI169" s="4">
        <v>30</v>
      </c>
      <c r="AJ169" s="4">
        <v>192</v>
      </c>
      <c r="AK169" s="4">
        <v>189</v>
      </c>
      <c r="AL169" s="4">
        <v>3.8</v>
      </c>
      <c r="AM169" s="4">
        <v>196</v>
      </c>
      <c r="AN169" s="4" t="s">
        <v>155</v>
      </c>
      <c r="AO169" s="4">
        <v>2</v>
      </c>
      <c r="AP169" s="4">
        <v>0.87123842592592593</v>
      </c>
      <c r="AQ169" s="4">
        <v>47.160429999999998</v>
      </c>
      <c r="AR169" s="4">
        <v>-88.490627000000003</v>
      </c>
      <c r="AS169" s="4">
        <v>311.5</v>
      </c>
      <c r="AT169" s="4">
        <v>22.6</v>
      </c>
      <c r="AU169" s="4">
        <v>12</v>
      </c>
      <c r="AV169" s="4">
        <v>8</v>
      </c>
      <c r="AW169" s="4" t="s">
        <v>417</v>
      </c>
      <c r="AX169" s="4">
        <v>1.7707999999999999</v>
      </c>
      <c r="AY169" s="4">
        <v>1.5167999999999999</v>
      </c>
      <c r="AZ169" s="4">
        <v>3.2</v>
      </c>
      <c r="BA169" s="4">
        <v>13.836</v>
      </c>
      <c r="BB169" s="4">
        <v>31.78</v>
      </c>
      <c r="BC169" s="4">
        <v>2.2999999999999998</v>
      </c>
      <c r="BD169" s="4">
        <v>5.3730000000000002</v>
      </c>
      <c r="BE169" s="4">
        <v>3094.1060000000002</v>
      </c>
      <c r="BF169" s="4">
        <v>1.804</v>
      </c>
      <c r="BG169" s="4">
        <v>20.53</v>
      </c>
      <c r="BH169" s="4">
        <v>8.016</v>
      </c>
      <c r="BI169" s="4">
        <v>28.545999999999999</v>
      </c>
      <c r="BJ169" s="4">
        <v>17.850000000000001</v>
      </c>
      <c r="BK169" s="4">
        <v>6.9690000000000003</v>
      </c>
      <c r="BL169" s="4">
        <v>24.818999999999999</v>
      </c>
      <c r="BM169" s="4">
        <v>4.5199999999999997E-2</v>
      </c>
      <c r="BQ169" s="4">
        <v>4474.8050000000003</v>
      </c>
      <c r="BR169" s="4">
        <v>9.8716999999999999E-2</v>
      </c>
      <c r="BS169" s="4">
        <v>-5</v>
      </c>
      <c r="BT169" s="4">
        <v>1.074522</v>
      </c>
      <c r="BU169" s="4">
        <v>2.4123969999999999</v>
      </c>
      <c r="BV169" s="4">
        <v>21.705344</v>
      </c>
      <c r="BW169" s="4">
        <f t="shared" si="26"/>
        <v>0.63735528739999991</v>
      </c>
      <c r="BY169" s="4">
        <f t="shared" si="27"/>
        <v>6393.8440266814414</v>
      </c>
      <c r="BZ169" s="4">
        <f t="shared" si="28"/>
        <v>3.7278925234408002</v>
      </c>
      <c r="CA169" s="4">
        <f t="shared" si="29"/>
        <v>36.886297973070008</v>
      </c>
      <c r="CB169" s="4">
        <f t="shared" si="30"/>
        <v>9.3403959013039994E-2</v>
      </c>
    </row>
    <row r="170" spans="1:80" x14ac:dyDescent="0.25">
      <c r="A170" s="4">
        <v>42801</v>
      </c>
      <c r="B170" s="3">
        <v>0.66290321759259252</v>
      </c>
      <c r="C170" s="4">
        <v>7.4160000000000004</v>
      </c>
      <c r="D170" s="4">
        <v>7.3000000000000001E-3</v>
      </c>
      <c r="E170" s="4">
        <v>72.510711000000001</v>
      </c>
      <c r="F170" s="4">
        <v>421.6</v>
      </c>
      <c r="G170" s="4">
        <v>167.2</v>
      </c>
      <c r="H170" s="4">
        <v>2.5</v>
      </c>
      <c r="J170" s="4">
        <v>12.61</v>
      </c>
      <c r="K170" s="4">
        <v>0.94210000000000005</v>
      </c>
      <c r="L170" s="4">
        <v>6.9865000000000004</v>
      </c>
      <c r="M170" s="4">
        <v>6.7999999999999996E-3</v>
      </c>
      <c r="N170" s="4">
        <v>397.19979999999998</v>
      </c>
      <c r="O170" s="4">
        <v>157.51509999999999</v>
      </c>
      <c r="P170" s="4">
        <v>554.70000000000005</v>
      </c>
      <c r="Q170" s="4">
        <v>345.34980000000002</v>
      </c>
      <c r="R170" s="4">
        <v>136.95330000000001</v>
      </c>
      <c r="S170" s="4">
        <v>482.3</v>
      </c>
      <c r="T170" s="4">
        <v>2.5192000000000001</v>
      </c>
      <c r="W170" s="4">
        <v>0</v>
      </c>
      <c r="X170" s="4">
        <v>11.881600000000001</v>
      </c>
      <c r="Y170" s="4">
        <v>11.9</v>
      </c>
      <c r="Z170" s="4">
        <v>804</v>
      </c>
      <c r="AA170" s="4">
        <v>815</v>
      </c>
      <c r="AB170" s="4">
        <v>841</v>
      </c>
      <c r="AC170" s="4">
        <v>37</v>
      </c>
      <c r="AD170" s="4">
        <v>19.39</v>
      </c>
      <c r="AE170" s="4">
        <v>0.45</v>
      </c>
      <c r="AF170" s="4">
        <v>957</v>
      </c>
      <c r="AG170" s="4">
        <v>9</v>
      </c>
      <c r="AH170" s="4">
        <v>28.239000000000001</v>
      </c>
      <c r="AI170" s="4">
        <v>30</v>
      </c>
      <c r="AJ170" s="4">
        <v>192</v>
      </c>
      <c r="AK170" s="4">
        <v>189</v>
      </c>
      <c r="AL170" s="4">
        <v>3.8</v>
      </c>
      <c r="AM170" s="4">
        <v>196</v>
      </c>
      <c r="AN170" s="4" t="s">
        <v>155</v>
      </c>
      <c r="AO170" s="4">
        <v>2</v>
      </c>
      <c r="AP170" s="4">
        <v>0.87124999999999997</v>
      </c>
      <c r="AQ170" s="4">
        <v>47.160353999999998</v>
      </c>
      <c r="AR170" s="4">
        <v>-88.490634</v>
      </c>
      <c r="AS170" s="4">
        <v>311.39999999999998</v>
      </c>
      <c r="AT170" s="4">
        <v>20.8</v>
      </c>
      <c r="AU170" s="4">
        <v>12</v>
      </c>
      <c r="AV170" s="4">
        <v>8</v>
      </c>
      <c r="AW170" s="4" t="s">
        <v>417</v>
      </c>
      <c r="AX170" s="4">
        <v>1.9354</v>
      </c>
      <c r="AY170" s="4">
        <v>1.0708</v>
      </c>
      <c r="AZ170" s="4">
        <v>3.2353999999999998</v>
      </c>
      <c r="BA170" s="4">
        <v>13.836</v>
      </c>
      <c r="BB170" s="4">
        <v>28.16</v>
      </c>
      <c r="BC170" s="4">
        <v>2.04</v>
      </c>
      <c r="BD170" s="4">
        <v>6.149</v>
      </c>
      <c r="BE170" s="4">
        <v>3091.741</v>
      </c>
      <c r="BF170" s="4">
        <v>1.9239999999999999</v>
      </c>
      <c r="BG170" s="4">
        <v>18.407</v>
      </c>
      <c r="BH170" s="4">
        <v>7.3</v>
      </c>
      <c r="BI170" s="4">
        <v>25.707000000000001</v>
      </c>
      <c r="BJ170" s="4">
        <v>16.004000000000001</v>
      </c>
      <c r="BK170" s="4">
        <v>6.3470000000000004</v>
      </c>
      <c r="BL170" s="4">
        <v>22.350999999999999</v>
      </c>
      <c r="BM170" s="4">
        <v>3.6200000000000003E-2</v>
      </c>
      <c r="BQ170" s="4">
        <v>3823.0929999999998</v>
      </c>
      <c r="BR170" s="4">
        <v>0.119308</v>
      </c>
      <c r="BS170" s="4">
        <v>-5</v>
      </c>
      <c r="BT170" s="4">
        <v>1.075</v>
      </c>
      <c r="BU170" s="4">
        <v>2.9155890000000002</v>
      </c>
      <c r="BV170" s="4">
        <v>21.715</v>
      </c>
      <c r="BW170" s="4">
        <f t="shared" si="26"/>
        <v>0.77029861379999998</v>
      </c>
      <c r="BY170" s="4">
        <f t="shared" si="27"/>
        <v>7721.6031668146143</v>
      </c>
      <c r="BZ170" s="4">
        <f t="shared" si="28"/>
        <v>4.8051775659576004</v>
      </c>
      <c r="CA170" s="4">
        <f t="shared" si="29"/>
        <v>39.969886572549605</v>
      </c>
      <c r="CB170" s="4">
        <f t="shared" si="30"/>
        <v>9.0409266053880027E-2</v>
      </c>
    </row>
    <row r="171" spans="1:80" x14ac:dyDescent="0.25">
      <c r="A171" s="4">
        <v>42801</v>
      </c>
      <c r="B171" s="3">
        <v>0.66291479166666667</v>
      </c>
      <c r="C171" s="4">
        <v>7.8339999999999996</v>
      </c>
      <c r="D171" s="4">
        <v>8.5000000000000006E-3</v>
      </c>
      <c r="E171" s="4">
        <v>84.543987000000001</v>
      </c>
      <c r="F171" s="4">
        <v>432.9</v>
      </c>
      <c r="G171" s="4">
        <v>176.8</v>
      </c>
      <c r="H171" s="4">
        <v>0.5</v>
      </c>
      <c r="J171" s="4">
        <v>11.4</v>
      </c>
      <c r="K171" s="4">
        <v>0.93879999999999997</v>
      </c>
      <c r="L171" s="4">
        <v>7.3543000000000003</v>
      </c>
      <c r="M171" s="4">
        <v>7.9000000000000008E-3</v>
      </c>
      <c r="N171" s="4">
        <v>406.37549999999999</v>
      </c>
      <c r="O171" s="4">
        <v>165.95830000000001</v>
      </c>
      <c r="P171" s="4">
        <v>572.29999999999995</v>
      </c>
      <c r="Q171" s="4">
        <v>353.32769999999999</v>
      </c>
      <c r="R171" s="4">
        <v>144.29429999999999</v>
      </c>
      <c r="S171" s="4">
        <v>497.6</v>
      </c>
      <c r="T171" s="4">
        <v>0.45700000000000002</v>
      </c>
      <c r="W171" s="4">
        <v>0</v>
      </c>
      <c r="X171" s="4">
        <v>10.697800000000001</v>
      </c>
      <c r="Y171" s="4">
        <v>11.8</v>
      </c>
      <c r="Z171" s="4">
        <v>806</v>
      </c>
      <c r="AA171" s="4">
        <v>817</v>
      </c>
      <c r="AB171" s="4">
        <v>842</v>
      </c>
      <c r="AC171" s="4">
        <v>37</v>
      </c>
      <c r="AD171" s="4">
        <v>19.39</v>
      </c>
      <c r="AE171" s="4">
        <v>0.45</v>
      </c>
      <c r="AF171" s="4">
        <v>957</v>
      </c>
      <c r="AG171" s="4">
        <v>9</v>
      </c>
      <c r="AH171" s="4">
        <v>28</v>
      </c>
      <c r="AI171" s="4">
        <v>30</v>
      </c>
      <c r="AJ171" s="4">
        <v>191.2</v>
      </c>
      <c r="AK171" s="4">
        <v>189</v>
      </c>
      <c r="AL171" s="4">
        <v>3.8</v>
      </c>
      <c r="AM171" s="4">
        <v>196</v>
      </c>
      <c r="AN171" s="4" t="s">
        <v>155</v>
      </c>
      <c r="AO171" s="4">
        <v>2</v>
      </c>
      <c r="AP171" s="4">
        <v>0.87126157407407412</v>
      </c>
      <c r="AQ171" s="4">
        <v>47.160271999999999</v>
      </c>
      <c r="AR171" s="4">
        <v>-88.490629999999996</v>
      </c>
      <c r="AS171" s="4">
        <v>311.2</v>
      </c>
      <c r="AT171" s="4">
        <v>20.8</v>
      </c>
      <c r="AU171" s="4">
        <v>11</v>
      </c>
      <c r="AV171" s="4">
        <v>8</v>
      </c>
      <c r="AW171" s="4" t="s">
        <v>417</v>
      </c>
      <c r="AX171" s="4">
        <v>2.0354000000000001</v>
      </c>
      <c r="AY171" s="4">
        <v>1.3415999999999999</v>
      </c>
      <c r="AZ171" s="4">
        <v>3.4062000000000001</v>
      </c>
      <c r="BA171" s="4">
        <v>13.836</v>
      </c>
      <c r="BB171" s="4">
        <v>26.71</v>
      </c>
      <c r="BC171" s="4">
        <v>1.93</v>
      </c>
      <c r="BD171" s="4">
        <v>6.5229999999999997</v>
      </c>
      <c r="BE171" s="4">
        <v>3090.634</v>
      </c>
      <c r="BF171" s="4">
        <v>2.1230000000000002</v>
      </c>
      <c r="BG171" s="4">
        <v>17.884</v>
      </c>
      <c r="BH171" s="4">
        <v>7.3040000000000003</v>
      </c>
      <c r="BI171" s="4">
        <v>25.187999999999999</v>
      </c>
      <c r="BJ171" s="4">
        <v>15.55</v>
      </c>
      <c r="BK171" s="4">
        <v>6.35</v>
      </c>
      <c r="BL171" s="4">
        <v>21.9</v>
      </c>
      <c r="BM171" s="4">
        <v>6.1999999999999998E-3</v>
      </c>
      <c r="BQ171" s="4">
        <v>3268.8710000000001</v>
      </c>
      <c r="BR171" s="4">
        <v>0.12447800000000001</v>
      </c>
      <c r="BS171" s="4">
        <v>-5</v>
      </c>
      <c r="BT171" s="4">
        <v>1.0742389999999999</v>
      </c>
      <c r="BU171" s="4">
        <v>3.0419309999999999</v>
      </c>
      <c r="BV171" s="4">
        <v>21.699628000000001</v>
      </c>
      <c r="BW171" s="4">
        <f t="shared" si="26"/>
        <v>0.80367817019999999</v>
      </c>
      <c r="BY171" s="4">
        <f t="shared" si="27"/>
        <v>8053.3209375859769</v>
      </c>
      <c r="BZ171" s="4">
        <f t="shared" si="28"/>
        <v>5.531939514835801</v>
      </c>
      <c r="CA171" s="4">
        <f t="shared" si="29"/>
        <v>40.518916371030002</v>
      </c>
      <c r="CB171" s="4">
        <f t="shared" si="30"/>
        <v>1.6155452186519998E-2</v>
      </c>
    </row>
    <row r="172" spans="1:80" x14ac:dyDescent="0.25">
      <c r="A172" s="4">
        <v>42801</v>
      </c>
      <c r="B172" s="3">
        <v>0.66292636574074071</v>
      </c>
      <c r="C172" s="4">
        <v>8.7200000000000006</v>
      </c>
      <c r="D172" s="4">
        <v>7.3000000000000001E-3</v>
      </c>
      <c r="E172" s="4">
        <v>73.255814000000001</v>
      </c>
      <c r="F172" s="4">
        <v>446.1</v>
      </c>
      <c r="G172" s="4">
        <v>182.1</v>
      </c>
      <c r="H172" s="4">
        <v>4.7</v>
      </c>
      <c r="J172" s="4">
        <v>10.32</v>
      </c>
      <c r="K172" s="4">
        <v>0.93189999999999995</v>
      </c>
      <c r="L172" s="4">
        <v>8.1265000000000001</v>
      </c>
      <c r="M172" s="4">
        <v>6.7999999999999996E-3</v>
      </c>
      <c r="N172" s="4">
        <v>415.77330000000001</v>
      </c>
      <c r="O172" s="4">
        <v>169.70320000000001</v>
      </c>
      <c r="P172" s="4">
        <v>585.5</v>
      </c>
      <c r="Q172" s="4">
        <v>361.15910000000002</v>
      </c>
      <c r="R172" s="4">
        <v>147.4117</v>
      </c>
      <c r="S172" s="4">
        <v>508.6</v>
      </c>
      <c r="T172" s="4">
        <v>4.7243000000000004</v>
      </c>
      <c r="W172" s="4">
        <v>0</v>
      </c>
      <c r="X172" s="4">
        <v>9.6214999999999993</v>
      </c>
      <c r="Y172" s="4">
        <v>11.9</v>
      </c>
      <c r="Z172" s="4">
        <v>804</v>
      </c>
      <c r="AA172" s="4">
        <v>816</v>
      </c>
      <c r="AB172" s="4">
        <v>840</v>
      </c>
      <c r="AC172" s="4">
        <v>36.200000000000003</v>
      </c>
      <c r="AD172" s="4">
        <v>18.989999999999998</v>
      </c>
      <c r="AE172" s="4">
        <v>0.44</v>
      </c>
      <c r="AF172" s="4">
        <v>957</v>
      </c>
      <c r="AG172" s="4">
        <v>9</v>
      </c>
      <c r="AH172" s="4">
        <v>28.760999999999999</v>
      </c>
      <c r="AI172" s="4">
        <v>30</v>
      </c>
      <c r="AJ172" s="4">
        <v>191.8</v>
      </c>
      <c r="AK172" s="4">
        <v>189</v>
      </c>
      <c r="AL172" s="4">
        <v>3.8</v>
      </c>
      <c r="AM172" s="4">
        <v>196</v>
      </c>
      <c r="AN172" s="4" t="s">
        <v>155</v>
      </c>
      <c r="AO172" s="4">
        <v>2</v>
      </c>
      <c r="AP172" s="4">
        <v>0.87127314814814805</v>
      </c>
      <c r="AQ172" s="4">
        <v>47.160196999999997</v>
      </c>
      <c r="AR172" s="4">
        <v>-88.490663999999995</v>
      </c>
      <c r="AS172" s="4">
        <v>310.60000000000002</v>
      </c>
      <c r="AT172" s="4">
        <v>21.2</v>
      </c>
      <c r="AU172" s="4">
        <v>11</v>
      </c>
      <c r="AV172" s="4">
        <v>8</v>
      </c>
      <c r="AW172" s="4" t="s">
        <v>417</v>
      </c>
      <c r="AX172" s="4">
        <v>2.0646</v>
      </c>
      <c r="AY172" s="4">
        <v>1.6354</v>
      </c>
      <c r="AZ172" s="4">
        <v>3.4937999999999998</v>
      </c>
      <c r="BA172" s="4">
        <v>13.836</v>
      </c>
      <c r="BB172" s="4">
        <v>24.09</v>
      </c>
      <c r="BC172" s="4">
        <v>1.74</v>
      </c>
      <c r="BD172" s="4">
        <v>7.3049999999999997</v>
      </c>
      <c r="BE172" s="4">
        <v>3089.62</v>
      </c>
      <c r="BF172" s="4">
        <v>1.6519999999999999</v>
      </c>
      <c r="BG172" s="4">
        <v>16.553999999999998</v>
      </c>
      <c r="BH172" s="4">
        <v>6.7569999999999997</v>
      </c>
      <c r="BI172" s="4">
        <v>23.31</v>
      </c>
      <c r="BJ172" s="4">
        <v>14.379</v>
      </c>
      <c r="BK172" s="4">
        <v>5.8689999999999998</v>
      </c>
      <c r="BL172" s="4">
        <v>20.248000000000001</v>
      </c>
      <c r="BM172" s="4">
        <v>5.8400000000000001E-2</v>
      </c>
      <c r="BQ172" s="4">
        <v>2659.777</v>
      </c>
      <c r="BR172" s="4">
        <v>0.16509399999999999</v>
      </c>
      <c r="BS172" s="4">
        <v>-5</v>
      </c>
      <c r="BT172" s="4">
        <v>1.0762830000000001</v>
      </c>
      <c r="BU172" s="4">
        <v>4.0344850000000001</v>
      </c>
      <c r="BV172" s="4">
        <v>21.740917</v>
      </c>
      <c r="BW172" s="4">
        <f t="shared" si="26"/>
        <v>1.0659109369999999</v>
      </c>
      <c r="BY172" s="4">
        <f t="shared" si="27"/>
        <v>10677.540882446621</v>
      </c>
      <c r="BZ172" s="4">
        <f t="shared" si="28"/>
        <v>5.7092126338520002</v>
      </c>
      <c r="CA172" s="4">
        <f t="shared" si="29"/>
        <v>49.692959117529</v>
      </c>
      <c r="CB172" s="4">
        <f t="shared" si="30"/>
        <v>0.20182688729840001</v>
      </c>
    </row>
    <row r="173" spans="1:80" x14ac:dyDescent="0.25">
      <c r="A173" s="4">
        <v>42801</v>
      </c>
      <c r="B173" s="3">
        <v>0.66293793981481486</v>
      </c>
      <c r="C173" s="4">
        <v>8.9610000000000003</v>
      </c>
      <c r="D173" s="4">
        <v>3.7000000000000002E-3</v>
      </c>
      <c r="E173" s="4">
        <v>36.567284000000001</v>
      </c>
      <c r="F173" s="4">
        <v>448.1</v>
      </c>
      <c r="G173" s="4">
        <v>181.9</v>
      </c>
      <c r="H173" s="4">
        <v>1.2</v>
      </c>
      <c r="J173" s="4">
        <v>9.52</v>
      </c>
      <c r="K173" s="4">
        <v>0.93</v>
      </c>
      <c r="L173" s="4">
        <v>8.3345000000000002</v>
      </c>
      <c r="M173" s="4">
        <v>3.3999999999999998E-3</v>
      </c>
      <c r="N173" s="4">
        <v>416.75290000000001</v>
      </c>
      <c r="O173" s="4">
        <v>169.17509999999999</v>
      </c>
      <c r="P173" s="4">
        <v>585.9</v>
      </c>
      <c r="Q173" s="4">
        <v>361.90320000000003</v>
      </c>
      <c r="R173" s="4">
        <v>146.90960000000001</v>
      </c>
      <c r="S173" s="4">
        <v>508.8</v>
      </c>
      <c r="T173" s="4">
        <v>1.1556</v>
      </c>
      <c r="W173" s="4">
        <v>0</v>
      </c>
      <c r="X173" s="4">
        <v>8.8496000000000006</v>
      </c>
      <c r="Y173" s="4">
        <v>11.9</v>
      </c>
      <c r="Z173" s="4">
        <v>805</v>
      </c>
      <c r="AA173" s="4">
        <v>817</v>
      </c>
      <c r="AB173" s="4">
        <v>840</v>
      </c>
      <c r="AC173" s="4">
        <v>36</v>
      </c>
      <c r="AD173" s="4">
        <v>18.87</v>
      </c>
      <c r="AE173" s="4">
        <v>0.43</v>
      </c>
      <c r="AF173" s="4">
        <v>957</v>
      </c>
      <c r="AG173" s="4">
        <v>9</v>
      </c>
      <c r="AH173" s="4">
        <v>29</v>
      </c>
      <c r="AI173" s="4">
        <v>30</v>
      </c>
      <c r="AJ173" s="4">
        <v>191.2</v>
      </c>
      <c r="AK173" s="4">
        <v>189.8</v>
      </c>
      <c r="AL173" s="4">
        <v>3.6</v>
      </c>
      <c r="AM173" s="4">
        <v>196</v>
      </c>
      <c r="AN173" s="4" t="s">
        <v>155</v>
      </c>
      <c r="AO173" s="4">
        <v>2</v>
      </c>
      <c r="AP173" s="4">
        <v>0.8712847222222222</v>
      </c>
      <c r="AQ173" s="4">
        <v>47.160117</v>
      </c>
      <c r="AR173" s="4">
        <v>-88.490682000000007</v>
      </c>
      <c r="AS173" s="4">
        <v>310.2</v>
      </c>
      <c r="AT173" s="4">
        <v>22.2</v>
      </c>
      <c r="AU173" s="4">
        <v>11</v>
      </c>
      <c r="AV173" s="4">
        <v>8</v>
      </c>
      <c r="AW173" s="4" t="s">
        <v>417</v>
      </c>
      <c r="AX173" s="4">
        <v>2.0354000000000001</v>
      </c>
      <c r="AY173" s="4">
        <v>1.7707999999999999</v>
      </c>
      <c r="AZ173" s="4">
        <v>3.3353999999999999</v>
      </c>
      <c r="BA173" s="4">
        <v>13.836</v>
      </c>
      <c r="BB173" s="4">
        <v>23.47</v>
      </c>
      <c r="BC173" s="4">
        <v>1.7</v>
      </c>
      <c r="BD173" s="4">
        <v>7.5220000000000002</v>
      </c>
      <c r="BE173" s="4">
        <v>3090.7190000000001</v>
      </c>
      <c r="BF173" s="4">
        <v>0.80300000000000005</v>
      </c>
      <c r="BG173" s="4">
        <v>16.184000000000001</v>
      </c>
      <c r="BH173" s="4">
        <v>6.57</v>
      </c>
      <c r="BI173" s="4">
        <v>22.754000000000001</v>
      </c>
      <c r="BJ173" s="4">
        <v>14.054</v>
      </c>
      <c r="BK173" s="4">
        <v>5.7050000000000001</v>
      </c>
      <c r="BL173" s="4">
        <v>19.759</v>
      </c>
      <c r="BM173" s="4">
        <v>1.3899999999999999E-2</v>
      </c>
      <c r="BQ173" s="4">
        <v>2386.1669999999999</v>
      </c>
      <c r="BR173" s="4">
        <v>0.17952199999999999</v>
      </c>
      <c r="BS173" s="4">
        <v>-5</v>
      </c>
      <c r="BT173" s="4">
        <v>1.0754779999999999</v>
      </c>
      <c r="BU173" s="4">
        <v>4.3870690000000003</v>
      </c>
      <c r="BV173" s="4">
        <v>21.724656</v>
      </c>
      <c r="BW173" s="4">
        <f t="shared" si="26"/>
        <v>1.1590636298000001</v>
      </c>
      <c r="BY173" s="4">
        <f t="shared" si="27"/>
        <v>11614.808589302584</v>
      </c>
      <c r="BZ173" s="4">
        <f t="shared" si="28"/>
        <v>3.0176445342362004</v>
      </c>
      <c r="CA173" s="4">
        <f t="shared" si="29"/>
        <v>52.814416294091608</v>
      </c>
      <c r="CB173" s="4">
        <f t="shared" si="30"/>
        <v>5.2235689945060004E-2</v>
      </c>
    </row>
    <row r="174" spans="1:80" x14ac:dyDescent="0.25">
      <c r="A174" s="4">
        <v>42801</v>
      </c>
      <c r="B174" s="3">
        <v>0.6629495138888889</v>
      </c>
      <c r="C174" s="4">
        <v>9.7550000000000008</v>
      </c>
      <c r="D174" s="4">
        <v>7.7000000000000002E-3</v>
      </c>
      <c r="E174" s="4">
        <v>76.857372999999995</v>
      </c>
      <c r="F174" s="4">
        <v>448</v>
      </c>
      <c r="G174" s="4">
        <v>175</v>
      </c>
      <c r="H174" s="4">
        <v>0.5</v>
      </c>
      <c r="J174" s="4">
        <v>8.74</v>
      </c>
      <c r="K174" s="4">
        <v>0.92400000000000004</v>
      </c>
      <c r="L174" s="4">
        <v>9.0134000000000007</v>
      </c>
      <c r="M174" s="4">
        <v>7.1000000000000004E-3</v>
      </c>
      <c r="N174" s="4">
        <v>413.89210000000003</v>
      </c>
      <c r="O174" s="4">
        <v>161.7097</v>
      </c>
      <c r="P174" s="4">
        <v>575.6</v>
      </c>
      <c r="Q174" s="4">
        <v>359.41890000000001</v>
      </c>
      <c r="R174" s="4">
        <v>140.42670000000001</v>
      </c>
      <c r="S174" s="4">
        <v>499.8</v>
      </c>
      <c r="T174" s="4">
        <v>0.501</v>
      </c>
      <c r="W174" s="4">
        <v>0</v>
      </c>
      <c r="X174" s="4">
        <v>8.0713000000000008</v>
      </c>
      <c r="Y174" s="4">
        <v>11.9</v>
      </c>
      <c r="Z174" s="4">
        <v>805</v>
      </c>
      <c r="AA174" s="4">
        <v>817</v>
      </c>
      <c r="AB174" s="4">
        <v>841</v>
      </c>
      <c r="AC174" s="4">
        <v>36</v>
      </c>
      <c r="AD174" s="4">
        <v>18.87</v>
      </c>
      <c r="AE174" s="4">
        <v>0.43</v>
      </c>
      <c r="AF174" s="4">
        <v>957</v>
      </c>
      <c r="AG174" s="4">
        <v>9</v>
      </c>
      <c r="AH174" s="4">
        <v>29</v>
      </c>
      <c r="AI174" s="4">
        <v>30</v>
      </c>
      <c r="AJ174" s="4">
        <v>191</v>
      </c>
      <c r="AK174" s="4">
        <v>189.2</v>
      </c>
      <c r="AL174" s="4">
        <v>3.8</v>
      </c>
      <c r="AM174" s="4">
        <v>195.7</v>
      </c>
      <c r="AN174" s="4" t="s">
        <v>155</v>
      </c>
      <c r="AO174" s="4">
        <v>2</v>
      </c>
      <c r="AP174" s="4">
        <v>0.87129629629629635</v>
      </c>
      <c r="AQ174" s="4">
        <v>47.160010999999997</v>
      </c>
      <c r="AR174" s="4">
        <v>-88.490575000000007</v>
      </c>
      <c r="AS174" s="4">
        <v>310.60000000000002</v>
      </c>
      <c r="AT174" s="4">
        <v>22.8</v>
      </c>
      <c r="AU174" s="4">
        <v>11</v>
      </c>
      <c r="AV174" s="4">
        <v>8</v>
      </c>
      <c r="AW174" s="4" t="s">
        <v>417</v>
      </c>
      <c r="AX174" s="4">
        <v>1.8875999999999999</v>
      </c>
      <c r="AY174" s="4">
        <v>1.9354</v>
      </c>
      <c r="AZ174" s="4">
        <v>3.3292000000000002</v>
      </c>
      <c r="BA174" s="4">
        <v>13.836</v>
      </c>
      <c r="BB174" s="4">
        <v>21.63</v>
      </c>
      <c r="BC174" s="4">
        <v>1.56</v>
      </c>
      <c r="BD174" s="4">
        <v>8.23</v>
      </c>
      <c r="BE174" s="4">
        <v>3088.45</v>
      </c>
      <c r="BF174" s="4">
        <v>1.5489999999999999</v>
      </c>
      <c r="BG174" s="4">
        <v>14.852</v>
      </c>
      <c r="BH174" s="4">
        <v>5.8029999999999999</v>
      </c>
      <c r="BI174" s="4">
        <v>20.654</v>
      </c>
      <c r="BJ174" s="4">
        <v>12.897</v>
      </c>
      <c r="BK174" s="4">
        <v>5.0389999999999997</v>
      </c>
      <c r="BL174" s="4">
        <v>17.936</v>
      </c>
      <c r="BM174" s="4">
        <v>5.5999999999999999E-3</v>
      </c>
      <c r="BQ174" s="4">
        <v>2010.8969999999999</v>
      </c>
      <c r="BR174" s="4">
        <v>0.15412600000000001</v>
      </c>
      <c r="BS174" s="4">
        <v>-5</v>
      </c>
      <c r="BT174" s="4">
        <v>1.075761</v>
      </c>
      <c r="BU174" s="4">
        <v>3.766454</v>
      </c>
      <c r="BV174" s="4">
        <v>21.730371999999999</v>
      </c>
      <c r="BW174" s="4">
        <f t="shared" si="26"/>
        <v>0.99509714679999994</v>
      </c>
      <c r="BY174" s="4">
        <f t="shared" si="27"/>
        <v>9964.4036599065803</v>
      </c>
      <c r="BZ174" s="4">
        <f t="shared" si="28"/>
        <v>4.9976076249236003</v>
      </c>
      <c r="CA174" s="4">
        <f t="shared" si="29"/>
        <v>41.610164970070805</v>
      </c>
      <c r="CB174" s="4">
        <f t="shared" si="30"/>
        <v>1.8067529179839999E-2</v>
      </c>
    </row>
    <row r="175" spans="1:80" x14ac:dyDescent="0.25">
      <c r="A175" s="4">
        <v>42801</v>
      </c>
      <c r="B175" s="3">
        <v>0.66296108796296294</v>
      </c>
      <c r="C175" s="4">
        <v>9.7590000000000003</v>
      </c>
      <c r="D175" s="4">
        <v>3.3E-3</v>
      </c>
      <c r="E175" s="4">
        <v>33.078879999999998</v>
      </c>
      <c r="F175" s="4">
        <v>443.6</v>
      </c>
      <c r="G175" s="4">
        <v>160.4</v>
      </c>
      <c r="H175" s="4">
        <v>3.3</v>
      </c>
      <c r="J175" s="4">
        <v>8.09</v>
      </c>
      <c r="K175" s="4">
        <v>0.92390000000000005</v>
      </c>
      <c r="L175" s="4">
        <v>9.0167000000000002</v>
      </c>
      <c r="M175" s="4">
        <v>3.0999999999999999E-3</v>
      </c>
      <c r="N175" s="4">
        <v>409.88799999999998</v>
      </c>
      <c r="O175" s="4">
        <v>148.2123</v>
      </c>
      <c r="P175" s="4">
        <v>558.1</v>
      </c>
      <c r="Q175" s="4">
        <v>355.9418</v>
      </c>
      <c r="R175" s="4">
        <v>128.70580000000001</v>
      </c>
      <c r="S175" s="4">
        <v>484.6</v>
      </c>
      <c r="T175" s="4">
        <v>3.2515999999999998</v>
      </c>
      <c r="W175" s="4">
        <v>0</v>
      </c>
      <c r="X175" s="4">
        <v>7.4766000000000004</v>
      </c>
      <c r="Y175" s="4">
        <v>11.9</v>
      </c>
      <c r="Z175" s="4">
        <v>805</v>
      </c>
      <c r="AA175" s="4">
        <v>816</v>
      </c>
      <c r="AB175" s="4">
        <v>840</v>
      </c>
      <c r="AC175" s="4">
        <v>36</v>
      </c>
      <c r="AD175" s="4">
        <v>18.87</v>
      </c>
      <c r="AE175" s="4">
        <v>0.43</v>
      </c>
      <c r="AF175" s="4">
        <v>957</v>
      </c>
      <c r="AG175" s="4">
        <v>9</v>
      </c>
      <c r="AH175" s="4">
        <v>29</v>
      </c>
      <c r="AI175" s="4">
        <v>30</v>
      </c>
      <c r="AJ175" s="4">
        <v>191</v>
      </c>
      <c r="AK175" s="4">
        <v>189.8</v>
      </c>
      <c r="AL175" s="4">
        <v>3.6</v>
      </c>
      <c r="AM175" s="4">
        <v>195.4</v>
      </c>
      <c r="AN175" s="4" t="s">
        <v>155</v>
      </c>
      <c r="AO175" s="4">
        <v>2</v>
      </c>
      <c r="AP175" s="4">
        <v>0.87130787037037039</v>
      </c>
      <c r="AQ175" s="4">
        <v>47.159920999999997</v>
      </c>
      <c r="AR175" s="4">
        <v>-88.490540999999993</v>
      </c>
      <c r="AS175" s="4">
        <v>310.39999999999998</v>
      </c>
      <c r="AT175" s="4">
        <v>23.8</v>
      </c>
      <c r="AU175" s="4">
        <v>11</v>
      </c>
      <c r="AV175" s="4">
        <v>7</v>
      </c>
      <c r="AW175" s="4" t="s">
        <v>419</v>
      </c>
      <c r="AX175" s="4">
        <v>1.5354000000000001</v>
      </c>
      <c r="AY175" s="4">
        <v>1.6459999999999999</v>
      </c>
      <c r="AZ175" s="4">
        <v>2.8106</v>
      </c>
      <c r="BA175" s="4">
        <v>13.836</v>
      </c>
      <c r="BB175" s="4">
        <v>21.63</v>
      </c>
      <c r="BC175" s="4">
        <v>1.56</v>
      </c>
      <c r="BD175" s="4">
        <v>8.2349999999999994</v>
      </c>
      <c r="BE175" s="4">
        <v>3089.7420000000002</v>
      </c>
      <c r="BF175" s="4">
        <v>0.66700000000000004</v>
      </c>
      <c r="BG175" s="4">
        <v>14.709</v>
      </c>
      <c r="BH175" s="4">
        <v>5.319</v>
      </c>
      <c r="BI175" s="4">
        <v>20.027000000000001</v>
      </c>
      <c r="BJ175" s="4">
        <v>12.773</v>
      </c>
      <c r="BK175" s="4">
        <v>4.6189999999999998</v>
      </c>
      <c r="BL175" s="4">
        <v>17.390999999999998</v>
      </c>
      <c r="BM175" s="4">
        <v>3.6200000000000003E-2</v>
      </c>
      <c r="BQ175" s="4">
        <v>1862.8330000000001</v>
      </c>
      <c r="BR175" s="4">
        <v>0.171874</v>
      </c>
      <c r="BS175" s="4">
        <v>-5</v>
      </c>
      <c r="BT175" s="4">
        <v>1.0767610000000001</v>
      </c>
      <c r="BU175" s="4">
        <v>4.2001710000000001</v>
      </c>
      <c r="BV175" s="4">
        <v>21.750571999999998</v>
      </c>
      <c r="BW175" s="4">
        <f t="shared" si="26"/>
        <v>1.1096851781999999</v>
      </c>
      <c r="BY175" s="4">
        <f t="shared" si="27"/>
        <v>11116.479169322523</v>
      </c>
      <c r="BZ175" s="4">
        <f t="shared" si="28"/>
        <v>2.3997769412262002</v>
      </c>
      <c r="CA175" s="4">
        <f t="shared" si="29"/>
        <v>45.955548531157795</v>
      </c>
      <c r="CB175" s="4">
        <f t="shared" si="30"/>
        <v>0.13024276652532002</v>
      </c>
    </row>
    <row r="176" spans="1:80" x14ac:dyDescent="0.25">
      <c r="A176" s="4">
        <v>42801</v>
      </c>
      <c r="B176" s="3">
        <v>0.66297266203703697</v>
      </c>
      <c r="C176" s="4">
        <v>9.2159999999999993</v>
      </c>
      <c r="D176" s="4">
        <v>5.7000000000000002E-3</v>
      </c>
      <c r="E176" s="4">
        <v>56.511057000000001</v>
      </c>
      <c r="F176" s="4">
        <v>427.1</v>
      </c>
      <c r="G176" s="4">
        <v>156.30000000000001</v>
      </c>
      <c r="H176" s="4">
        <v>0</v>
      </c>
      <c r="J176" s="4">
        <v>7.13</v>
      </c>
      <c r="K176" s="4">
        <v>0.92810000000000004</v>
      </c>
      <c r="L176" s="4">
        <v>8.5527999999999995</v>
      </c>
      <c r="M176" s="4">
        <v>5.1999999999999998E-3</v>
      </c>
      <c r="N176" s="4">
        <v>396.3827</v>
      </c>
      <c r="O176" s="4">
        <v>145.04769999999999</v>
      </c>
      <c r="P176" s="4">
        <v>541.4</v>
      </c>
      <c r="Q176" s="4">
        <v>344.214</v>
      </c>
      <c r="R176" s="4">
        <v>125.9577</v>
      </c>
      <c r="S176" s="4">
        <v>470.2</v>
      </c>
      <c r="T176" s="4">
        <v>0</v>
      </c>
      <c r="W176" s="4">
        <v>0</v>
      </c>
      <c r="X176" s="4">
        <v>6.6212</v>
      </c>
      <c r="Y176" s="4">
        <v>11.9</v>
      </c>
      <c r="Z176" s="4">
        <v>806</v>
      </c>
      <c r="AA176" s="4">
        <v>818</v>
      </c>
      <c r="AB176" s="4">
        <v>841</v>
      </c>
      <c r="AC176" s="4">
        <v>36</v>
      </c>
      <c r="AD176" s="4">
        <v>18.87</v>
      </c>
      <c r="AE176" s="4">
        <v>0.43</v>
      </c>
      <c r="AF176" s="4">
        <v>957</v>
      </c>
      <c r="AG176" s="4">
        <v>9</v>
      </c>
      <c r="AH176" s="4">
        <v>29</v>
      </c>
      <c r="AI176" s="4">
        <v>30</v>
      </c>
      <c r="AJ176" s="4">
        <v>191</v>
      </c>
      <c r="AK176" s="4">
        <v>189.2</v>
      </c>
      <c r="AL176" s="4">
        <v>3.7</v>
      </c>
      <c r="AM176" s="4">
        <v>195.1</v>
      </c>
      <c r="AN176" s="4" t="s">
        <v>155</v>
      </c>
      <c r="AO176" s="4">
        <v>2</v>
      </c>
      <c r="AP176" s="4">
        <v>0.87131944444444442</v>
      </c>
      <c r="AQ176" s="4">
        <v>47.159832999999999</v>
      </c>
      <c r="AR176" s="4">
        <v>-88.490488999999997</v>
      </c>
      <c r="AS176" s="4">
        <v>310.10000000000002</v>
      </c>
      <c r="AT176" s="4">
        <v>24</v>
      </c>
      <c r="AU176" s="4">
        <v>11</v>
      </c>
      <c r="AV176" s="4">
        <v>7</v>
      </c>
      <c r="AW176" s="4" t="s">
        <v>419</v>
      </c>
      <c r="AX176" s="4">
        <v>1.6354</v>
      </c>
      <c r="AY176" s="4">
        <v>1.1415999999999999</v>
      </c>
      <c r="AZ176" s="4">
        <v>2.2416</v>
      </c>
      <c r="BA176" s="4">
        <v>13.836</v>
      </c>
      <c r="BB176" s="4">
        <v>22.84</v>
      </c>
      <c r="BC176" s="4">
        <v>1.65</v>
      </c>
      <c r="BD176" s="4">
        <v>7.7489999999999997</v>
      </c>
      <c r="BE176" s="4">
        <v>3089.7460000000001</v>
      </c>
      <c r="BF176" s="4">
        <v>1.206</v>
      </c>
      <c r="BG176" s="4">
        <v>14.996</v>
      </c>
      <c r="BH176" s="4">
        <v>5.4870000000000001</v>
      </c>
      <c r="BI176" s="4">
        <v>20.483000000000001</v>
      </c>
      <c r="BJ176" s="4">
        <v>13.022</v>
      </c>
      <c r="BK176" s="4">
        <v>4.7649999999999997</v>
      </c>
      <c r="BL176" s="4">
        <v>17.786999999999999</v>
      </c>
      <c r="BM176" s="4">
        <v>0</v>
      </c>
      <c r="BQ176" s="4">
        <v>1739.21</v>
      </c>
      <c r="BR176" s="4">
        <v>0.153365</v>
      </c>
      <c r="BS176" s="4">
        <v>-5</v>
      </c>
      <c r="BT176" s="4">
        <v>1.0754779999999999</v>
      </c>
      <c r="BU176" s="4">
        <v>3.7478570000000002</v>
      </c>
      <c r="BV176" s="4">
        <v>21.724656</v>
      </c>
      <c r="BW176" s="4">
        <f t="shared" si="26"/>
        <v>0.9901838194</v>
      </c>
      <c r="BY176" s="4">
        <f t="shared" si="27"/>
        <v>9919.3647609242271</v>
      </c>
      <c r="BZ176" s="4">
        <f t="shared" si="28"/>
        <v>3.8717596532771998</v>
      </c>
      <c r="CA176" s="4">
        <f t="shared" si="29"/>
        <v>41.806015095336406</v>
      </c>
      <c r="CB176" s="4">
        <f t="shared" si="30"/>
        <v>0</v>
      </c>
    </row>
    <row r="177" spans="1:80" x14ac:dyDescent="0.25">
      <c r="A177" s="4">
        <v>42801</v>
      </c>
      <c r="B177" s="3">
        <v>0.66298423611111112</v>
      </c>
      <c r="C177" s="4">
        <v>9.2240000000000002</v>
      </c>
      <c r="D177" s="4">
        <v>4.4999999999999997E-3</v>
      </c>
      <c r="E177" s="4">
        <v>45.2</v>
      </c>
      <c r="F177" s="4">
        <v>427.3</v>
      </c>
      <c r="G177" s="4">
        <v>174.6</v>
      </c>
      <c r="H177" s="4">
        <v>2.8</v>
      </c>
      <c r="J177" s="4">
        <v>7.54</v>
      </c>
      <c r="K177" s="4">
        <v>0.92800000000000005</v>
      </c>
      <c r="L177" s="4">
        <v>8.5599000000000007</v>
      </c>
      <c r="M177" s="4">
        <v>4.1999999999999997E-3</v>
      </c>
      <c r="N177" s="4">
        <v>396.59030000000001</v>
      </c>
      <c r="O177" s="4">
        <v>162.0052</v>
      </c>
      <c r="P177" s="4">
        <v>558.6</v>
      </c>
      <c r="Q177" s="4">
        <v>344.39429999999999</v>
      </c>
      <c r="R177" s="4">
        <v>140.68340000000001</v>
      </c>
      <c r="S177" s="4">
        <v>485.1</v>
      </c>
      <c r="T177" s="4">
        <v>2.7608999999999999</v>
      </c>
      <c r="W177" s="4">
        <v>0</v>
      </c>
      <c r="X177" s="4">
        <v>6.9953000000000003</v>
      </c>
      <c r="Y177" s="4">
        <v>12</v>
      </c>
      <c r="Z177" s="4">
        <v>805</v>
      </c>
      <c r="AA177" s="4">
        <v>816</v>
      </c>
      <c r="AB177" s="4">
        <v>841</v>
      </c>
      <c r="AC177" s="4">
        <v>36</v>
      </c>
      <c r="AD177" s="4">
        <v>18.87</v>
      </c>
      <c r="AE177" s="4">
        <v>0.43</v>
      </c>
      <c r="AF177" s="4">
        <v>957</v>
      </c>
      <c r="AG177" s="4">
        <v>9</v>
      </c>
      <c r="AH177" s="4">
        <v>29</v>
      </c>
      <c r="AI177" s="4">
        <v>30</v>
      </c>
      <c r="AJ177" s="4">
        <v>191</v>
      </c>
      <c r="AK177" s="4">
        <v>189</v>
      </c>
      <c r="AL177" s="4">
        <v>3.7</v>
      </c>
      <c r="AM177" s="4">
        <v>195</v>
      </c>
      <c r="AN177" s="4" t="s">
        <v>155</v>
      </c>
      <c r="AO177" s="4">
        <v>2</v>
      </c>
      <c r="AP177" s="4">
        <v>0.87133101851851846</v>
      </c>
      <c r="AQ177" s="4">
        <v>47.159745999999998</v>
      </c>
      <c r="AR177" s="4">
        <v>-88.490425000000002</v>
      </c>
      <c r="AS177" s="4">
        <v>309.8</v>
      </c>
      <c r="AT177" s="4">
        <v>24.3</v>
      </c>
      <c r="AU177" s="4">
        <v>11</v>
      </c>
      <c r="AV177" s="4">
        <v>7</v>
      </c>
      <c r="AW177" s="4" t="s">
        <v>419</v>
      </c>
      <c r="AX177" s="4">
        <v>1.7</v>
      </c>
      <c r="AY177" s="4">
        <v>1.4</v>
      </c>
      <c r="AZ177" s="4">
        <v>2.5</v>
      </c>
      <c r="BA177" s="4">
        <v>13.836</v>
      </c>
      <c r="BB177" s="4">
        <v>22.83</v>
      </c>
      <c r="BC177" s="4">
        <v>1.65</v>
      </c>
      <c r="BD177" s="4">
        <v>7.7549999999999999</v>
      </c>
      <c r="BE177" s="4">
        <v>3090.0169999999998</v>
      </c>
      <c r="BF177" s="4">
        <v>0.96399999999999997</v>
      </c>
      <c r="BG177" s="4">
        <v>14.992000000000001</v>
      </c>
      <c r="BH177" s="4">
        <v>6.1239999999999997</v>
      </c>
      <c r="BI177" s="4">
        <v>21.117000000000001</v>
      </c>
      <c r="BJ177" s="4">
        <v>13.019</v>
      </c>
      <c r="BK177" s="4">
        <v>5.3179999999999996</v>
      </c>
      <c r="BL177" s="4">
        <v>18.338000000000001</v>
      </c>
      <c r="BM177" s="4">
        <v>3.2399999999999998E-2</v>
      </c>
      <c r="BQ177" s="4">
        <v>1836.114</v>
      </c>
      <c r="BR177" s="4">
        <v>0.187616</v>
      </c>
      <c r="BS177" s="4">
        <v>-5</v>
      </c>
      <c r="BT177" s="4">
        <v>1.077283</v>
      </c>
      <c r="BU177" s="4">
        <v>4.5848659999999999</v>
      </c>
      <c r="BV177" s="4">
        <v>21.761116999999999</v>
      </c>
      <c r="BW177" s="4">
        <f t="shared" si="26"/>
        <v>1.2113215972</v>
      </c>
      <c r="BY177" s="4">
        <f t="shared" si="27"/>
        <v>12135.721071939664</v>
      </c>
      <c r="BZ177" s="4">
        <f t="shared" si="28"/>
        <v>3.7860099518384001</v>
      </c>
      <c r="CA177" s="4">
        <f t="shared" si="29"/>
        <v>51.130771330896401</v>
      </c>
      <c r="CB177" s="4">
        <f t="shared" si="30"/>
        <v>0.12724763738543998</v>
      </c>
    </row>
    <row r="178" spans="1:80" x14ac:dyDescent="0.25">
      <c r="A178" s="4">
        <v>42801</v>
      </c>
      <c r="B178" s="3">
        <v>0.66299581018518516</v>
      </c>
      <c r="C178" s="4">
        <v>8.0869999999999997</v>
      </c>
      <c r="D178" s="4">
        <v>2.2000000000000001E-3</v>
      </c>
      <c r="E178" s="4">
        <v>21.960784</v>
      </c>
      <c r="F178" s="4">
        <v>427.8</v>
      </c>
      <c r="G178" s="4">
        <v>178.6</v>
      </c>
      <c r="H178" s="4">
        <v>-2.2999999999999998</v>
      </c>
      <c r="J178" s="4">
        <v>7.7</v>
      </c>
      <c r="K178" s="4">
        <v>0.93700000000000006</v>
      </c>
      <c r="L178" s="4">
        <v>7.5776000000000003</v>
      </c>
      <c r="M178" s="4">
        <v>2.0999999999999999E-3</v>
      </c>
      <c r="N178" s="4">
        <v>400.87180000000001</v>
      </c>
      <c r="O178" s="4">
        <v>167.34440000000001</v>
      </c>
      <c r="P178" s="4">
        <v>568.20000000000005</v>
      </c>
      <c r="Q178" s="4">
        <v>348.11219999999997</v>
      </c>
      <c r="R178" s="4">
        <v>145.31989999999999</v>
      </c>
      <c r="S178" s="4">
        <v>493.4</v>
      </c>
      <c r="T178" s="4">
        <v>0</v>
      </c>
      <c r="W178" s="4">
        <v>0</v>
      </c>
      <c r="X178" s="4">
        <v>7.2145999999999999</v>
      </c>
      <c r="Y178" s="4">
        <v>11.9</v>
      </c>
      <c r="Z178" s="4">
        <v>804</v>
      </c>
      <c r="AA178" s="4">
        <v>817</v>
      </c>
      <c r="AB178" s="4">
        <v>840</v>
      </c>
      <c r="AC178" s="4">
        <v>36</v>
      </c>
      <c r="AD178" s="4">
        <v>18.87</v>
      </c>
      <c r="AE178" s="4">
        <v>0.43</v>
      </c>
      <c r="AF178" s="4">
        <v>957</v>
      </c>
      <c r="AG178" s="4">
        <v>9</v>
      </c>
      <c r="AH178" s="4">
        <v>29</v>
      </c>
      <c r="AI178" s="4">
        <v>30</v>
      </c>
      <c r="AJ178" s="4">
        <v>191</v>
      </c>
      <c r="AK178" s="4">
        <v>189</v>
      </c>
      <c r="AL178" s="4">
        <v>3.9</v>
      </c>
      <c r="AM178" s="4">
        <v>195</v>
      </c>
      <c r="AN178" s="4" t="s">
        <v>155</v>
      </c>
      <c r="AO178" s="4">
        <v>2</v>
      </c>
      <c r="AP178" s="4">
        <v>0.87134259259259261</v>
      </c>
      <c r="AQ178" s="4">
        <v>47.159663000000002</v>
      </c>
      <c r="AR178" s="4">
        <v>-88.490334000000004</v>
      </c>
      <c r="AS178" s="4">
        <v>309.7</v>
      </c>
      <c r="AT178" s="4">
        <v>25.1</v>
      </c>
      <c r="AU178" s="4">
        <v>11</v>
      </c>
      <c r="AV178" s="4">
        <v>7</v>
      </c>
      <c r="AW178" s="4" t="s">
        <v>419</v>
      </c>
      <c r="AX178" s="4">
        <v>1.5584</v>
      </c>
      <c r="AY178" s="4">
        <v>1.4354</v>
      </c>
      <c r="AZ178" s="4">
        <v>2.5</v>
      </c>
      <c r="BA178" s="4">
        <v>13.836</v>
      </c>
      <c r="BB178" s="4">
        <v>25.92</v>
      </c>
      <c r="BC178" s="4">
        <v>1.87</v>
      </c>
      <c r="BD178" s="4">
        <v>6.7279999999999998</v>
      </c>
      <c r="BE178" s="4">
        <v>3092.6680000000001</v>
      </c>
      <c r="BF178" s="4">
        <v>0.53400000000000003</v>
      </c>
      <c r="BG178" s="4">
        <v>17.132999999999999</v>
      </c>
      <c r="BH178" s="4">
        <v>7.1520000000000001</v>
      </c>
      <c r="BI178" s="4">
        <v>24.286000000000001</v>
      </c>
      <c r="BJ178" s="4">
        <v>14.878</v>
      </c>
      <c r="BK178" s="4">
        <v>6.2110000000000003</v>
      </c>
      <c r="BL178" s="4">
        <v>21.088999999999999</v>
      </c>
      <c r="BM178" s="4">
        <v>0</v>
      </c>
      <c r="BQ178" s="4">
        <v>2140.9630000000002</v>
      </c>
      <c r="BR178" s="4">
        <v>0.15457899999999999</v>
      </c>
      <c r="BS178" s="4">
        <v>-5</v>
      </c>
      <c r="BT178" s="4">
        <v>1.0772390000000001</v>
      </c>
      <c r="BU178" s="4">
        <v>3.7775240000000001</v>
      </c>
      <c r="BV178" s="4">
        <v>21.760228000000001</v>
      </c>
      <c r="BW178" s="4">
        <f t="shared" si="26"/>
        <v>0.9980218408</v>
      </c>
      <c r="BY178" s="4">
        <f t="shared" si="27"/>
        <v>10007.338797047812</v>
      </c>
      <c r="BZ178" s="4">
        <f t="shared" si="28"/>
        <v>1.7279316491856003</v>
      </c>
      <c r="CA178" s="4">
        <f t="shared" si="29"/>
        <v>48.1426349748752</v>
      </c>
      <c r="CB178" s="4">
        <f t="shared" si="30"/>
        <v>0</v>
      </c>
    </row>
    <row r="179" spans="1:80" x14ac:dyDescent="0.25">
      <c r="A179" s="4">
        <v>42801</v>
      </c>
      <c r="B179" s="3">
        <v>0.66300738425925931</v>
      </c>
      <c r="C179" s="4">
        <v>8</v>
      </c>
      <c r="D179" s="4">
        <v>8.0000000000000002E-3</v>
      </c>
      <c r="E179" s="4">
        <v>80</v>
      </c>
      <c r="F179" s="4">
        <v>427.9</v>
      </c>
      <c r="G179" s="4">
        <v>188.3</v>
      </c>
      <c r="H179" s="4">
        <v>-3.5</v>
      </c>
      <c r="J179" s="4">
        <v>8.48</v>
      </c>
      <c r="K179" s="4">
        <v>0.93759999999999999</v>
      </c>
      <c r="L179" s="4">
        <v>7.5011000000000001</v>
      </c>
      <c r="M179" s="4">
        <v>7.4999999999999997E-3</v>
      </c>
      <c r="N179" s="4">
        <v>401.21249999999998</v>
      </c>
      <c r="O179" s="4">
        <v>176.55600000000001</v>
      </c>
      <c r="P179" s="4">
        <v>577.79999999999995</v>
      </c>
      <c r="Q179" s="4">
        <v>348.08120000000002</v>
      </c>
      <c r="R179" s="4">
        <v>153.17529999999999</v>
      </c>
      <c r="S179" s="4">
        <v>501.3</v>
      </c>
      <c r="T179" s="4">
        <v>0</v>
      </c>
      <c r="W179" s="4">
        <v>0</v>
      </c>
      <c r="X179" s="4">
        <v>7.9490999999999996</v>
      </c>
      <c r="Y179" s="4">
        <v>11.9</v>
      </c>
      <c r="Z179" s="4">
        <v>804</v>
      </c>
      <c r="AA179" s="4">
        <v>816</v>
      </c>
      <c r="AB179" s="4">
        <v>840</v>
      </c>
      <c r="AC179" s="4">
        <v>35.200000000000003</v>
      </c>
      <c r="AD179" s="4">
        <v>18.47</v>
      </c>
      <c r="AE179" s="4">
        <v>0.42</v>
      </c>
      <c r="AF179" s="4">
        <v>957</v>
      </c>
      <c r="AG179" s="4">
        <v>9</v>
      </c>
      <c r="AH179" s="4">
        <v>29</v>
      </c>
      <c r="AI179" s="4">
        <v>30</v>
      </c>
      <c r="AJ179" s="4">
        <v>191</v>
      </c>
      <c r="AK179" s="4">
        <v>189</v>
      </c>
      <c r="AL179" s="4">
        <v>3.7</v>
      </c>
      <c r="AM179" s="4">
        <v>195.1</v>
      </c>
      <c r="AN179" s="4" t="s">
        <v>155</v>
      </c>
      <c r="AO179" s="4">
        <v>2</v>
      </c>
      <c r="AP179" s="4">
        <v>0.87135416666666676</v>
      </c>
      <c r="AQ179" s="4">
        <v>47.159588999999997</v>
      </c>
      <c r="AR179" s="4">
        <v>-88.490201999999996</v>
      </c>
      <c r="AS179" s="4">
        <v>309.60000000000002</v>
      </c>
      <c r="AT179" s="4">
        <v>26.9</v>
      </c>
      <c r="AU179" s="4">
        <v>11</v>
      </c>
      <c r="AV179" s="4">
        <v>8</v>
      </c>
      <c r="AW179" s="4" t="s">
        <v>417</v>
      </c>
      <c r="AX179" s="4">
        <v>1.3</v>
      </c>
      <c r="AY179" s="4">
        <v>1.570729</v>
      </c>
      <c r="AZ179" s="4">
        <v>2.5353650000000001</v>
      </c>
      <c r="BA179" s="4">
        <v>13.836</v>
      </c>
      <c r="BB179" s="4">
        <v>26.17</v>
      </c>
      <c r="BC179" s="4">
        <v>1.89</v>
      </c>
      <c r="BD179" s="4">
        <v>6.6520000000000001</v>
      </c>
      <c r="BE179" s="4">
        <v>3090.5740000000001</v>
      </c>
      <c r="BF179" s="4">
        <v>1.9670000000000001</v>
      </c>
      <c r="BG179" s="4">
        <v>17.311</v>
      </c>
      <c r="BH179" s="4">
        <v>7.6180000000000003</v>
      </c>
      <c r="BI179" s="4">
        <v>24.928999999999998</v>
      </c>
      <c r="BJ179" s="4">
        <v>15.019</v>
      </c>
      <c r="BK179" s="4">
        <v>6.609</v>
      </c>
      <c r="BL179" s="4">
        <v>21.628</v>
      </c>
      <c r="BM179" s="4">
        <v>0</v>
      </c>
      <c r="BQ179" s="4">
        <v>2381.393</v>
      </c>
      <c r="BR179" s="4">
        <v>0.168157</v>
      </c>
      <c r="BS179" s="4">
        <v>-5</v>
      </c>
      <c r="BT179" s="4">
        <v>1.077761</v>
      </c>
      <c r="BU179" s="4">
        <v>4.1093359999999999</v>
      </c>
      <c r="BV179" s="4">
        <v>21.770772000000001</v>
      </c>
      <c r="BW179" s="4">
        <f t="shared" si="26"/>
        <v>1.0856865711999999</v>
      </c>
      <c r="BY179" s="4">
        <f t="shared" si="27"/>
        <v>10878.997315226903</v>
      </c>
      <c r="BZ179" s="4">
        <f t="shared" si="28"/>
        <v>6.9239525470192005</v>
      </c>
      <c r="CA179" s="4">
        <f t="shared" si="29"/>
        <v>52.867739351134396</v>
      </c>
      <c r="CB179" s="4">
        <f t="shared" si="30"/>
        <v>0</v>
      </c>
    </row>
    <row r="180" spans="1:80" x14ac:dyDescent="0.25">
      <c r="A180" s="4">
        <v>42801</v>
      </c>
      <c r="B180" s="3">
        <v>0.66301895833333335</v>
      </c>
      <c r="C180" s="4">
        <v>8.0060000000000002</v>
      </c>
      <c r="D180" s="4">
        <v>8.0000000000000002E-3</v>
      </c>
      <c r="E180" s="4">
        <v>80</v>
      </c>
      <c r="F180" s="4">
        <v>426.9</v>
      </c>
      <c r="G180" s="4">
        <v>201.2</v>
      </c>
      <c r="H180" s="4">
        <v>0.5</v>
      </c>
      <c r="J180" s="4">
        <v>9.2799999999999994</v>
      </c>
      <c r="K180" s="4">
        <v>0.9375</v>
      </c>
      <c r="L180" s="4">
        <v>7.5061999999999998</v>
      </c>
      <c r="M180" s="4">
        <v>7.4999999999999997E-3</v>
      </c>
      <c r="N180" s="4">
        <v>400.2724</v>
      </c>
      <c r="O180" s="4">
        <v>188.62139999999999</v>
      </c>
      <c r="P180" s="4">
        <v>588.9</v>
      </c>
      <c r="Q180" s="4">
        <v>347.48919999999998</v>
      </c>
      <c r="R180" s="4">
        <v>163.7482</v>
      </c>
      <c r="S180" s="4">
        <v>511.2</v>
      </c>
      <c r="T180" s="4">
        <v>0.4677</v>
      </c>
      <c r="W180" s="4">
        <v>0</v>
      </c>
      <c r="X180" s="4">
        <v>8.7005999999999997</v>
      </c>
      <c r="Y180" s="4">
        <v>11.9</v>
      </c>
      <c r="Z180" s="4">
        <v>805</v>
      </c>
      <c r="AA180" s="4">
        <v>817</v>
      </c>
      <c r="AB180" s="4">
        <v>841</v>
      </c>
      <c r="AC180" s="4">
        <v>35.799999999999997</v>
      </c>
      <c r="AD180" s="4">
        <v>18.739999999999998</v>
      </c>
      <c r="AE180" s="4">
        <v>0.43</v>
      </c>
      <c r="AF180" s="4">
        <v>957</v>
      </c>
      <c r="AG180" s="4">
        <v>9</v>
      </c>
      <c r="AH180" s="4">
        <v>29</v>
      </c>
      <c r="AI180" s="4">
        <v>30</v>
      </c>
      <c r="AJ180" s="4">
        <v>191</v>
      </c>
      <c r="AK180" s="4">
        <v>189</v>
      </c>
      <c r="AL180" s="4">
        <v>3.8</v>
      </c>
      <c r="AM180" s="4">
        <v>195.4</v>
      </c>
      <c r="AN180" s="4" t="s">
        <v>155</v>
      </c>
      <c r="AO180" s="4">
        <v>2</v>
      </c>
      <c r="AP180" s="4">
        <v>0.87136574074074069</v>
      </c>
      <c r="AQ180" s="4">
        <v>47.159517000000001</v>
      </c>
      <c r="AR180" s="4">
        <v>-88.490078999999994</v>
      </c>
      <c r="AS180" s="4">
        <v>309.7</v>
      </c>
      <c r="AT180" s="4">
        <v>27.5</v>
      </c>
      <c r="AU180" s="4">
        <v>11</v>
      </c>
      <c r="AV180" s="4">
        <v>8</v>
      </c>
      <c r="AW180" s="4" t="s">
        <v>417</v>
      </c>
      <c r="AX180" s="4">
        <v>1.5826830000000001</v>
      </c>
      <c r="AY180" s="4">
        <v>1.558659</v>
      </c>
      <c r="AZ180" s="4">
        <v>2.9533529999999999</v>
      </c>
      <c r="BA180" s="4">
        <v>13.836</v>
      </c>
      <c r="BB180" s="4">
        <v>26.15</v>
      </c>
      <c r="BC180" s="4">
        <v>1.89</v>
      </c>
      <c r="BD180" s="4">
        <v>6.6619999999999999</v>
      </c>
      <c r="BE180" s="4">
        <v>3090.5439999999999</v>
      </c>
      <c r="BF180" s="4">
        <v>1.9650000000000001</v>
      </c>
      <c r="BG180" s="4">
        <v>17.259</v>
      </c>
      <c r="BH180" s="4">
        <v>8.1329999999999991</v>
      </c>
      <c r="BI180" s="4">
        <v>25.391999999999999</v>
      </c>
      <c r="BJ180" s="4">
        <v>14.983000000000001</v>
      </c>
      <c r="BK180" s="4">
        <v>7.06</v>
      </c>
      <c r="BL180" s="4">
        <v>22.042999999999999</v>
      </c>
      <c r="BM180" s="4">
        <v>6.3E-3</v>
      </c>
      <c r="BQ180" s="4">
        <v>2604.7350000000001</v>
      </c>
      <c r="BR180" s="4">
        <v>0.14047200000000001</v>
      </c>
      <c r="BS180" s="4">
        <v>-5</v>
      </c>
      <c r="BT180" s="4">
        <v>1.076478</v>
      </c>
      <c r="BU180" s="4">
        <v>3.432785</v>
      </c>
      <c r="BV180" s="4">
        <v>21.744855999999999</v>
      </c>
      <c r="BW180" s="4">
        <f t="shared" si="26"/>
        <v>0.90694179699999999</v>
      </c>
      <c r="BY180" s="4">
        <f t="shared" si="27"/>
        <v>9087.8176646452648</v>
      </c>
      <c r="BZ180" s="4">
        <f t="shared" si="28"/>
        <v>5.7781289349150002</v>
      </c>
      <c r="CA180" s="4">
        <f t="shared" si="29"/>
        <v>44.057865563272998</v>
      </c>
      <c r="CB180" s="4">
        <f t="shared" si="30"/>
        <v>1.8525298875300002E-2</v>
      </c>
    </row>
    <row r="181" spans="1:80" x14ac:dyDescent="0.25">
      <c r="A181" s="4">
        <v>42801</v>
      </c>
      <c r="B181" s="3">
        <v>0.66303053240740739</v>
      </c>
      <c r="C181" s="4">
        <v>7.7290000000000001</v>
      </c>
      <c r="D181" s="4">
        <v>8.0000000000000002E-3</v>
      </c>
      <c r="E181" s="4">
        <v>80</v>
      </c>
      <c r="F181" s="4">
        <v>425.7</v>
      </c>
      <c r="G181" s="4">
        <v>203.7</v>
      </c>
      <c r="H181" s="4">
        <v>-2.2999999999999998</v>
      </c>
      <c r="J181" s="4">
        <v>9.4</v>
      </c>
      <c r="K181" s="4">
        <v>0.93959999999999999</v>
      </c>
      <c r="L181" s="4">
        <v>7.2624000000000004</v>
      </c>
      <c r="M181" s="4">
        <v>7.4999999999999997E-3</v>
      </c>
      <c r="N181" s="4">
        <v>400.01220000000001</v>
      </c>
      <c r="O181" s="4">
        <v>191.4041</v>
      </c>
      <c r="P181" s="4">
        <v>591.4</v>
      </c>
      <c r="Q181" s="4">
        <v>347.36579999999998</v>
      </c>
      <c r="R181" s="4">
        <v>166.2131</v>
      </c>
      <c r="S181" s="4">
        <v>513.6</v>
      </c>
      <c r="T181" s="4">
        <v>0</v>
      </c>
      <c r="W181" s="4">
        <v>0</v>
      </c>
      <c r="X181" s="4">
        <v>8.8325999999999993</v>
      </c>
      <c r="Y181" s="4">
        <v>11.8</v>
      </c>
      <c r="Z181" s="4">
        <v>805</v>
      </c>
      <c r="AA181" s="4">
        <v>818</v>
      </c>
      <c r="AB181" s="4">
        <v>841</v>
      </c>
      <c r="AC181" s="4">
        <v>36</v>
      </c>
      <c r="AD181" s="4">
        <v>18.87</v>
      </c>
      <c r="AE181" s="4">
        <v>0.43</v>
      </c>
      <c r="AF181" s="4">
        <v>957</v>
      </c>
      <c r="AG181" s="4">
        <v>9</v>
      </c>
      <c r="AH181" s="4">
        <v>29</v>
      </c>
      <c r="AI181" s="4">
        <v>30</v>
      </c>
      <c r="AJ181" s="4">
        <v>191</v>
      </c>
      <c r="AK181" s="4">
        <v>189</v>
      </c>
      <c r="AL181" s="4">
        <v>3.6</v>
      </c>
      <c r="AM181" s="4">
        <v>195.8</v>
      </c>
      <c r="AN181" s="4" t="s">
        <v>155</v>
      </c>
      <c r="AO181" s="4">
        <v>2</v>
      </c>
      <c r="AP181" s="4">
        <v>0.87137731481481484</v>
      </c>
      <c r="AQ181" s="4">
        <v>47.159443000000003</v>
      </c>
      <c r="AR181" s="4">
        <v>-88.489957000000004</v>
      </c>
      <c r="AS181" s="4">
        <v>309.89999999999998</v>
      </c>
      <c r="AT181" s="4">
        <v>27.4</v>
      </c>
      <c r="AU181" s="4">
        <v>11</v>
      </c>
      <c r="AV181" s="4">
        <v>8</v>
      </c>
      <c r="AW181" s="4" t="s">
        <v>417</v>
      </c>
      <c r="AX181" s="4">
        <v>2.1</v>
      </c>
      <c r="AY181" s="4">
        <v>1.3</v>
      </c>
      <c r="AZ181" s="4">
        <v>3.8123999999999998</v>
      </c>
      <c r="BA181" s="4">
        <v>13.836</v>
      </c>
      <c r="BB181" s="4">
        <v>27.06</v>
      </c>
      <c r="BC181" s="4">
        <v>1.96</v>
      </c>
      <c r="BD181" s="4">
        <v>6.4240000000000004</v>
      </c>
      <c r="BE181" s="4">
        <v>3091.0050000000001</v>
      </c>
      <c r="BF181" s="4">
        <v>2.036</v>
      </c>
      <c r="BG181" s="4">
        <v>17.829000000000001</v>
      </c>
      <c r="BH181" s="4">
        <v>8.5310000000000006</v>
      </c>
      <c r="BI181" s="4">
        <v>26.36</v>
      </c>
      <c r="BJ181" s="4">
        <v>15.483000000000001</v>
      </c>
      <c r="BK181" s="4">
        <v>7.4080000000000004</v>
      </c>
      <c r="BL181" s="4">
        <v>22.890999999999998</v>
      </c>
      <c r="BM181" s="4">
        <v>0</v>
      </c>
      <c r="BQ181" s="4">
        <v>2733.4140000000002</v>
      </c>
      <c r="BR181" s="4">
        <v>0.17846500000000001</v>
      </c>
      <c r="BS181" s="4">
        <v>-5</v>
      </c>
      <c r="BT181" s="4">
        <v>1.073717</v>
      </c>
      <c r="BU181" s="4">
        <v>4.3612390000000003</v>
      </c>
      <c r="BV181" s="4">
        <v>21.689083</v>
      </c>
      <c r="BW181" s="4">
        <f t="shared" si="26"/>
        <v>1.1522393438</v>
      </c>
      <c r="BY181" s="4">
        <f t="shared" si="27"/>
        <v>11547.491858180038</v>
      </c>
      <c r="BZ181" s="4">
        <f t="shared" si="28"/>
        <v>7.6061647985864012</v>
      </c>
      <c r="CA181" s="4">
        <f t="shared" si="29"/>
        <v>57.841969340134213</v>
      </c>
      <c r="CB181" s="4">
        <f t="shared" si="30"/>
        <v>0</v>
      </c>
    </row>
  </sheetData>
  <customSheetViews>
    <customSheetView guid="{2B424CCC-7244-4294-A128-8AE125D4F682}">
      <selection activeCell="K16" sqref="K16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Charts</vt:lpstr>
      </vt:variant>
      <vt:variant>
        <vt:i4>15</vt:i4>
      </vt:variant>
    </vt:vector>
  </HeadingPairs>
  <TitlesOfParts>
    <vt:vector size="22" baseType="lpstr">
      <vt:lpstr>Raw Data</vt:lpstr>
      <vt:lpstr>Summary</vt:lpstr>
      <vt:lpstr>Lap Breaks</vt:lpstr>
      <vt:lpstr>Lap 1 data</vt:lpstr>
      <vt:lpstr>Lap 2 data</vt:lpstr>
      <vt:lpstr>Lap 3 data</vt:lpstr>
      <vt:lpstr>Lap 4 data</vt:lpstr>
      <vt:lpstr>Lap_chart</vt:lpstr>
      <vt:lpstr>Speed</vt:lpstr>
      <vt:lpstr>Lambda</vt:lpstr>
      <vt:lpstr>CO2 &amp; CO Phasing</vt:lpstr>
      <vt:lpstr>Fuel Flow&amp;Lambda&amp;CO</vt:lpstr>
      <vt:lpstr>CO2 %</vt:lpstr>
      <vt:lpstr>CO %</vt:lpstr>
      <vt:lpstr>NO ppm</vt:lpstr>
      <vt:lpstr>THC ppm</vt:lpstr>
      <vt:lpstr>O2 %</vt:lpstr>
      <vt:lpstr>Fuel Flow L per hr</vt:lpstr>
      <vt:lpstr>CO2 g per hr</vt:lpstr>
      <vt:lpstr>CO g per hr</vt:lpstr>
      <vt:lpstr>NO g per hr</vt:lpstr>
      <vt:lpstr>THC g per hr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E15_Project</dc:creator>
  <cp:lastModifiedBy>E15_Project</cp:lastModifiedBy>
  <dcterms:created xsi:type="dcterms:W3CDTF">2011-03-22T01:53:18Z</dcterms:created>
  <dcterms:modified xsi:type="dcterms:W3CDTF">2017-05-07T20:53:00Z</dcterms:modified>
</cp:coreProperties>
</file>